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Sheet'!$A$40:$C$46</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<sst xmlns="http://schemas.openxmlformats.org/spreadsheetml/2006/main" count="1932" uniqueCount="559">
  <si>
    <t>Line</t>
  </si>
  <si>
    <t>USPct</t>
  </si>
  <si>
    <t>NEPct</t>
  </si>
  <si>
    <t>NCPct</t>
  </si>
  <si>
    <t>SAPct</t>
  </si>
  <si>
    <t>SGPct</t>
  </si>
  <si>
    <t>WPct</t>
  </si>
  <si>
    <t>CurrMon</t>
  </si>
  <si>
    <t>CurrYear</t>
  </si>
  <si>
    <t>PrevYear</t>
  </si>
  <si>
    <t>MonSpan</t>
  </si>
  <si>
    <t>PubNum</t>
  </si>
  <si>
    <t>0</t>
  </si>
  <si>
    <t>3.1</t>
  </si>
  <si>
    <t>4.5</t>
  </si>
  <si>
    <t>2.7</t>
  </si>
  <si>
    <t>April</t>
  </si>
  <si>
    <t>2016</t>
  </si>
  <si>
    <t>2015</t>
  </si>
  <si>
    <t>January - April</t>
  </si>
  <si>
    <t>-16-025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</si>
  <si>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</si>
  <si>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</si>
  <si>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</si>
  <si>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</si>
  <si>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</si>
  <si>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</si>
  <si>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</si>
  <si>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</si>
  <si>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</si>
  <si>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</si>
  <si>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</si>
  <si>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</si>
  <si>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</si>
  <si>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</si>
  <si>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</si>
  <si>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</si>
  <si>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</si>
  <si>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</si>
  <si>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</si>
  <si>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</si>
  <si>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</si>
  <si>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</si>
  <si>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</si>
  <si>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</si>
  <si>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</si>
  <si>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</si>
  <si>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</si>
  <si>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</si>
  <si>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</si>
  <si>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</si>
  <si>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</si>
  <si>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</si>
  <si>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</si>
  <si>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</si>
  <si>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</si>
  <si>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</si>
  <si>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</si>
  <si>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</si>
  <si>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</si>
  <si>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</si>
  <si>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</si>
  <si>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</si>
  <si>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</si>
  <si>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</si>
  <si>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8.009</t>
  </si>
  <si>
    <t>50.3</t>
  </si>
  <si>
    <t>8</t>
  </si>
  <si>
    <t>64</t>
  </si>
  <si>
    <t>25.2</t>
  </si>
  <si>
    <t>08/17/2016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</si>
  <si>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</si>
  <si>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</si>
  <si>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</si>
  <si>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</si>
  <si>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</si>
  <si>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</si>
  <si>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</si>
  <si>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</si>
  <si>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</si>
  <si>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</si>
  <si>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</si>
  <si>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</si>
  <si>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49</t>
  </si>
  <si>
    <t>46</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</si>
  <si>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</si>
  <si>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</si>
  <si>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</si>
  <si>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</si>
  <si>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</si>
  <si>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</si>
  <si>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</si>
  <si>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</si>
  <si>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</si>
  <si>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</si>
  <si>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</si>
  <si>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</si>
  <si>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</si>
  <si>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</si>
  <si>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</si>
  <si>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</si>
  <si>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</si>
  <si>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</si>
  <si>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</si>
  <si>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</si>
  <si>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</si>
  <si>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</si>
  <si>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</si>
  <si>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</si>
  <si>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</si>
  <si>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</si>
  <si>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</si>
  <si>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</si>
  <si>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</si>
  <si>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</si>
  <si>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</si>
  <si>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</si>
  <si>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</si>
  <si>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</si>
  <si>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</si>
  <si>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</si>
  <si>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</si>
  <si>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</si>
  <si>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</si>
  <si>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</si>
  <si>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</si>
  <si>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</si>
  <si>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</si>
  <si>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</si>
  <si>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</si>
  <si>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</si>
  <si>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</si>
  <si>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</si>
  <si>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</si>
  <si>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</si>
  <si>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</si>
  <si>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</si>
  <si>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</si>
  <si>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</si>
  <si>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</si>
  <si>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</si>
  <si>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</si>
  <si>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</si>
  <si>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</si>
  <si>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</si>
  <si>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</si>
  <si>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</si>
  <si>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</si>
  <si>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</si>
  <si>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</si>
  <si>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</si>
  <si>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</si>
  <si>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</si>
  <si>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</si>
  <si>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</si>
  <si>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</si>
  <si>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</si>
  <si>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</si>
  <si>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</si>
  <si>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</si>
  <si>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</si>
  <si>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</si>
  <si>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</si>
  <si>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</si>
  <si>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</si>
  <si>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</si>
  <si>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</si>
  <si>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</si>
  <si>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</si>
  <si>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</si>
  <si>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</si>
  <si>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</si>
  <si>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</si>
  <si>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</si>
  <si>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</si>
  <si>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</si>
  <si>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</si>
  <si>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</si>
  <si>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</si>
  <si>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</si>
  <si>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</si>
  <si>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</si>
  <si>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</si>
  <si>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</si>
  <si>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</si>
  <si>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</si>
  <si>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</si>
  <si>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</si>
  <si>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</si>
  <si>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</si>
  <si>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</si>
  <si>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</si>
  <si>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</si>
  <si>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</si>
  <si>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</si>
  <si>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</si>
  <si>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</si>
  <si>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</si>
  <si>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</si>
  <si>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</si>
  <si>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</si>
  <si>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</si>
  <si>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</si>
  <si>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</si>
  <si>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</si>
  <si>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</si>
  <si>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</si>
  <si>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</si>
  <si>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</si>
  <si>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</si>
  <si>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</si>
  <si>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</si>
  <si>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</si>
  <si>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</si>
  <si>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</si>
  <si>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</si>
  <si>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</si>
  <si>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</si>
  <si>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</si>
  <si>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</si>
  <si>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</si>
  <si>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</si>
  <si>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</si>
  <si>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</si>
  <si>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</si>
  <si>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</si>
  <si>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</si>
  <si>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</si>
  <si>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</si>
  <si>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</si>
  <si>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</si>
  <si>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</si>
  <si>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</si>
  <si>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</si>
  <si>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</si>
  <si>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</si>
  <si>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</si>
  <si>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</si>
  <si>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</si>
  <si>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45</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</si>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</sst>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0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16"/>
      <color indexed="30"/>
      <name val="Arial"/>
      <family val="2"/>
    </font>
    <font>
      <sz val="26"/>
      <color indexed="56"/>
      <name val="Arial"/>
      <family val="2"/>
    </font>
    <font>
      <sz val="11"/>
      <color indexed="56"/>
      <name val="Arial"/>
      <family val="2"/>
    </font>
    <font>
      <sz val="16"/>
      <color indexed="56"/>
      <name val="Arial"/>
      <family val="2"/>
    </font>
    <font>
      <sz val="24"/>
      <color indexed="30"/>
      <name val="Arial"/>
      <family val="2"/>
    </font>
    <font>
      <b/>
      <sz val="10"/>
      <color indexed="30"/>
      <name val="Arial"/>
      <family val="2"/>
    </font>
    <font>
      <b/>
      <sz val="10"/>
      <color indexed="56"/>
      <name val="Arial"/>
      <family val="2"/>
    </font>
    <font>
      <sz val="10"/>
      <color indexed="56"/>
      <name val="Arial"/>
      <family val="2"/>
    </font>
    <font>
      <b/>
      <sz val="14"/>
      <color indexed="56"/>
      <name val="Arial"/>
      <family val="2"/>
    </font>
    <font>
      <b/>
      <sz val="16"/>
      <color indexed="56"/>
      <name val="Arial"/>
      <family val="2"/>
    </font>
    <font>
      <b/>
      <sz val="12"/>
      <color indexed="56"/>
      <name val="Arial"/>
      <family val="2"/>
    </font>
    <font>
      <sz val="18"/>
      <color indexed="56"/>
      <name val="Arial"/>
      <family val="2"/>
    </font>
    <font>
      <sz val="12"/>
      <color indexed="30"/>
      <name val="Arial"/>
      <family val="2"/>
    </font>
    <font>
      <sz val="10"/>
      <color indexed="30"/>
      <name val="Arial"/>
      <family val="2"/>
    </font>
    <font>
      <sz val="18"/>
      <color indexed="30"/>
      <name val="Arial"/>
      <family val="2"/>
    </font>
    <font>
      <sz val="7"/>
      <color indexed="30"/>
      <name val="Arial"/>
      <family val="2"/>
    </font>
    <font>
      <sz val="9"/>
      <color indexed="8"/>
      <name val="Arial"/>
      <family val="2"/>
    </font>
    <font>
      <b/>
      <sz val="6"/>
      <color indexed="8"/>
      <name val="Arial"/>
      <family val="2"/>
    </font>
    <font>
      <b/>
      <sz val="6"/>
      <color indexed="9"/>
      <name val="Arial"/>
      <family val="2"/>
    </font>
    <font>
      <b/>
      <sz val="7"/>
      <color indexed="8"/>
      <name val="Arial"/>
      <family val="2"/>
    </font>
    <font>
      <b/>
      <sz val="7"/>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16"/>
      <color rgb="FF0070C0"/>
      <name val="Arial"/>
      <family val="2"/>
    </font>
    <font>
      <b/>
      <sz val="10"/>
      <color rgb="FF0070C0"/>
      <name val="Arial"/>
      <family val="2"/>
    </font>
    <font>
      <b/>
      <sz val="10"/>
      <color rgb="FF002060"/>
      <name val="Arial"/>
      <family val="2"/>
    </font>
    <font>
      <sz val="10"/>
      <color rgb="FF002060"/>
      <name val="Arial"/>
      <family val="2"/>
    </font>
    <font>
      <b/>
      <sz val="14"/>
      <color rgb="FF002060"/>
      <name val="Arial"/>
      <family val="2"/>
    </font>
    <font>
      <b/>
      <sz val="16"/>
      <color rgb="FF002060"/>
      <name val="Arial"/>
      <family val="2"/>
    </font>
    <font>
      <b/>
      <sz val="12"/>
      <color rgb="FF002060"/>
      <name val="Arial"/>
      <family val="2"/>
    </font>
    <font>
      <sz val="8"/>
      <color theme="1"/>
      <name val="Arial"/>
      <family val="2"/>
    </font>
    <font>
      <sz val="18"/>
      <color rgb="FF002060"/>
      <name val="Arial"/>
      <family val="2"/>
    </font>
    <font>
      <sz val="16"/>
      <color rgb="FF002060"/>
      <name val="Arial"/>
      <family val="2"/>
    </font>
    <font>
      <sz val="12"/>
      <color rgb="FF0070C0"/>
      <name val="Arial"/>
      <family val="2"/>
    </font>
    <font>
      <sz val="10"/>
      <color rgb="FF0070C0"/>
      <name val="Arial"/>
      <family val="2"/>
    </font>
    <font>
      <sz val="18"/>
      <color rgb="FF0070C0"/>
      <name val="Arial"/>
      <family val="2"/>
    </font>
    <font>
      <sz val="7"/>
      <color rgb="FF0070C0"/>
      <name val="Arial"/>
      <family val="2"/>
    </font>
    <font>
      <sz val="14"/>
      <color theme="1"/>
      <name val="Arial"/>
      <family val="2"/>
    </font>
    <font>
      <sz val="9"/>
      <color theme="1"/>
      <name val="Arial"/>
      <family val="2"/>
    </font>
    <font>
      <b/>
      <sz val="6"/>
      <color theme="1"/>
      <name val="Arial"/>
      <family val="2"/>
    </font>
    <font>
      <b/>
      <sz val="6"/>
      <color theme="0"/>
      <name val="Arial"/>
      <family val="2"/>
    </font>
    <font>
      <b/>
      <sz val="7"/>
      <color theme="1"/>
      <name val="Arial"/>
      <family val="2"/>
    </font>
    <font>
      <b/>
      <sz val="7"/>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8">
    <xf numFmtId="0" fontId="0" fillId="0" borderId="0" xfId="0" applyAlignment="1">
      <alignment/>
    </xf>
    <xf numFmtId="0" fontId="70" fillId="0" borderId="0" xfId="0" applyFont="1" applyAlignment="1">
      <alignment horizontal="centerContinuous"/>
    </xf>
    <xf numFmtId="0" fontId="71" fillId="0" borderId="0" xfId="0" applyFont="1" applyAlignment="1">
      <alignment horizontal="centerContinuous"/>
    </xf>
    <xf numFmtId="0" fontId="72" fillId="0" borderId="0" xfId="0" applyFont="1" applyAlignment="1">
      <alignment horizontal="centerContinuous"/>
    </xf>
    <xf numFmtId="0" fontId="0" fillId="0" borderId="0" xfId="0" applyBorder="1" applyAlignment="1">
      <alignment vertical="center"/>
    </xf>
    <xf numFmtId="0" fontId="68"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3" fillId="0" borderId="10" xfId="0" applyFont="1" applyBorder="1" applyAlignment="1">
      <alignment horizontal="center" vertical="center"/>
    </xf>
    <xf numFmtId="0" fontId="73" fillId="0" borderId="10" xfId="0" applyFont="1" applyBorder="1" applyAlignment="1">
      <alignment horizontal="centerContinuous" vertical="center"/>
    </xf>
    <xf numFmtId="0" fontId="73" fillId="0" borderId="11" xfId="0" applyFont="1" applyBorder="1" applyAlignment="1">
      <alignment horizontal="center" vertical="center"/>
    </xf>
    <xf numFmtId="0" fontId="73" fillId="0" borderId="11" xfId="0" applyFont="1" applyBorder="1" applyAlignment="1">
      <alignment horizontal="centerContinuous" vertical="center"/>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4" fillId="0" borderId="0" xfId="0" applyFont="1" applyAlignment="1">
      <alignment/>
    </xf>
    <xf numFmtId="0" fontId="74"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73" fillId="0" borderId="12" xfId="0" applyFont="1" applyBorder="1" applyAlignment="1">
      <alignment horizontal="center" vertical="center"/>
    </xf>
    <xf numFmtId="0" fontId="73" fillId="0" borderId="12" xfId="0" applyFont="1" applyBorder="1" applyAlignment="1">
      <alignment horizontal="centerContinuous" vertical="center"/>
    </xf>
    <xf numFmtId="3" fontId="74" fillId="0" borderId="10" xfId="0" applyNumberFormat="1" applyFont="1" applyBorder="1" applyAlignment="1">
      <alignment/>
    </xf>
    <xf numFmtId="3" fontId="74" fillId="0" borderId="11" xfId="0" applyNumberFormat="1" applyFont="1" applyBorder="1" applyAlignment="1">
      <alignment wrapText="1"/>
    </xf>
    <xf numFmtId="3" fontId="74" fillId="0" borderId="11" xfId="0" applyNumberFormat="1" applyFont="1" applyBorder="1" applyAlignment="1">
      <alignment/>
    </xf>
    <xf numFmtId="3" fontId="2" fillId="0" borderId="11" xfId="0" applyNumberFormat="1" applyFont="1" applyBorder="1" applyAlignment="1">
      <alignment/>
    </xf>
    <xf numFmtId="3" fontId="74" fillId="0" borderId="14" xfId="0" applyNumberFormat="1" applyFont="1" applyBorder="1" applyAlignment="1">
      <alignment/>
    </xf>
    <xf numFmtId="3" fontId="74" fillId="0" borderId="15" xfId="0" applyNumberFormat="1" applyFont="1" applyBorder="1" applyAlignment="1">
      <alignment/>
    </xf>
    <xf numFmtId="3" fontId="74" fillId="0" borderId="12" xfId="0" applyNumberFormat="1" applyFont="1" applyBorder="1" applyAlignment="1">
      <alignment/>
    </xf>
    <xf numFmtId="0" fontId="74" fillId="0" borderId="12" xfId="0" applyFont="1" applyBorder="1" applyAlignment="1">
      <alignment/>
    </xf>
    <xf numFmtId="164" fontId="74" fillId="0" borderId="10" xfId="0" applyNumberFormat="1" applyFont="1" applyBorder="1" applyAlignment="1">
      <alignment/>
    </xf>
    <xf numFmtId="164" fontId="74" fillId="0" borderId="11" xfId="0" applyNumberFormat="1" applyFont="1" applyBorder="1" applyAlignment="1">
      <alignment wrapText="1"/>
    </xf>
    <xf numFmtId="164" fontId="74" fillId="0" borderId="11" xfId="0" applyNumberFormat="1" applyFont="1" applyBorder="1" applyAlignment="1">
      <alignment/>
    </xf>
    <xf numFmtId="164" fontId="74" fillId="0" borderId="14" xfId="0" applyNumberFormat="1" applyFont="1" applyBorder="1" applyAlignment="1">
      <alignment/>
    </xf>
    <xf numFmtId="164" fontId="74" fillId="0" borderId="15" xfId="0" applyNumberFormat="1" applyFont="1" applyBorder="1" applyAlignment="1">
      <alignment/>
    </xf>
    <xf numFmtId="164" fontId="74" fillId="0" borderId="12" xfId="0" applyNumberFormat="1" applyFont="1" applyBorder="1" applyAlignment="1">
      <alignment/>
    </xf>
    <xf numFmtId="164" fontId="2" fillId="0" borderId="11" xfId="0" applyNumberFormat="1" applyFont="1" applyBorder="1" applyAlignment="1">
      <alignment/>
    </xf>
    <xf numFmtId="0" fontId="74" fillId="0" borderId="0" xfId="0" applyFont="1" applyAlignment="1">
      <alignment horizontal="right"/>
    </xf>
    <xf numFmtId="0" fontId="75" fillId="0" borderId="0" xfId="0" applyFont="1" applyAlignment="1">
      <alignment/>
    </xf>
    <xf numFmtId="0" fontId="73" fillId="0" borderId="0" xfId="0" applyFont="1" applyAlignment="1">
      <alignment/>
    </xf>
    <xf numFmtId="0" fontId="73" fillId="0" borderId="0" xfId="0" applyFont="1" applyAlignment="1" quotePrefix="1">
      <alignment/>
    </xf>
    <xf numFmtId="0" fontId="75" fillId="0" borderId="13" xfId="0" applyFont="1" applyBorder="1" applyAlignment="1">
      <alignment vertical="center" wrapText="1"/>
    </xf>
    <xf numFmtId="0" fontId="75" fillId="0" borderId="0" xfId="0" applyFont="1" applyBorder="1" applyAlignment="1">
      <alignment vertical="center" wrapText="1"/>
    </xf>
    <xf numFmtId="0" fontId="0" fillId="0" borderId="0" xfId="0" applyBorder="1" applyAlignment="1">
      <alignment/>
    </xf>
    <xf numFmtId="0" fontId="73" fillId="0" borderId="0" xfId="0" applyFont="1" applyBorder="1" applyAlignment="1" quotePrefix="1">
      <alignment/>
    </xf>
    <xf numFmtId="164" fontId="75"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8" fillId="0" borderId="18" xfId="0" applyFont="1" applyBorder="1" applyAlignment="1">
      <alignment horizontal="centerContinuous"/>
    </xf>
    <xf numFmtId="0" fontId="68" fillId="0" borderId="19" xfId="0" applyFont="1" applyBorder="1" applyAlignment="1">
      <alignment horizontal="centerContinuous"/>
    </xf>
    <xf numFmtId="0" fontId="0" fillId="0" borderId="19" xfId="0" applyBorder="1" applyAlignment="1">
      <alignment/>
    </xf>
    <xf numFmtId="0" fontId="76" fillId="0" borderId="11" xfId="0" applyFont="1" applyBorder="1" applyAlignment="1">
      <alignment horizontal="center" vertical="center"/>
    </xf>
    <xf numFmtId="0" fontId="7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71" fillId="0" borderId="0" xfId="0" applyFont="1" applyBorder="1" applyAlignment="1">
      <alignment horizontal="centerContinuous" vertical="center"/>
    </xf>
    <xf numFmtId="0" fontId="71" fillId="0" borderId="0" xfId="0" applyFont="1" applyBorder="1" applyAlignment="1">
      <alignment horizontal="centerContinuous"/>
    </xf>
    <xf numFmtId="0" fontId="0" fillId="0" borderId="0" xfId="0" applyBorder="1" applyAlignment="1">
      <alignment horizontal="centerContinuous"/>
    </xf>
    <xf numFmtId="0" fontId="73" fillId="0" borderId="0" xfId="0" applyFont="1" applyBorder="1" applyAlignment="1">
      <alignment horizontal="right" vertical="center"/>
    </xf>
    <xf numFmtId="0" fontId="73" fillId="0" borderId="0" xfId="0" applyFont="1" applyBorder="1" applyAlignment="1">
      <alignment vertical="center"/>
    </xf>
    <xf numFmtId="0" fontId="73" fillId="0" borderId="0" xfId="0" applyFont="1" applyBorder="1" applyAlignment="1">
      <alignment horizontal="center" vertical="center"/>
    </xf>
    <xf numFmtId="0" fontId="73" fillId="0" borderId="0" xfId="0" applyFont="1" applyBorder="1" applyAlignment="1">
      <alignment/>
    </xf>
    <xf numFmtId="0" fontId="0" fillId="0" borderId="0" xfId="0" applyBorder="1" applyAlignment="1" quotePrefix="1">
      <alignment/>
    </xf>
    <xf numFmtId="164" fontId="75"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7" fillId="33" borderId="0" xfId="0" applyFont="1" applyFill="1" applyAlignment="1">
      <alignment horizontal="centerContinuous"/>
    </xf>
    <xf numFmtId="0" fontId="78" fillId="33" borderId="0" xfId="0" applyFont="1" applyFill="1" applyAlignment="1">
      <alignment horizontal="centerContinuous"/>
    </xf>
    <xf numFmtId="0" fontId="77" fillId="33" borderId="0" xfId="0" applyFont="1" applyFill="1" applyAlignment="1">
      <alignment horizontal="centerContinuous" vertical="center"/>
    </xf>
    <xf numFmtId="0" fontId="79" fillId="33" borderId="0" xfId="0" applyFont="1" applyFill="1" applyAlignment="1">
      <alignment horizontal="centerContinuous" vertical="center"/>
    </xf>
    <xf numFmtId="0" fontId="78" fillId="33" borderId="0" xfId="0" applyFont="1" applyFill="1" applyAlignment="1">
      <alignment horizontal="centerContinuous" vertical="center"/>
    </xf>
    <xf numFmtId="0" fontId="80" fillId="33" borderId="0" xfId="0" applyFont="1" applyFill="1" applyAlignment="1">
      <alignment horizontal="centerContinuous" vertical="center"/>
    </xf>
    <xf numFmtId="0" fontId="81" fillId="33" borderId="0" xfId="0" applyFont="1" applyFill="1" applyAlignment="1">
      <alignment horizontal="centerContinuous" vertical="center"/>
    </xf>
    <xf numFmtId="0" fontId="71" fillId="33" borderId="0" xfId="0" applyFont="1" applyFill="1" applyAlignment="1">
      <alignment horizontal="centerContinuous" vertical="center"/>
    </xf>
    <xf numFmtId="0" fontId="0" fillId="33" borderId="0" xfId="0" applyFont="1" applyFill="1" applyAlignment="1">
      <alignment horizontal="centerContinuous" vertical="center"/>
    </xf>
    <xf numFmtId="0" fontId="53" fillId="33" borderId="0" xfId="0" applyFont="1" applyFill="1" applyAlignment="1">
      <alignment/>
    </xf>
    <xf numFmtId="0" fontId="0" fillId="33" borderId="0" xfId="0" applyFill="1" applyAlignment="1">
      <alignment horizontal="left" indent="5"/>
    </xf>
    <xf numFmtId="0" fontId="82" fillId="33" borderId="0" xfId="0" applyFont="1" applyFill="1" applyAlignment="1">
      <alignment horizontal="centerContinuous" vertical="center"/>
    </xf>
    <xf numFmtId="0" fontId="68" fillId="33" borderId="0" xfId="0" applyFont="1" applyFill="1" applyAlignment="1">
      <alignment horizontal="centerContinuous" vertical="center"/>
    </xf>
    <xf numFmtId="0" fontId="56" fillId="33" borderId="0" xfId="0" applyFont="1" applyFill="1" applyAlignment="1">
      <alignment horizontal="centerContinuous" vertical="center"/>
    </xf>
    <xf numFmtId="164" fontId="68"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8"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83" fillId="33" borderId="0" xfId="0" applyNumberFormat="1" applyFont="1" applyFill="1" applyBorder="1" applyAlignment="1">
      <alignment vertical="center"/>
    </xf>
    <xf numFmtId="0" fontId="83" fillId="33" borderId="0" xfId="0" applyFont="1" applyFill="1" applyBorder="1" applyAlignment="1">
      <alignment vertical="center"/>
    </xf>
    <xf numFmtId="0" fontId="84" fillId="33" borderId="0" xfId="0" applyFont="1" applyFill="1" applyAlignment="1">
      <alignment vertical="center"/>
    </xf>
    <xf numFmtId="0" fontId="84" fillId="33" borderId="0" xfId="0" applyFont="1" applyFill="1" applyAlignment="1">
      <alignment/>
    </xf>
    <xf numFmtId="164" fontId="68"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3" borderId="0" xfId="0" applyFill="1" applyAlignment="1">
      <alignment/>
    </xf>
    <xf numFmtId="0" fontId="85"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62" fillId="33" borderId="0" xfId="52" applyFill="1" applyAlignment="1">
      <alignment/>
    </xf>
    <xf numFmtId="0" fontId="86" fillId="33" borderId="0" xfId="0" applyFont="1" applyFill="1" applyAlignment="1">
      <alignment horizontal="centerContinuous"/>
    </xf>
    <xf numFmtId="0" fontId="84" fillId="33" borderId="0" xfId="0" applyFont="1" applyFill="1" applyAlignment="1">
      <alignment horizontal="centerContinuous"/>
    </xf>
    <xf numFmtId="0" fontId="87" fillId="33" borderId="0" xfId="0" applyFont="1" applyFill="1" applyAlignment="1">
      <alignment/>
    </xf>
    <xf numFmtId="0" fontId="68" fillId="33" borderId="0" xfId="0" applyFont="1" applyFill="1" applyAlignment="1" quotePrefix="1">
      <alignment/>
    </xf>
    <xf numFmtId="0" fontId="68" fillId="33" borderId="0" xfId="0" applyFont="1" applyFill="1" applyAlignment="1">
      <alignment/>
    </xf>
    <xf numFmtId="0" fontId="88"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89" fillId="33" borderId="0" xfId="0" applyFont="1" applyFill="1" applyAlignment="1">
      <alignment horizontal="centerContinuous"/>
    </xf>
    <xf numFmtId="0" fontId="90" fillId="33" borderId="0" xfId="0" applyFont="1" applyFill="1" applyAlignment="1">
      <alignment horizontal="centerContinuous"/>
    </xf>
    <xf numFmtId="0" fontId="71" fillId="33" borderId="0" xfId="0" applyFont="1" applyFill="1" applyAlignment="1">
      <alignment horizontal="centerContinuous"/>
    </xf>
    <xf numFmtId="0" fontId="72" fillId="33" borderId="0" xfId="0" applyFont="1" applyFill="1" applyAlignment="1">
      <alignment horizontal="centerContinuous"/>
    </xf>
    <xf numFmtId="0" fontId="91" fillId="33" borderId="0" xfId="0" applyFont="1" applyFill="1" applyAlignment="1">
      <alignment horizontal="centerContinuous"/>
    </xf>
    <xf numFmtId="0" fontId="92" fillId="33" borderId="0" xfId="0" applyFont="1" applyFill="1" applyAlignment="1">
      <alignment/>
    </xf>
    <xf numFmtId="0" fontId="74" fillId="33" borderId="0" xfId="0" applyFont="1" applyFill="1" applyAlignment="1">
      <alignment horizontal="right"/>
    </xf>
    <xf numFmtId="0" fontId="74" fillId="33" borderId="0" xfId="0" applyFont="1" applyFill="1" applyAlignment="1">
      <alignment/>
    </xf>
    <xf numFmtId="0" fontId="74" fillId="33" borderId="11"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2" fillId="33" borderId="10" xfId="0" applyFont="1" applyFill="1" applyBorder="1" applyAlignment="1" quotePrefix="1">
      <alignment/>
    </xf>
    <xf numFmtId="3" fontId="74" fillId="33" borderId="10" xfId="0" applyNumberFormat="1" applyFont="1" applyFill="1" applyBorder="1" applyAlignment="1">
      <alignment/>
    </xf>
    <xf numFmtId="164" fontId="74" fillId="33" borderId="10" xfId="0" applyNumberFormat="1" applyFont="1" applyFill="1" applyBorder="1" applyAlignment="1">
      <alignment/>
    </xf>
    <xf numFmtId="0" fontId="2" fillId="33" borderId="11" xfId="0" applyFont="1" applyFill="1" applyBorder="1" applyAlignment="1">
      <alignment/>
    </xf>
    <xf numFmtId="3" fontId="74" fillId="33" borderId="11" xfId="0" applyNumberFormat="1" applyFont="1" applyFill="1" applyBorder="1" applyAlignment="1">
      <alignment wrapText="1"/>
    </xf>
    <xf numFmtId="164" fontId="74" fillId="33" borderId="11" xfId="0" applyNumberFormat="1" applyFont="1" applyFill="1" applyBorder="1" applyAlignment="1">
      <alignment wrapText="1"/>
    </xf>
    <xf numFmtId="3" fontId="74" fillId="33" borderId="11" xfId="0" applyNumberFormat="1" applyFont="1" applyFill="1" applyBorder="1" applyAlignment="1">
      <alignment/>
    </xf>
    <xf numFmtId="164" fontId="74" fillId="33" borderId="11" xfId="0" applyNumberFormat="1" applyFont="1" applyFill="1" applyBorder="1" applyAlignment="1">
      <alignment/>
    </xf>
    <xf numFmtId="0" fontId="2" fillId="33" borderId="14" xfId="0" applyFont="1" applyFill="1" applyBorder="1" applyAlignment="1">
      <alignment/>
    </xf>
    <xf numFmtId="3" fontId="74" fillId="33" borderId="14" xfId="0" applyNumberFormat="1" applyFont="1" applyFill="1" applyBorder="1" applyAlignment="1">
      <alignment/>
    </xf>
    <xf numFmtId="164" fontId="74" fillId="33" borderId="14" xfId="0" applyNumberFormat="1" applyFont="1" applyFill="1" applyBorder="1" applyAlignment="1">
      <alignment/>
    </xf>
    <xf numFmtId="0" fontId="2" fillId="33" borderId="15" xfId="0" applyFont="1" applyFill="1" applyBorder="1" applyAlignment="1">
      <alignment/>
    </xf>
    <xf numFmtId="3" fontId="74" fillId="33" borderId="15" xfId="0" applyNumberFormat="1" applyFont="1" applyFill="1" applyBorder="1" applyAlignment="1">
      <alignment/>
    </xf>
    <xf numFmtId="164" fontId="74" fillId="33" borderId="15" xfId="0" applyNumberFormat="1" applyFont="1" applyFill="1" applyBorder="1" applyAlignment="1">
      <alignment/>
    </xf>
    <xf numFmtId="0" fontId="2" fillId="33" borderId="12" xfId="0" applyFont="1" applyFill="1" applyBorder="1" applyAlignment="1">
      <alignment/>
    </xf>
    <xf numFmtId="3" fontId="74" fillId="33" borderId="12" xfId="0" applyNumberFormat="1" applyFont="1" applyFill="1" applyBorder="1" applyAlignment="1">
      <alignment/>
    </xf>
    <xf numFmtId="164" fontId="74"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93" fillId="33" borderId="0" xfId="0" applyFont="1" applyFill="1" applyAlignment="1">
      <alignment horizontal="centerContinuous"/>
    </xf>
    <xf numFmtId="0" fontId="81" fillId="33" borderId="0" xfId="0" applyFont="1" applyFill="1" applyAlignment="1">
      <alignment horizontal="centerContinuous"/>
    </xf>
    <xf numFmtId="0" fontId="74" fillId="33" borderId="0" xfId="0" applyFont="1" applyFill="1" applyAlignment="1">
      <alignment horizontal="right" vertical="center"/>
    </xf>
    <xf numFmtId="0" fontId="74" fillId="33" borderId="0" xfId="0" applyFont="1" applyFill="1" applyAlignment="1">
      <alignment vertical="center"/>
    </xf>
    <xf numFmtId="0" fontId="75" fillId="33" borderId="0" xfId="0" applyFont="1" applyFill="1" applyAlignment="1">
      <alignment/>
    </xf>
    <xf numFmtId="0" fontId="2" fillId="33" borderId="10" xfId="0" applyFont="1" applyFill="1" applyBorder="1" applyAlignment="1">
      <alignment vertical="center"/>
    </xf>
    <xf numFmtId="3" fontId="74"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4" fillId="33" borderId="12" xfId="0" applyNumberFormat="1" applyFont="1" applyFill="1" applyBorder="1" applyAlignment="1">
      <alignment vertical="center"/>
    </xf>
    <xf numFmtId="0" fontId="2" fillId="33" borderId="14" xfId="0" applyFont="1" applyFill="1" applyBorder="1" applyAlignment="1">
      <alignment vertical="center"/>
    </xf>
    <xf numFmtId="3" fontId="74" fillId="33" borderId="24" xfId="0" applyNumberFormat="1" applyFont="1" applyFill="1" applyBorder="1" applyAlignment="1">
      <alignment vertical="center"/>
    </xf>
    <xf numFmtId="0" fontId="2" fillId="33" borderId="15" xfId="0" applyFont="1" applyFill="1" applyBorder="1" applyAlignment="1">
      <alignment vertical="center"/>
    </xf>
    <xf numFmtId="3" fontId="74" fillId="33" borderId="25" xfId="0" applyNumberFormat="1" applyFont="1" applyFill="1" applyBorder="1" applyAlignment="1">
      <alignment vertical="center"/>
    </xf>
    <xf numFmtId="0" fontId="74" fillId="33" borderId="26" xfId="0" applyFont="1" applyFill="1" applyBorder="1" applyAlignment="1">
      <alignment/>
    </xf>
    <xf numFmtId="0" fontId="74"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74" fillId="33" borderId="29" xfId="0" applyNumberFormat="1" applyFont="1" applyFill="1" applyBorder="1" applyAlignment="1">
      <alignment vertical="center"/>
    </xf>
    <xf numFmtId="0" fontId="75" fillId="33" borderId="20" xfId="0" applyFont="1" applyFill="1" applyBorder="1" applyAlignment="1">
      <alignment/>
    </xf>
    <xf numFmtId="0" fontId="75" fillId="33" borderId="0" xfId="0" applyFont="1" applyFill="1" applyBorder="1" applyAlignment="1">
      <alignment/>
    </xf>
    <xf numFmtId="0" fontId="75" fillId="33" borderId="22" xfId="0" applyFont="1" applyFill="1" applyBorder="1" applyAlignment="1">
      <alignment/>
    </xf>
    <xf numFmtId="0" fontId="92" fillId="33" borderId="0" xfId="0" applyFont="1" applyFill="1" applyAlignment="1">
      <alignment horizontal="centerContinuous"/>
    </xf>
    <xf numFmtId="0" fontId="73" fillId="33" borderId="0" xfId="0" applyFont="1" applyFill="1" applyAlignment="1">
      <alignment horizontal="right" vertical="center"/>
    </xf>
    <xf numFmtId="0" fontId="73" fillId="33" borderId="0" xfId="0" applyFont="1" applyFill="1" applyAlignment="1">
      <alignment vertical="center"/>
    </xf>
    <xf numFmtId="0" fontId="73" fillId="33" borderId="22" xfId="0" applyFont="1" applyFill="1" applyBorder="1" applyAlignment="1">
      <alignment horizontal="centerContinuous" vertical="center"/>
    </xf>
    <xf numFmtId="0" fontId="73" fillId="33" borderId="22" xfId="0" applyFont="1" applyFill="1" applyBorder="1" applyAlignment="1">
      <alignment horizontal="centerContinuous" vertical="center" wrapText="1"/>
    </xf>
    <xf numFmtId="0" fontId="73" fillId="33" borderId="22" xfId="0" applyFont="1" applyFill="1" applyBorder="1" applyAlignment="1">
      <alignment horizontal="right" vertical="center"/>
    </xf>
    <xf numFmtId="0" fontId="73" fillId="33" borderId="0" xfId="0" applyFont="1" applyFill="1" applyAlignment="1">
      <alignment/>
    </xf>
    <xf numFmtId="0" fontId="73" fillId="33" borderId="22" xfId="0" applyFont="1" applyFill="1" applyBorder="1" applyAlignment="1">
      <alignment vertical="center"/>
    </xf>
    <xf numFmtId="0" fontId="73" fillId="33" borderId="0" xfId="0" applyFont="1" applyFill="1" applyAlignment="1">
      <alignment horizontal="center" vertical="center" wrapText="1"/>
    </xf>
    <xf numFmtId="0" fontId="3" fillId="33" borderId="10" xfId="0" applyFont="1" applyFill="1" applyBorder="1" applyAlignment="1">
      <alignment vertical="center"/>
    </xf>
    <xf numFmtId="164" fontId="73" fillId="33" borderId="10" xfId="0" applyNumberFormat="1" applyFont="1" applyFill="1" applyBorder="1" applyAlignment="1">
      <alignment horizontal="center" vertical="center"/>
    </xf>
    <xf numFmtId="0" fontId="73"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3" fillId="33" borderId="11" xfId="0" applyNumberFormat="1" applyFont="1" applyFill="1" applyBorder="1" applyAlignment="1">
      <alignment horizontal="center" vertical="center"/>
    </xf>
    <xf numFmtId="0" fontId="73"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3" fillId="33" borderId="12" xfId="0" applyNumberFormat="1" applyFont="1" applyFill="1" applyBorder="1" applyAlignment="1">
      <alignment horizontal="center" vertical="center"/>
    </xf>
    <xf numFmtId="0" fontId="73" fillId="33" borderId="12" xfId="0" applyNumberFormat="1" applyFont="1" applyFill="1" applyBorder="1" applyAlignment="1">
      <alignment horizontal="center" vertical="center"/>
    </xf>
    <xf numFmtId="0" fontId="73" fillId="33" borderId="13" xfId="0" applyFont="1" applyFill="1" applyBorder="1" applyAlignment="1">
      <alignment vertical="center"/>
    </xf>
    <xf numFmtId="0" fontId="73" fillId="33" borderId="10" xfId="0" applyFont="1" applyFill="1" applyBorder="1" applyAlignment="1">
      <alignment vertical="center"/>
    </xf>
    <xf numFmtId="0" fontId="73" fillId="33" borderId="12" xfId="0" applyFont="1" applyFill="1" applyBorder="1" applyAlignment="1">
      <alignment vertical="center"/>
    </xf>
    <xf numFmtId="0" fontId="73" fillId="33" borderId="13" xfId="0" applyFont="1" applyFill="1" applyBorder="1" applyAlignment="1">
      <alignment horizontal="center"/>
    </xf>
    <xf numFmtId="0" fontId="73" fillId="33" borderId="10" xfId="0" applyFont="1" applyFill="1" applyBorder="1" applyAlignment="1">
      <alignment horizontal="center"/>
    </xf>
    <xf numFmtId="0" fontId="73" fillId="33" borderId="12" xfId="0" applyFont="1" applyFill="1" applyBorder="1" applyAlignment="1">
      <alignment horizontal="center"/>
    </xf>
    <xf numFmtId="0" fontId="73" fillId="33" borderId="0" xfId="0" applyFont="1" applyFill="1" applyAlignment="1">
      <alignment/>
    </xf>
    <xf numFmtId="0" fontId="73" fillId="33" borderId="0" xfId="0" applyFont="1" applyFill="1" applyAlignment="1" quotePrefix="1">
      <alignment/>
    </xf>
    <xf numFmtId="0" fontId="71" fillId="33" borderId="0" xfId="0" applyFont="1" applyFill="1" applyBorder="1" applyAlignment="1">
      <alignment horizontal="centerContinuous" vertical="center"/>
    </xf>
    <xf numFmtId="0" fontId="73" fillId="33" borderId="0" xfId="0" applyFont="1" applyFill="1" applyBorder="1" applyAlignment="1">
      <alignment vertical="center"/>
    </xf>
    <xf numFmtId="0" fontId="73" fillId="33" borderId="13"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0" xfId="0" applyFont="1" applyFill="1" applyBorder="1" applyAlignment="1">
      <alignment horizontal="center" vertical="center"/>
    </xf>
    <xf numFmtId="0" fontId="75" fillId="33" borderId="13" xfId="0" applyFont="1" applyFill="1" applyBorder="1" applyAlignment="1">
      <alignment vertical="center" wrapText="1"/>
    </xf>
    <xf numFmtId="0" fontId="75" fillId="33" borderId="0" xfId="0" applyFont="1" applyFill="1" applyBorder="1" applyAlignment="1">
      <alignment vertical="center" wrapText="1"/>
    </xf>
    <xf numFmtId="0" fontId="75" fillId="33" borderId="10" xfId="0" applyFont="1" applyFill="1" applyBorder="1" applyAlignment="1">
      <alignment vertical="center" wrapText="1"/>
    </xf>
    <xf numFmtId="0" fontId="0" fillId="33" borderId="27" xfId="0" applyFill="1" applyBorder="1" applyAlignment="1">
      <alignment/>
    </xf>
    <xf numFmtId="0" fontId="73" fillId="33" borderId="0" xfId="0" applyFont="1" applyFill="1" applyBorder="1" applyAlignment="1" quotePrefix="1">
      <alignment/>
    </xf>
    <xf numFmtId="0" fontId="75" fillId="33" borderId="26" xfId="0" applyFont="1" applyFill="1" applyBorder="1" applyAlignment="1">
      <alignment horizontal="centerContinuous" vertical="center" wrapText="1"/>
    </xf>
    <xf numFmtId="0" fontId="75" fillId="33" borderId="20" xfId="0" applyFont="1" applyFill="1" applyBorder="1" applyAlignment="1">
      <alignment horizontal="centerContinuous" vertical="center" wrapText="1"/>
    </xf>
    <xf numFmtId="0" fontId="75" fillId="33" borderId="21" xfId="0" applyFont="1" applyFill="1" applyBorder="1" applyAlignment="1">
      <alignment horizontal="centerContinuous" vertical="center" wrapText="1"/>
    </xf>
    <xf numFmtId="0" fontId="75" fillId="33" borderId="27" xfId="0" applyFont="1" applyFill="1" applyBorder="1" applyAlignment="1">
      <alignment horizontal="centerContinuous" vertical="center" wrapText="1"/>
    </xf>
    <xf numFmtId="0" fontId="75" fillId="33" borderId="0" xfId="0" applyFont="1" applyFill="1" applyBorder="1" applyAlignment="1">
      <alignment horizontal="centerContinuous" vertical="center" wrapText="1"/>
    </xf>
    <xf numFmtId="0" fontId="75" fillId="33" borderId="19" xfId="0" applyFont="1" applyFill="1" applyBorder="1" applyAlignment="1">
      <alignment horizontal="centerContinuous" vertical="center" wrapText="1"/>
    </xf>
    <xf numFmtId="0" fontId="75" fillId="33" borderId="27"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5" fillId="33" borderId="19" xfId="0" applyFont="1" applyFill="1" applyBorder="1" applyAlignment="1">
      <alignment horizontal="left" vertical="center" wrapText="1"/>
    </xf>
    <xf numFmtId="0" fontId="75" fillId="33" borderId="28" xfId="0" applyFont="1" applyFill="1" applyBorder="1" applyAlignment="1">
      <alignment horizontal="left" vertical="center" wrapText="1"/>
    </xf>
    <xf numFmtId="0" fontId="75" fillId="33" borderId="22" xfId="0" applyFont="1" applyFill="1" applyBorder="1" applyAlignment="1">
      <alignment horizontal="left" vertical="center" wrapText="1"/>
    </xf>
    <xf numFmtId="0" fontId="75" fillId="33" borderId="23" xfId="0" applyFont="1" applyFill="1" applyBorder="1" applyAlignment="1">
      <alignment horizontal="left" vertical="center" wrapText="1"/>
    </xf>
    <xf numFmtId="0" fontId="71" fillId="33" borderId="0" xfId="0" applyFont="1" applyFill="1" applyBorder="1" applyAlignment="1">
      <alignment horizontal="centerContinuous"/>
    </xf>
    <xf numFmtId="0" fontId="0" fillId="33" borderId="0" xfId="0" applyFill="1" applyBorder="1" applyAlignment="1">
      <alignment horizontal="centerContinuous"/>
    </xf>
    <xf numFmtId="0" fontId="73" fillId="33" borderId="0" xfId="0" applyFont="1" applyFill="1" applyBorder="1" applyAlignment="1">
      <alignment horizontal="right" vertical="center"/>
    </xf>
    <xf numFmtId="0" fontId="94" fillId="33" borderId="0" xfId="0" applyFont="1" applyFill="1" applyAlignment="1">
      <alignment/>
    </xf>
    <xf numFmtId="0" fontId="75" fillId="33" borderId="12" xfId="0" applyFont="1" applyFill="1" applyBorder="1" applyAlignment="1">
      <alignment vertical="center" wrapText="1"/>
    </xf>
    <xf numFmtId="0" fontId="75" fillId="33" borderId="20" xfId="0" applyFont="1" applyFill="1" applyBorder="1" applyAlignment="1">
      <alignment vertical="center" wrapText="1"/>
    </xf>
    <xf numFmtId="0" fontId="75" fillId="33" borderId="21" xfId="0" applyFont="1" applyFill="1" applyBorder="1" applyAlignment="1">
      <alignment vertical="center" wrapText="1"/>
    </xf>
    <xf numFmtId="0" fontId="75" fillId="33" borderId="22" xfId="0" applyFont="1" applyFill="1" applyBorder="1" applyAlignment="1">
      <alignment vertical="center" wrapText="1"/>
    </xf>
    <xf numFmtId="0" fontId="75" fillId="33" borderId="23" xfId="0" applyFont="1" applyFill="1" applyBorder="1" applyAlignment="1">
      <alignment vertical="center" wrapText="1"/>
    </xf>
    <xf numFmtId="0" fontId="75" fillId="33" borderId="19" xfId="0" applyFont="1" applyFill="1" applyBorder="1" applyAlignment="1">
      <alignment vertical="center" wrapText="1"/>
    </xf>
    <xf numFmtId="0" fontId="75" fillId="33" borderId="11" xfId="0" applyFont="1" applyFill="1" applyBorder="1" applyAlignment="1">
      <alignment vertical="center" wrapText="1"/>
    </xf>
    <xf numFmtId="0" fontId="75" fillId="33" borderId="17" xfId="0" applyFont="1" applyFill="1" applyBorder="1" applyAlignment="1">
      <alignment vertical="center" wrapText="1"/>
    </xf>
    <xf numFmtId="164" fontId="75" fillId="33" borderId="13" xfId="0" applyNumberFormat="1" applyFont="1" applyFill="1" applyBorder="1" applyAlignment="1">
      <alignment horizontal="center" vertical="center" wrapText="1"/>
    </xf>
    <xf numFmtId="164" fontId="75" fillId="33" borderId="0" xfId="0" applyNumberFormat="1" applyFont="1" applyFill="1" applyBorder="1" applyAlignment="1">
      <alignment horizontal="center" vertical="center" wrapText="1"/>
    </xf>
    <xf numFmtId="0" fontId="73" fillId="33" borderId="19" xfId="0" applyFont="1" applyFill="1" applyBorder="1" applyAlignment="1" quotePrefix="1">
      <alignment/>
    </xf>
    <xf numFmtId="0" fontId="73" fillId="33" borderId="13" xfId="0" applyFont="1" applyFill="1" applyBorder="1" applyAlignment="1">
      <alignment vertical="center" wrapText="1"/>
    </xf>
    <xf numFmtId="164" fontId="73" fillId="33" borderId="13" xfId="0" applyNumberFormat="1" applyFont="1" applyFill="1" applyBorder="1" applyAlignment="1">
      <alignment horizontal="center" vertical="center" wrapText="1"/>
    </xf>
    <xf numFmtId="0" fontId="73" fillId="33" borderId="10" xfId="0" applyFont="1" applyFill="1" applyBorder="1" applyAlignment="1">
      <alignment vertical="center" wrapText="1"/>
    </xf>
    <xf numFmtId="164" fontId="73" fillId="33" borderId="10" xfId="0" applyNumberFormat="1" applyFont="1" applyFill="1" applyBorder="1" applyAlignment="1">
      <alignment horizontal="center" vertical="center" wrapText="1"/>
    </xf>
    <xf numFmtId="0" fontId="73" fillId="33" borderId="20" xfId="0" applyFont="1" applyFill="1" applyBorder="1" applyAlignment="1">
      <alignment vertical="center" wrapText="1"/>
    </xf>
    <xf numFmtId="0" fontId="95" fillId="33" borderId="0" xfId="0" applyFont="1" applyFill="1" applyAlignment="1">
      <alignment horizontal="centerContinuous"/>
    </xf>
    <xf numFmtId="0" fontId="73" fillId="33" borderId="0" xfId="0" applyFont="1" applyFill="1" applyAlignment="1">
      <alignment horizontal="centerContinuous" vertical="center"/>
    </xf>
    <xf numFmtId="0" fontId="73" fillId="33" borderId="0" xfId="0" applyFont="1" applyFill="1" applyAlignment="1">
      <alignment horizontal="centerContinuous" vertical="center" wrapText="1"/>
    </xf>
    <xf numFmtId="0" fontId="96" fillId="33" borderId="10" xfId="0" applyFont="1" applyFill="1" applyBorder="1" applyAlignment="1">
      <alignment horizontal="center" vertical="center"/>
    </xf>
    <xf numFmtId="3" fontId="96" fillId="33" borderId="10" xfId="0" applyNumberFormat="1" applyFont="1" applyFill="1" applyBorder="1" applyAlignment="1">
      <alignment vertical="center"/>
    </xf>
    <xf numFmtId="0" fontId="96" fillId="33" borderId="11" xfId="0" applyFont="1" applyFill="1" applyBorder="1" applyAlignment="1">
      <alignment vertical="center" wrapText="1"/>
    </xf>
    <xf numFmtId="3" fontId="96" fillId="33" borderId="11" xfId="0" applyNumberFormat="1" applyFont="1" applyFill="1" applyBorder="1" applyAlignment="1">
      <alignment vertical="center" wrapText="1"/>
    </xf>
    <xf numFmtId="0" fontId="96" fillId="33" borderId="12" xfId="0" applyFont="1" applyFill="1" applyBorder="1" applyAlignment="1">
      <alignment vertical="center" wrapText="1"/>
    </xf>
    <xf numFmtId="3" fontId="96" fillId="33" borderId="12" xfId="0" applyNumberFormat="1" applyFont="1" applyFill="1" applyBorder="1" applyAlignment="1">
      <alignment vertical="center" wrapText="1"/>
    </xf>
    <xf numFmtId="0" fontId="96" fillId="33" borderId="10" xfId="0" applyFont="1" applyFill="1" applyBorder="1" applyAlignment="1">
      <alignment vertical="center" wrapText="1"/>
    </xf>
    <xf numFmtId="3" fontId="96" fillId="33" borderId="10" xfId="0" applyNumberFormat="1" applyFont="1" applyFill="1" applyBorder="1" applyAlignment="1">
      <alignment vertical="center" wrapText="1"/>
    </xf>
    <xf numFmtId="0" fontId="96" fillId="33" borderId="11" xfId="0" applyFont="1" applyFill="1" applyBorder="1" applyAlignment="1">
      <alignment vertical="center"/>
    </xf>
    <xf numFmtId="3" fontId="96" fillId="33" borderId="11" xfId="0" applyNumberFormat="1" applyFont="1" applyFill="1" applyBorder="1" applyAlignment="1">
      <alignment vertical="center"/>
    </xf>
    <xf numFmtId="0" fontId="96" fillId="33" borderId="12" xfId="0" applyFont="1" applyFill="1" applyBorder="1" applyAlignment="1">
      <alignment/>
    </xf>
    <xf numFmtId="3" fontId="96" fillId="33" borderId="12" xfId="0" applyNumberFormat="1" applyFont="1" applyFill="1" applyBorder="1" applyAlignment="1">
      <alignment vertical="center"/>
    </xf>
    <xf numFmtId="0" fontId="96" fillId="33" borderId="10" xfId="0" applyFont="1" applyFill="1" applyBorder="1" applyAlignment="1">
      <alignment/>
    </xf>
    <xf numFmtId="0" fontId="96" fillId="33" borderId="12" xfId="0" applyFont="1" applyFill="1" applyBorder="1" applyAlignment="1">
      <alignment vertical="center"/>
    </xf>
    <xf numFmtId="0" fontId="96" fillId="33" borderId="10" xfId="0" applyFont="1" applyFill="1" applyBorder="1" applyAlignment="1">
      <alignment vertical="center"/>
    </xf>
    <xf numFmtId="0" fontId="97" fillId="4" borderId="10" xfId="0" applyFont="1" applyFill="1" applyBorder="1" applyAlignment="1">
      <alignment horizontal="center" vertical="center"/>
    </xf>
    <xf numFmtId="0" fontId="97" fillId="4" borderId="10" xfId="0" applyFont="1" applyFill="1" applyBorder="1" applyAlignment="1">
      <alignment horizontal="centerContinuous" vertical="center"/>
    </xf>
    <xf numFmtId="0" fontId="97" fillId="4" borderId="11" xfId="0" applyFont="1" applyFill="1" applyBorder="1" applyAlignment="1">
      <alignment horizontal="center" vertical="center"/>
    </xf>
    <xf numFmtId="0" fontId="98" fillId="4" borderId="11" xfId="0" applyFont="1" applyFill="1" applyBorder="1" applyAlignment="1">
      <alignment horizontal="center" vertical="center"/>
    </xf>
    <xf numFmtId="0" fontId="97" fillId="4" borderId="11" xfId="0" applyFont="1" applyFill="1" applyBorder="1" applyAlignment="1">
      <alignment horizontal="centerContinuous" vertical="center"/>
    </xf>
    <xf numFmtId="0" fontId="97" fillId="4" borderId="12" xfId="0" applyFont="1" applyFill="1" applyBorder="1" applyAlignment="1">
      <alignment horizontal="center" vertical="center" wrapText="1"/>
    </xf>
    <xf numFmtId="0" fontId="97" fillId="4" borderId="13" xfId="0" applyFont="1" applyFill="1" applyBorder="1" applyAlignment="1">
      <alignment horizontal="center" vertical="center" wrapText="1"/>
    </xf>
    <xf numFmtId="0" fontId="99" fillId="4" borderId="10" xfId="0" applyFont="1" applyFill="1" applyBorder="1" applyAlignment="1">
      <alignment horizontal="center" vertical="center"/>
    </xf>
    <xf numFmtId="0" fontId="99" fillId="4" borderId="10" xfId="0" applyFont="1" applyFill="1" applyBorder="1" applyAlignment="1">
      <alignment horizontal="centerContinuous" vertical="center"/>
    </xf>
    <xf numFmtId="0" fontId="99" fillId="4" borderId="11" xfId="0" applyFont="1" applyFill="1" applyBorder="1" applyAlignment="1">
      <alignment horizontal="center" vertical="center"/>
    </xf>
    <xf numFmtId="0" fontId="100" fillId="4" borderId="11" xfId="0" applyFont="1" applyFill="1" applyBorder="1" applyAlignment="1">
      <alignment horizontal="center" vertical="center"/>
    </xf>
    <xf numFmtId="0" fontId="99" fillId="4" borderId="11" xfId="0" applyFont="1" applyFill="1" applyBorder="1" applyAlignment="1">
      <alignment horizontal="centerContinuous" vertical="center"/>
    </xf>
    <xf numFmtId="0" fontId="99" fillId="4" borderId="12" xfId="0" applyFont="1" applyFill="1" applyBorder="1" applyAlignment="1">
      <alignment horizontal="center" vertical="center" wrapText="1"/>
    </xf>
    <xf numFmtId="0" fontId="99" fillId="4" borderId="13" xfId="0" applyFont="1" applyFill="1" applyBorder="1" applyAlignment="1">
      <alignment horizontal="center" vertical="center" wrapText="1"/>
    </xf>
    <xf numFmtId="0" fontId="0" fillId="4" borderId="10" xfId="0" applyFill="1" applyBorder="1" applyAlignment="1">
      <alignment/>
    </xf>
    <xf numFmtId="0" fontId="74" fillId="4" borderId="12" xfId="0" applyFont="1" applyFill="1" applyBorder="1" applyAlignment="1">
      <alignment horizontal="center" vertical="center"/>
    </xf>
    <xf numFmtId="0" fontId="73" fillId="4" borderId="12" xfId="0" applyFont="1" applyFill="1" applyBorder="1" applyAlignment="1">
      <alignment horizontal="center" vertical="center"/>
    </xf>
    <xf numFmtId="0" fontId="68" fillId="4" borderId="10" xfId="0" applyFont="1" applyFill="1" applyBorder="1" applyAlignment="1">
      <alignment/>
    </xf>
    <xf numFmtId="0" fontId="97" fillId="4" borderId="12" xfId="0" applyFont="1" applyFill="1" applyBorder="1" applyAlignment="1">
      <alignment horizontal="center" vertical="center"/>
    </xf>
    <xf numFmtId="0" fontId="73" fillId="4" borderId="10" xfId="0" applyFont="1" applyFill="1" applyBorder="1" applyAlignment="1">
      <alignment horizontal="center" vertical="center"/>
    </xf>
    <xf numFmtId="0" fontId="99" fillId="4" borderId="11" xfId="0" applyFont="1" applyFill="1" applyBorder="1" applyAlignment="1">
      <alignment vertical="center"/>
    </xf>
    <xf numFmtId="0" fontId="99" fillId="4" borderId="28" xfId="0" applyFont="1" applyFill="1" applyBorder="1" applyAlignment="1">
      <alignment vertical="center"/>
    </xf>
    <xf numFmtId="0" fontId="99" fillId="4" borderId="22" xfId="0" applyFont="1" applyFill="1" applyBorder="1" applyAlignment="1">
      <alignment vertical="center"/>
    </xf>
    <xf numFmtId="0" fontId="99" fillId="4" borderId="23" xfId="0" applyFont="1" applyFill="1" applyBorder="1" applyAlignment="1">
      <alignment vertical="center"/>
    </xf>
    <xf numFmtId="0" fontId="99" fillId="4" borderId="21" xfId="0" applyFont="1" applyFill="1" applyBorder="1" applyAlignment="1">
      <alignment horizontal="center" vertical="center"/>
    </xf>
    <xf numFmtId="0" fontId="99" fillId="4" borderId="13" xfId="0" applyFont="1" applyFill="1" applyBorder="1" applyAlignment="1">
      <alignment horizontal="center" vertical="center"/>
    </xf>
    <xf numFmtId="0" fontId="99" fillId="4" borderId="17" xfId="0" applyFont="1" applyFill="1" applyBorder="1" applyAlignment="1">
      <alignment horizontal="center" vertical="center"/>
    </xf>
    <xf numFmtId="0" fontId="96" fillId="4" borderId="13" xfId="0" applyFont="1" applyFill="1" applyBorder="1" applyAlignment="1">
      <alignment horizontal="center" vertical="center"/>
    </xf>
    <xf numFmtId="0" fontId="96" fillId="4" borderId="17"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37</xdr:row>
      <xdr:rowOff>0</xdr:rowOff>
    </xdr:from>
    <xdr:ext cx="304800" cy="304800"/>
    <xdr:sp>
      <xdr:nvSpPr>
        <xdr:cNvPr id="2" name="AutoShape 1" descr="Click here for list of state by region">
          <a:hlinkClick r:id="rId2"/>
        </xdr:cNvPr>
        <xdr:cNvSpPr>
          <a:spLocks noChangeAspect="1"/>
        </xdr:cNvSpPr>
      </xdr:nvSpPr>
      <xdr:spPr>
        <a:xfrm>
          <a:off x="0" y="64103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0</xdr:rowOff>
    </xdr:from>
    <xdr:ext cx="304800" cy="304800"/>
    <xdr:sp>
      <xdr:nvSpPr>
        <xdr:cNvPr id="3" name="AutoShape 1" descr="Click here for list of state by region">
          <a:hlinkClick r:id="rId3"/>
        </xdr:cNvPr>
        <xdr:cNvSpPr>
          <a:spLocks noChangeAspect="1"/>
        </xdr:cNvSpPr>
      </xdr:nvSpPr>
      <xdr:spPr>
        <a:xfrm>
          <a:off x="1828800" y="64103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183"/>
  <sheetViews>
    <sheetView tabSelected="1" zoomScalePageLayoutView="0" workbookViewId="0" topLeftCell="A1">
      <selection activeCell="K37" sqref="K37"/>
    </sheetView>
  </sheetViews>
  <sheetFormatPr defaultColWidth="9.140625" defaultRowHeight="12.75"/>
  <cols>
    <col min="1" max="1" width="9.140625" style="0" customWidth="1"/>
  </cols>
  <sheetData>
    <row r="1" spans="1:14" ht="12.75">
      <c r="A1" s="73"/>
      <c r="B1" s="73"/>
      <c r="C1" s="73"/>
      <c r="D1" s="73"/>
      <c r="E1" s="73"/>
      <c r="F1" s="73"/>
      <c r="G1" s="73"/>
      <c r="H1" s="73"/>
      <c r="I1" s="73"/>
      <c r="J1" s="73"/>
      <c r="K1" s="73"/>
      <c r="L1" s="73"/>
      <c r="M1" s="73"/>
      <c r="N1" s="73"/>
    </row>
    <row r="2" spans="1:14" ht="12.75" hidden="1">
      <c r="A2" s="73" t="s">
        <v>0</v>
      </c>
      <c r="B2" s="73" t="s">
        <v>1</v>
      </c>
      <c r="C2" s="73" t="s">
        <v>2</v>
      </c>
      <c r="D2" s="73" t="s">
        <v>3</v>
      </c>
      <c r="E2" s="73" t="s">
        <v>4</v>
      </c>
      <c r="F2" s="73" t="s">
        <v>5</v>
      </c>
      <c r="G2" s="73" t="s">
        <v>6</v>
      </c>
      <c r="H2" s="73" t="s">
        <v>7</v>
      </c>
      <c r="I2" s="73" t="s">
        <v>8</v>
      </c>
      <c r="J2" s="73" t="s">
        <v>9</v>
      </c>
      <c r="K2" s="73" t="s">
        <v>10</v>
      </c>
      <c r="L2" s="73" t="s">
        <v>11</v>
      </c>
      <c r="M2" s="73"/>
      <c r="N2" s="73"/>
    </row>
    <row r="3" spans="1:14" ht="12.75" hidden="1">
      <c r="A3" s="74" t="s">
        <v>12</v>
      </c>
      <c r="B3" s="75">
        <v>3.1</v>
      </c>
      <c r="C3" s="76" t="s">
        <v>12</v>
      </c>
      <c r="D3" s="76" t="s">
        <v>13</v>
      </c>
      <c r="E3" s="76" t="s">
        <v>14</v>
      </c>
      <c r="F3" s="76" t="s">
        <v>14</v>
      </c>
      <c r="G3" s="76" t="s">
        <v>15</v>
      </c>
      <c r="H3" s="76" t="s">
        <v>16</v>
      </c>
      <c r="I3" s="76" t="s">
        <v>17</v>
      </c>
      <c r="J3" s="76" t="s">
        <v>18</v>
      </c>
      <c r="K3" s="76" t="s">
        <v>19</v>
      </c>
      <c r="L3" s="76" t="s">
        <v>20</v>
      </c>
      <c r="M3" s="73"/>
      <c r="N3" s="73"/>
    </row>
    <row r="4" spans="1:14" ht="33">
      <c r="A4" s="77" t="s">
        <v>21</v>
      </c>
      <c r="B4" s="77"/>
      <c r="C4" s="77"/>
      <c r="D4" s="77"/>
      <c r="E4" s="77"/>
      <c r="F4" s="77"/>
      <c r="G4" s="77"/>
      <c r="H4" s="77"/>
      <c r="I4" s="78"/>
      <c r="J4" s="78"/>
      <c r="K4" s="73"/>
      <c r="L4" s="73"/>
      <c r="M4" s="73"/>
      <c r="N4" s="73"/>
    </row>
    <row r="5" spans="1:14" ht="33" customHeight="1">
      <c r="A5" s="79" t="s">
        <v>22</v>
      </c>
      <c r="B5" s="80"/>
      <c r="C5" s="79"/>
      <c r="D5" s="79"/>
      <c r="E5" s="79"/>
      <c r="F5" s="79"/>
      <c r="G5" s="79"/>
      <c r="H5" s="79"/>
      <c r="I5" s="81"/>
      <c r="J5" s="81"/>
      <c r="K5" s="73"/>
      <c r="L5" s="73"/>
      <c r="M5" s="73"/>
      <c r="N5" s="73"/>
    </row>
    <row r="6" spans="1:14" ht="30">
      <c r="A6" s="82" t="str">
        <f>CONCATENATE(H3," ",I3)</f>
        <v>April 2016</v>
      </c>
      <c r="B6" s="83"/>
      <c r="C6" s="83"/>
      <c r="D6" s="83"/>
      <c r="E6" s="83"/>
      <c r="F6" s="83"/>
      <c r="G6" s="84"/>
      <c r="H6" s="84"/>
      <c r="I6" s="84"/>
      <c r="J6" s="85"/>
      <c r="K6" s="73"/>
      <c r="L6" s="73"/>
      <c r="M6" s="73"/>
      <c r="N6" s="73"/>
    </row>
    <row r="7" spans="1:14" ht="12.75">
      <c r="A7" s="86"/>
      <c r="B7" s="73"/>
      <c r="C7" s="73"/>
      <c r="D7" s="73"/>
      <c r="E7" s="73"/>
      <c r="F7" s="73"/>
      <c r="G7" s="73"/>
      <c r="H7" s="73"/>
      <c r="I7" s="73"/>
      <c r="J7" s="73"/>
      <c r="K7" s="73"/>
      <c r="L7" s="73"/>
      <c r="M7" s="73"/>
      <c r="N7" s="73"/>
    </row>
    <row r="8" spans="1:14" ht="12.75">
      <c r="A8" s="73"/>
      <c r="B8" s="73"/>
      <c r="C8" s="73"/>
      <c r="D8" s="73"/>
      <c r="E8" s="73"/>
      <c r="F8" s="73"/>
      <c r="G8" s="73"/>
      <c r="H8" s="73"/>
      <c r="I8" s="73"/>
      <c r="J8" s="73"/>
      <c r="K8" s="73"/>
      <c r="L8" s="73"/>
      <c r="M8" s="73"/>
      <c r="N8" s="73"/>
    </row>
    <row r="9" spans="1:14" ht="12.75">
      <c r="A9" s="73"/>
      <c r="B9" s="73"/>
      <c r="C9" s="73"/>
      <c r="D9" s="73"/>
      <c r="E9" s="73"/>
      <c r="F9" s="73"/>
      <c r="G9" s="73"/>
      <c r="H9" s="73"/>
      <c r="I9" s="73"/>
      <c r="J9" s="73"/>
      <c r="K9" s="73"/>
      <c r="L9" s="73"/>
      <c r="M9" s="73"/>
      <c r="N9" s="73"/>
    </row>
    <row r="10" spans="1:14" ht="12.75">
      <c r="A10" s="73"/>
      <c r="B10" s="73"/>
      <c r="C10" s="73"/>
      <c r="D10" s="73"/>
      <c r="E10" s="73"/>
      <c r="F10" s="73"/>
      <c r="G10" s="73"/>
      <c r="H10" s="73"/>
      <c r="I10" s="73"/>
      <c r="J10" s="73"/>
      <c r="K10" s="73"/>
      <c r="L10" s="73"/>
      <c r="M10" s="73"/>
      <c r="N10" s="73"/>
    </row>
    <row r="11" spans="1:14" ht="12.75">
      <c r="A11" s="73"/>
      <c r="B11" s="73"/>
      <c r="C11" s="73"/>
      <c r="D11" s="73"/>
      <c r="E11" s="73"/>
      <c r="F11" s="73"/>
      <c r="G11" s="73"/>
      <c r="H11" s="73"/>
      <c r="I11" s="73"/>
      <c r="J11" s="73"/>
      <c r="K11" s="73"/>
      <c r="L11" s="73"/>
      <c r="M11" s="73"/>
      <c r="N11" s="73"/>
    </row>
    <row r="12" spans="1:14" ht="12.75">
      <c r="A12" s="73"/>
      <c r="B12" s="73"/>
      <c r="C12" s="73"/>
      <c r="D12" s="73"/>
      <c r="E12" s="73"/>
      <c r="F12" s="73"/>
      <c r="G12" s="73"/>
      <c r="H12" s="73"/>
      <c r="I12" s="73"/>
      <c r="J12" s="73"/>
      <c r="K12" s="73"/>
      <c r="L12" s="73"/>
      <c r="M12" s="73"/>
      <c r="N12" s="73"/>
    </row>
    <row r="13" spans="1:14" ht="12.75">
      <c r="A13" s="73"/>
      <c r="B13" s="73"/>
      <c r="C13" s="73"/>
      <c r="D13" s="73"/>
      <c r="E13" s="73"/>
      <c r="F13" s="73"/>
      <c r="G13" s="73"/>
      <c r="H13" s="73"/>
      <c r="I13" s="73"/>
      <c r="J13" s="73"/>
      <c r="K13" s="73"/>
      <c r="L13" s="73"/>
      <c r="M13" s="73"/>
      <c r="N13" s="73"/>
    </row>
    <row r="14" spans="1:14" ht="12.75">
      <c r="A14" s="73"/>
      <c r="B14" s="73"/>
      <c r="C14" s="73"/>
      <c r="D14" s="73"/>
      <c r="E14" s="73"/>
      <c r="F14" s="73"/>
      <c r="G14" s="73"/>
      <c r="H14" s="73"/>
      <c r="I14" s="73"/>
      <c r="J14" s="73"/>
      <c r="K14" s="73"/>
      <c r="L14" s="73"/>
      <c r="M14" s="73"/>
      <c r="N14" s="73"/>
    </row>
    <row r="15" spans="1:14" ht="12.75">
      <c r="A15" s="73"/>
      <c r="B15" s="73"/>
      <c r="C15" s="73"/>
      <c r="D15" s="73"/>
      <c r="E15" s="73"/>
      <c r="F15" s="73"/>
      <c r="G15" s="73"/>
      <c r="H15" s="73"/>
      <c r="I15" s="73"/>
      <c r="J15" s="73"/>
      <c r="K15" s="73"/>
      <c r="L15" s="73"/>
      <c r="M15" s="73"/>
      <c r="N15" s="73"/>
    </row>
    <row r="16" spans="1:14" ht="12.75">
      <c r="A16" s="73"/>
      <c r="B16" s="73"/>
      <c r="C16" s="73"/>
      <c r="D16" s="73"/>
      <c r="E16" s="73"/>
      <c r="F16" s="73"/>
      <c r="G16" s="73"/>
      <c r="H16" s="73"/>
      <c r="I16" s="73"/>
      <c r="J16" s="73"/>
      <c r="K16" s="73"/>
      <c r="L16" s="73"/>
      <c r="M16" s="73"/>
      <c r="N16" s="73"/>
    </row>
    <row r="17" spans="1:14" ht="12.75">
      <c r="A17" s="73"/>
      <c r="B17" s="73"/>
      <c r="C17" s="73"/>
      <c r="D17" s="73"/>
      <c r="E17" s="73"/>
      <c r="F17" s="73"/>
      <c r="G17" s="73"/>
      <c r="H17" s="73"/>
      <c r="I17" s="73"/>
      <c r="J17" s="73"/>
      <c r="K17" s="73"/>
      <c r="L17" s="73"/>
      <c r="M17" s="73"/>
      <c r="N17" s="73"/>
    </row>
    <row r="18" spans="1:14" ht="12.75">
      <c r="A18" s="73"/>
      <c r="B18" s="73"/>
      <c r="C18" s="73"/>
      <c r="D18" s="73"/>
      <c r="E18" s="73"/>
      <c r="F18" s="73"/>
      <c r="G18" s="73"/>
      <c r="H18" s="73"/>
      <c r="I18" s="73"/>
      <c r="J18" s="73"/>
      <c r="K18" s="73"/>
      <c r="L18" s="73"/>
      <c r="M18" s="73"/>
      <c r="N18" s="73"/>
    </row>
    <row r="19" spans="1:14" ht="12.75">
      <c r="A19" s="73"/>
      <c r="B19" s="73"/>
      <c r="C19" s="73"/>
      <c r="D19" s="73"/>
      <c r="E19" s="73"/>
      <c r="F19" s="73"/>
      <c r="G19" s="73"/>
      <c r="H19" s="73"/>
      <c r="I19" s="73"/>
      <c r="J19" s="73"/>
      <c r="K19" s="73"/>
      <c r="L19" s="73"/>
      <c r="M19" s="73"/>
      <c r="N19" s="73"/>
    </row>
    <row r="20" spans="1:14" ht="12.75">
      <c r="A20" s="73"/>
      <c r="B20" s="73"/>
      <c r="C20" s="73"/>
      <c r="D20" s="73"/>
      <c r="E20" s="73"/>
      <c r="F20" s="73"/>
      <c r="G20" s="73"/>
      <c r="H20" s="73"/>
      <c r="I20" s="73"/>
      <c r="J20" s="73"/>
      <c r="K20" s="73"/>
      <c r="L20" s="73"/>
      <c r="M20" s="73"/>
      <c r="N20" s="73"/>
    </row>
    <row r="21" spans="1:14" ht="12.75">
      <c r="A21" s="73"/>
      <c r="B21" s="73"/>
      <c r="C21" s="73"/>
      <c r="D21" s="73"/>
      <c r="E21" s="73"/>
      <c r="F21" s="73"/>
      <c r="G21" s="73"/>
      <c r="H21" s="73"/>
      <c r="I21" s="73"/>
      <c r="J21" s="73"/>
      <c r="K21" s="73"/>
      <c r="L21" s="73"/>
      <c r="M21" s="73"/>
      <c r="N21" s="73"/>
    </row>
    <row r="22" spans="1:14" ht="12.75">
      <c r="A22" s="73"/>
      <c r="B22" s="73"/>
      <c r="C22" s="73"/>
      <c r="D22" s="73"/>
      <c r="E22" s="73"/>
      <c r="F22" s="73"/>
      <c r="G22" s="73"/>
      <c r="H22" s="73"/>
      <c r="I22" s="73"/>
      <c r="J22" s="73"/>
      <c r="K22" s="73"/>
      <c r="L22" s="73"/>
      <c r="M22" s="73"/>
      <c r="N22" s="73"/>
    </row>
    <row r="23" spans="1:14" ht="12.75">
      <c r="A23" s="73"/>
      <c r="B23" s="73"/>
      <c r="C23" s="73"/>
      <c r="D23" s="73"/>
      <c r="E23" s="73"/>
      <c r="F23" s="73"/>
      <c r="G23" s="73"/>
      <c r="H23" s="73"/>
      <c r="I23" s="73"/>
      <c r="J23" s="73"/>
      <c r="K23" s="73"/>
      <c r="L23" s="73"/>
      <c r="M23" s="73"/>
      <c r="N23" s="73"/>
    </row>
    <row r="24" spans="1:14" ht="12.75">
      <c r="A24" s="73"/>
      <c r="B24" s="73"/>
      <c r="C24" s="73"/>
      <c r="D24" s="73"/>
      <c r="E24" s="73"/>
      <c r="F24" s="73"/>
      <c r="G24" s="73"/>
      <c r="H24" s="73"/>
      <c r="I24" s="73"/>
      <c r="J24" s="73"/>
      <c r="K24" s="73"/>
      <c r="L24" s="73"/>
      <c r="M24" s="73"/>
      <c r="N24" s="73"/>
    </row>
    <row r="25" spans="1:14" ht="12.75">
      <c r="A25" s="73"/>
      <c r="B25" s="73"/>
      <c r="C25" s="73"/>
      <c r="D25" s="73"/>
      <c r="E25" s="73"/>
      <c r="F25" s="73"/>
      <c r="G25" s="73"/>
      <c r="H25" s="73"/>
      <c r="I25" s="73"/>
      <c r="J25" s="73"/>
      <c r="K25" s="73"/>
      <c r="L25" s="73"/>
      <c r="M25" s="73"/>
      <c r="N25" s="73"/>
    </row>
    <row r="26" spans="1:14" ht="12.75">
      <c r="A26" s="73"/>
      <c r="B26" s="73"/>
      <c r="C26" s="73"/>
      <c r="D26" s="73"/>
      <c r="E26" s="73"/>
      <c r="F26" s="73"/>
      <c r="G26" s="73"/>
      <c r="H26" s="73"/>
      <c r="I26" s="73"/>
      <c r="J26" s="73"/>
      <c r="K26" s="73"/>
      <c r="L26" s="73"/>
      <c r="M26" s="73"/>
      <c r="N26" s="73"/>
    </row>
    <row r="27" spans="1:14" ht="12.75">
      <c r="A27" s="73"/>
      <c r="B27" s="73"/>
      <c r="C27" s="73"/>
      <c r="D27" s="73"/>
      <c r="E27" s="73"/>
      <c r="F27" s="73"/>
      <c r="G27" s="73"/>
      <c r="H27" s="73"/>
      <c r="I27" s="73"/>
      <c r="J27" s="73"/>
      <c r="K27" s="73"/>
      <c r="L27" s="73"/>
      <c r="M27" s="73"/>
      <c r="N27" s="73"/>
    </row>
    <row r="28" spans="1:14" ht="12.75">
      <c r="A28" s="73"/>
      <c r="B28" s="73"/>
      <c r="C28" s="73"/>
      <c r="D28" s="73"/>
      <c r="E28" s="73"/>
      <c r="F28" s="73"/>
      <c r="G28" s="73"/>
      <c r="H28" s="73"/>
      <c r="I28" s="73"/>
      <c r="J28" s="73"/>
      <c r="K28" s="73"/>
      <c r="L28" s="73"/>
      <c r="M28" s="73"/>
      <c r="N28" s="73"/>
    </row>
    <row r="29" spans="1:14" ht="12.75">
      <c r="A29" s="73"/>
      <c r="B29" s="73"/>
      <c r="C29" s="73"/>
      <c r="D29" s="73"/>
      <c r="E29" s="73"/>
      <c r="F29" s="73"/>
      <c r="G29" s="73"/>
      <c r="H29" s="73"/>
      <c r="I29" s="73"/>
      <c r="J29" s="73"/>
      <c r="K29" s="73"/>
      <c r="L29" s="73"/>
      <c r="M29" s="73"/>
      <c r="N29" s="73"/>
    </row>
    <row r="30" spans="1:14" ht="12.75">
      <c r="A30" s="73" t="s">
        <v>23</v>
      </c>
      <c r="B30" s="73"/>
      <c r="C30" s="73"/>
      <c r="D30" s="73"/>
      <c r="E30" s="73"/>
      <c r="F30" s="73"/>
      <c r="G30" s="87" t="str">
        <f>CONCATENATE("Publication No. FHWA-PL",L3)</f>
        <v>Publication No. FHWA-PL-16-025</v>
      </c>
      <c r="H30" s="87"/>
      <c r="I30" s="87"/>
      <c r="J30" s="87"/>
      <c r="K30" s="73"/>
      <c r="L30" s="73"/>
      <c r="M30" s="73"/>
      <c r="N30" s="73"/>
    </row>
    <row r="31" spans="1:14" ht="12.75">
      <c r="A31" s="73"/>
      <c r="B31" s="73"/>
      <c r="C31" s="73"/>
      <c r="D31" s="73"/>
      <c r="E31" s="73"/>
      <c r="F31" s="73"/>
      <c r="G31" s="73"/>
      <c r="H31" s="73"/>
      <c r="I31" s="73"/>
      <c r="J31" s="73"/>
      <c r="K31" s="73"/>
      <c r="L31" s="73"/>
      <c r="M31" s="73"/>
      <c r="N31" s="73"/>
    </row>
    <row r="32" spans="1:14" ht="12.75">
      <c r="A32" s="88" t="s">
        <v>24</v>
      </c>
      <c r="B32" s="88"/>
      <c r="C32" s="88"/>
      <c r="D32" s="88"/>
      <c r="E32" s="88"/>
      <c r="F32" s="88"/>
      <c r="G32" s="89"/>
      <c r="H32" s="89"/>
      <c r="I32" s="89"/>
      <c r="J32" s="89"/>
      <c r="K32" s="73"/>
      <c r="L32" s="73"/>
      <c r="M32" s="73"/>
      <c r="N32" s="73"/>
    </row>
    <row r="33" spans="1:14" ht="0.75" customHeight="1">
      <c r="A33" s="90" t="s">
        <v>25</v>
      </c>
      <c r="B33" s="90" t="s">
        <v>26</v>
      </c>
      <c r="C33" s="90"/>
      <c r="D33" s="90"/>
      <c r="E33" s="90"/>
      <c r="F33" s="90"/>
      <c r="G33" s="90"/>
      <c r="H33" s="90"/>
      <c r="I33" s="90"/>
      <c r="J33" s="90"/>
      <c r="K33" s="73"/>
      <c r="L33" s="73"/>
      <c r="M33" s="73"/>
      <c r="N33" s="73"/>
    </row>
    <row r="34" spans="1:14" ht="12.75" customHeight="1">
      <c r="A34" s="89" t="str">
        <f>K3</f>
        <v>January - April</v>
      </c>
      <c r="B34" s="85"/>
      <c r="C34" s="85"/>
      <c r="D34" s="85"/>
      <c r="E34" s="85"/>
      <c r="F34" s="85"/>
      <c r="G34" s="85"/>
      <c r="H34" s="85"/>
      <c r="I34" s="85"/>
      <c r="J34" s="85"/>
      <c r="K34" s="73"/>
      <c r="L34" s="73"/>
      <c r="M34" s="73"/>
      <c r="N34" s="73"/>
    </row>
    <row r="35" spans="1:14" ht="12.75" customHeight="1">
      <c r="A35" s="89" t="str">
        <f>CONCATENATE(J3," vs. ",I3)</f>
        <v>2015 vs. 2016</v>
      </c>
      <c r="B35" s="85"/>
      <c r="C35" s="85"/>
      <c r="D35" s="85"/>
      <c r="E35" s="85"/>
      <c r="F35" s="85"/>
      <c r="G35" s="85"/>
      <c r="H35" s="85"/>
      <c r="I35" s="85"/>
      <c r="J35" s="85"/>
      <c r="K35" s="73"/>
      <c r="L35" s="73"/>
      <c r="M35" s="73"/>
      <c r="N35" s="73"/>
    </row>
    <row r="36" spans="1:14" ht="12.75">
      <c r="A36" s="91" t="str">
        <f>CONCATENATE("Change for US: ",B3)</f>
        <v>Change for US: 3.1</v>
      </c>
      <c r="B36" s="92"/>
      <c r="C36" s="93"/>
      <c r="D36" s="92"/>
      <c r="E36" s="92"/>
      <c r="F36" s="92"/>
      <c r="G36" s="92"/>
      <c r="H36" s="92"/>
      <c r="I36" s="92"/>
      <c r="J36" s="92"/>
      <c r="K36" s="73"/>
      <c r="L36" s="73"/>
      <c r="M36" s="73"/>
      <c r="N36" s="73"/>
    </row>
    <row r="37" spans="1:14" ht="25.5" customHeight="1">
      <c r="A37" s="73"/>
      <c r="B37" s="73"/>
      <c r="C37" s="73"/>
      <c r="D37" s="73"/>
      <c r="E37" s="73"/>
      <c r="F37" s="73"/>
      <c r="G37" s="73"/>
      <c r="H37" s="73"/>
      <c r="I37" s="73"/>
      <c r="J37" s="73"/>
      <c r="K37" s="73"/>
      <c r="L37" s="73"/>
      <c r="M37" s="73"/>
      <c r="N37" s="73"/>
    </row>
    <row r="38" spans="1:14" ht="12.75">
      <c r="A38" s="94"/>
      <c r="B38" s="95"/>
      <c r="C38" s="96"/>
      <c r="D38" s="97"/>
      <c r="E38" s="73"/>
      <c r="F38" s="73"/>
      <c r="G38" s="73"/>
      <c r="H38" s="73"/>
      <c r="I38" s="73"/>
      <c r="J38" s="73"/>
      <c r="K38" s="73"/>
      <c r="L38" s="73"/>
      <c r="M38" s="73"/>
      <c r="N38" s="73"/>
    </row>
    <row r="39" spans="1:14" ht="12.75">
      <c r="A39" s="94"/>
      <c r="B39" s="94"/>
      <c r="C39" s="98"/>
      <c r="D39" s="99" t="s">
        <v>27</v>
      </c>
      <c r="E39" s="99"/>
      <c r="F39" s="98" t="s">
        <v>28</v>
      </c>
      <c r="G39" s="100"/>
      <c r="H39" s="101"/>
      <c r="I39" s="73"/>
      <c r="J39" s="73"/>
      <c r="K39" s="73"/>
      <c r="L39" s="73"/>
      <c r="M39" s="73"/>
      <c r="N39" s="73"/>
    </row>
    <row r="40" spans="1:14" ht="0.75" customHeight="1">
      <c r="A40" s="94"/>
      <c r="B40" s="94"/>
      <c r="C40" s="102"/>
      <c r="D40" s="94" t="s">
        <v>29</v>
      </c>
      <c r="E40" s="94"/>
      <c r="F40" s="102" t="s">
        <v>30</v>
      </c>
      <c r="G40" s="97"/>
      <c r="H40" s="73"/>
      <c r="I40" s="73"/>
      <c r="J40" s="73"/>
      <c r="K40" s="73"/>
      <c r="L40" s="73"/>
      <c r="M40" s="73"/>
      <c r="N40" s="73"/>
    </row>
    <row r="41" spans="1:14" ht="12.75">
      <c r="A41" s="73"/>
      <c r="B41" s="95"/>
      <c r="C41" s="93"/>
      <c r="D41" s="73" t="s">
        <v>31</v>
      </c>
      <c r="E41" s="95"/>
      <c r="F41" s="93">
        <f>B3</f>
        <v>3.1</v>
      </c>
      <c r="G41" s="92"/>
      <c r="H41" s="73"/>
      <c r="I41" s="73"/>
      <c r="J41" s="73"/>
      <c r="K41" s="73"/>
      <c r="L41" s="73"/>
      <c r="M41" s="73"/>
      <c r="N41" s="73"/>
    </row>
    <row r="42" spans="1:14" ht="12.75">
      <c r="A42" s="95"/>
      <c r="B42" s="103"/>
      <c r="C42" s="104"/>
      <c r="D42" s="95" t="s">
        <v>32</v>
      </c>
      <c r="E42" s="103"/>
      <c r="F42" s="104" t="str">
        <f>C3</f>
        <v>0</v>
      </c>
      <c r="G42" s="92"/>
      <c r="H42" s="73"/>
      <c r="I42" s="73"/>
      <c r="J42" s="73"/>
      <c r="K42" s="73"/>
      <c r="L42" s="73"/>
      <c r="M42" s="73"/>
      <c r="N42" s="73"/>
    </row>
    <row r="43" spans="1:14" ht="12.75">
      <c r="A43" s="95"/>
      <c r="B43" s="103"/>
      <c r="C43" s="104"/>
      <c r="D43" s="95" t="s">
        <v>33</v>
      </c>
      <c r="E43" s="103"/>
      <c r="F43" s="104" t="str">
        <f>D3</f>
        <v>3.1</v>
      </c>
      <c r="G43" s="92"/>
      <c r="H43" s="73"/>
      <c r="I43" s="73"/>
      <c r="J43" s="73"/>
      <c r="K43" s="73"/>
      <c r="L43" s="73"/>
      <c r="M43" s="73"/>
      <c r="N43" s="73"/>
    </row>
    <row r="44" spans="1:14" ht="12.75">
      <c r="A44" s="95"/>
      <c r="B44" s="103"/>
      <c r="C44" s="104"/>
      <c r="D44" s="95" t="s">
        <v>34</v>
      </c>
      <c r="E44" s="103"/>
      <c r="F44" s="104" t="str">
        <f>E3</f>
        <v>4.5</v>
      </c>
      <c r="G44" s="92"/>
      <c r="H44" s="73"/>
      <c r="I44" s="73"/>
      <c r="J44" s="73"/>
      <c r="K44" s="73"/>
      <c r="L44" s="73"/>
      <c r="M44" s="73"/>
      <c r="N44" s="73"/>
    </row>
    <row r="45" spans="1:14" ht="12.75">
      <c r="A45" s="95"/>
      <c r="B45" s="103"/>
      <c r="C45" s="104"/>
      <c r="D45" s="95" t="s">
        <v>35</v>
      </c>
      <c r="E45" s="103"/>
      <c r="F45" s="104" t="str">
        <f>F3</f>
        <v>4.5</v>
      </c>
      <c r="G45" s="92"/>
      <c r="H45" s="73"/>
      <c r="I45" s="73"/>
      <c r="J45" s="73"/>
      <c r="K45" s="73"/>
      <c r="L45" s="73"/>
      <c r="M45" s="73"/>
      <c r="N45" s="73"/>
    </row>
    <row r="46" spans="1:14" ht="12.75">
      <c r="A46" s="95"/>
      <c r="B46" s="103"/>
      <c r="C46" s="104"/>
      <c r="D46" s="95" t="s">
        <v>36</v>
      </c>
      <c r="E46" s="103"/>
      <c r="F46" s="104" t="str">
        <f>G3</f>
        <v>2.7</v>
      </c>
      <c r="G46" s="92"/>
      <c r="H46" s="73"/>
      <c r="I46" s="73"/>
      <c r="J46" s="73"/>
      <c r="K46" s="73"/>
      <c r="L46" s="73"/>
      <c r="M46" s="73"/>
      <c r="N46" s="73"/>
    </row>
    <row r="47" spans="1:14" ht="12.75">
      <c r="A47" s="95"/>
      <c r="B47" s="73"/>
      <c r="C47" s="73"/>
      <c r="D47" s="73"/>
      <c r="E47" s="73"/>
      <c r="F47" s="73"/>
      <c r="G47" s="73"/>
      <c r="H47" s="73"/>
      <c r="I47" s="73"/>
      <c r="J47" s="73"/>
      <c r="K47" s="73"/>
      <c r="L47" s="73"/>
      <c r="M47" s="73"/>
      <c r="N47" s="73"/>
    </row>
    <row r="48" spans="1:14" ht="12.75">
      <c r="A48" s="73"/>
      <c r="B48" s="73"/>
      <c r="C48" s="73"/>
      <c r="D48" s="73"/>
      <c r="E48" s="73"/>
      <c r="F48" s="73"/>
      <c r="G48" s="73"/>
      <c r="H48" s="73"/>
      <c r="I48" s="73"/>
      <c r="J48" s="73"/>
      <c r="K48" s="73"/>
      <c r="L48" s="73"/>
      <c r="M48" s="73"/>
      <c r="N48" s="73"/>
    </row>
    <row r="49" spans="1:14" ht="12.75">
      <c r="A49" s="95" t="str">
        <f>CONCATENATE("Based on All Reported ",I3," Data")</f>
        <v>Based on All Reported 2016 Data</v>
      </c>
      <c r="B49" s="73"/>
      <c r="C49" s="73"/>
      <c r="D49" s="73"/>
      <c r="E49" s="73"/>
      <c r="F49" s="73"/>
      <c r="G49" s="73"/>
      <c r="H49" s="73"/>
      <c r="I49" s="73"/>
      <c r="J49" s="73"/>
      <c r="K49" s="73"/>
      <c r="L49" s="73"/>
      <c r="M49" s="73"/>
      <c r="N49" s="73"/>
    </row>
    <row r="50" spans="1:14" ht="12.75">
      <c r="A50" s="73"/>
      <c r="B50" s="73"/>
      <c r="C50" s="73"/>
      <c r="D50" s="73"/>
      <c r="E50" s="73"/>
      <c r="F50" s="73"/>
      <c r="G50" s="73"/>
      <c r="H50" s="73"/>
      <c r="I50" s="73"/>
      <c r="J50" s="73"/>
      <c r="K50" s="73"/>
      <c r="L50" s="73"/>
      <c r="M50" s="73"/>
      <c r="N50" s="73"/>
    </row>
    <row r="51" spans="1:14" ht="12.75">
      <c r="A51" s="73"/>
      <c r="B51" s="73"/>
      <c r="C51" s="73"/>
      <c r="D51" s="73"/>
      <c r="E51" s="73"/>
      <c r="F51" s="73"/>
      <c r="G51" s="73"/>
      <c r="H51" s="73"/>
      <c r="I51" s="73"/>
      <c r="J51" s="73"/>
      <c r="K51" s="73"/>
      <c r="L51" s="73"/>
      <c r="M51" s="73"/>
      <c r="N51" s="73"/>
    </row>
    <row r="52" spans="1:14" ht="12.75">
      <c r="A52" s="73"/>
      <c r="B52" s="73"/>
      <c r="C52" s="73"/>
      <c r="D52" s="73"/>
      <c r="E52" s="73"/>
      <c r="F52" s="73"/>
      <c r="G52" s="73"/>
      <c r="H52" s="73"/>
      <c r="I52" s="73"/>
      <c r="J52" s="73"/>
      <c r="K52" s="73"/>
      <c r="L52" s="73"/>
      <c r="M52" s="73"/>
      <c r="N52" s="73"/>
    </row>
    <row r="53" spans="1:14" ht="12.75">
      <c r="A53" s="73"/>
      <c r="B53" s="73"/>
      <c r="C53" s="73"/>
      <c r="D53" s="73"/>
      <c r="E53" s="73"/>
      <c r="F53" s="73"/>
      <c r="G53" s="73"/>
      <c r="H53" s="73"/>
      <c r="I53" s="73"/>
      <c r="J53" s="73"/>
      <c r="K53" s="73"/>
      <c r="L53" s="73"/>
      <c r="M53" s="73"/>
      <c r="N53" s="73"/>
    </row>
    <row r="54" spans="1:14" ht="12.75">
      <c r="A54" s="73"/>
      <c r="B54" s="73"/>
      <c r="C54" s="73"/>
      <c r="D54" s="73"/>
      <c r="E54" s="73"/>
      <c r="F54" s="73"/>
      <c r="G54" s="73"/>
      <c r="H54" s="73"/>
      <c r="I54" s="73"/>
      <c r="J54" s="73"/>
      <c r="K54" s="73"/>
      <c r="L54" s="73"/>
      <c r="M54" s="73"/>
      <c r="N54" s="73"/>
    </row>
    <row r="55" spans="1:14" ht="12.75">
      <c r="A55" s="73"/>
      <c r="B55" s="73"/>
      <c r="C55" s="73"/>
      <c r="D55" s="73"/>
      <c r="E55" s="73"/>
      <c r="F55" s="73"/>
      <c r="G55" s="73"/>
      <c r="H55" s="73"/>
      <c r="I55" s="73"/>
      <c r="J55" s="73"/>
      <c r="K55" s="73"/>
      <c r="L55" s="73"/>
      <c r="M55" s="73"/>
      <c r="N55" s="73"/>
    </row>
    <row r="56" spans="1:14" ht="12.75">
      <c r="A56" s="73"/>
      <c r="B56" s="73"/>
      <c r="C56" s="73"/>
      <c r="D56" s="73"/>
      <c r="E56" s="73"/>
      <c r="F56" s="73"/>
      <c r="G56" s="73"/>
      <c r="H56" s="73"/>
      <c r="I56" s="73"/>
      <c r="J56" s="73"/>
      <c r="K56" s="73"/>
      <c r="L56" s="73"/>
      <c r="M56" s="73"/>
      <c r="N56" s="73"/>
    </row>
    <row r="57" spans="1:14" ht="12.75">
      <c r="A57" s="73"/>
      <c r="B57" s="73"/>
      <c r="C57" s="73"/>
      <c r="D57" s="73"/>
      <c r="E57" s="73"/>
      <c r="F57" s="73"/>
      <c r="G57" s="73"/>
      <c r="H57" s="73"/>
      <c r="I57" s="73"/>
      <c r="J57" s="73"/>
      <c r="K57" s="73"/>
      <c r="L57" s="73"/>
      <c r="M57" s="73"/>
      <c r="N57" s="73"/>
    </row>
    <row r="58" spans="1:14" ht="12.75">
      <c r="A58" s="73"/>
      <c r="B58" s="73"/>
      <c r="C58" s="73"/>
      <c r="D58" s="73"/>
      <c r="E58" s="73"/>
      <c r="F58" s="73"/>
      <c r="G58" s="73"/>
      <c r="H58" s="73"/>
      <c r="I58" s="73"/>
      <c r="J58" s="73"/>
      <c r="K58" s="73"/>
      <c r="L58" s="73"/>
      <c r="M58" s="73"/>
      <c r="N58" s="73"/>
    </row>
    <row r="59" spans="1:14" ht="12.75">
      <c r="A59" s="73"/>
      <c r="B59" s="73"/>
      <c r="C59" s="73"/>
      <c r="D59" s="73"/>
      <c r="E59" s="73"/>
      <c r="F59" s="73"/>
      <c r="G59" s="73"/>
      <c r="H59" s="73"/>
      <c r="I59" s="73"/>
      <c r="J59" s="73"/>
      <c r="K59" s="73"/>
      <c r="L59" s="73"/>
      <c r="M59" s="73"/>
      <c r="N59" s="73"/>
    </row>
    <row r="60" spans="1:14" ht="12.75">
      <c r="A60" s="73"/>
      <c r="B60" s="73"/>
      <c r="C60" s="73"/>
      <c r="D60" s="73"/>
      <c r="E60" s="73"/>
      <c r="F60" s="73"/>
      <c r="G60" s="73"/>
      <c r="H60" s="73"/>
      <c r="I60" s="73"/>
      <c r="J60" s="73"/>
      <c r="K60" s="73"/>
      <c r="L60" s="73"/>
      <c r="M60" s="73"/>
      <c r="N60" s="73"/>
    </row>
    <row r="61" spans="1:14" ht="12.75">
      <c r="A61" s="73"/>
      <c r="B61" s="73"/>
      <c r="C61" s="73"/>
      <c r="D61" s="73"/>
      <c r="E61" s="73"/>
      <c r="F61" s="73"/>
      <c r="G61" s="73"/>
      <c r="H61" s="73"/>
      <c r="I61" s="73"/>
      <c r="J61" s="73"/>
      <c r="K61" s="73"/>
      <c r="L61" s="73"/>
      <c r="M61" s="73"/>
      <c r="N61" s="73"/>
    </row>
    <row r="62" spans="1:14" ht="12.75">
      <c r="A62" s="73"/>
      <c r="B62" s="73"/>
      <c r="C62" s="73"/>
      <c r="D62" s="73"/>
      <c r="E62" s="73"/>
      <c r="F62" s="73"/>
      <c r="G62" s="73"/>
      <c r="H62" s="73"/>
      <c r="I62" s="73"/>
      <c r="J62" s="73"/>
      <c r="K62" s="73"/>
      <c r="L62" s="73"/>
      <c r="M62" s="73"/>
      <c r="N62" s="73"/>
    </row>
    <row r="63" spans="1:14" ht="12.75">
      <c r="A63" s="73"/>
      <c r="B63" s="73"/>
      <c r="C63" s="73"/>
      <c r="D63" s="73"/>
      <c r="E63" s="73"/>
      <c r="F63" s="73"/>
      <c r="G63" s="73"/>
      <c r="H63" s="73"/>
      <c r="I63" s="73"/>
      <c r="J63" s="73"/>
      <c r="K63" s="73"/>
      <c r="L63" s="73"/>
      <c r="M63" s="73"/>
      <c r="N63" s="73"/>
    </row>
    <row r="64" spans="1:14" ht="12.75">
      <c r="A64" s="73"/>
      <c r="B64" s="73"/>
      <c r="C64" s="73"/>
      <c r="D64" s="73"/>
      <c r="E64" s="73"/>
      <c r="F64" s="73"/>
      <c r="G64" s="73"/>
      <c r="H64" s="73"/>
      <c r="I64" s="73"/>
      <c r="J64" s="73"/>
      <c r="K64" s="73"/>
      <c r="L64" s="73"/>
      <c r="M64" s="73"/>
      <c r="N64" s="73"/>
    </row>
    <row r="65" spans="1:14" ht="12.75">
      <c r="A65" s="73"/>
      <c r="B65" s="73"/>
      <c r="C65" s="73"/>
      <c r="D65" s="73"/>
      <c r="E65" s="73"/>
      <c r="F65" s="73"/>
      <c r="G65" s="73"/>
      <c r="H65" s="73"/>
      <c r="I65" s="73"/>
      <c r="J65" s="73"/>
      <c r="K65" s="73"/>
      <c r="L65" s="73"/>
      <c r="M65" s="73"/>
      <c r="N65" s="73"/>
    </row>
    <row r="66" spans="1:14" ht="12.75">
      <c r="A66" s="73"/>
      <c r="B66" s="73"/>
      <c r="C66" s="73"/>
      <c r="D66" s="73"/>
      <c r="E66" s="73"/>
      <c r="F66" s="73"/>
      <c r="G66" s="73"/>
      <c r="H66" s="73"/>
      <c r="I66" s="73"/>
      <c r="J66" s="73"/>
      <c r="K66" s="73"/>
      <c r="L66" s="73"/>
      <c r="M66" s="73"/>
      <c r="N66" s="73"/>
    </row>
    <row r="67" spans="1:14" ht="12.75">
      <c r="A67" s="73"/>
      <c r="B67" s="73"/>
      <c r="C67" s="73"/>
      <c r="D67" s="73"/>
      <c r="E67" s="73"/>
      <c r="F67" s="73"/>
      <c r="G67" s="73"/>
      <c r="H67" s="73"/>
      <c r="I67" s="73"/>
      <c r="J67" s="73"/>
      <c r="K67" s="73"/>
      <c r="L67" s="73"/>
      <c r="M67" s="73"/>
      <c r="N67" s="73"/>
    </row>
    <row r="68" spans="1:14" ht="12.75">
      <c r="A68" s="73"/>
      <c r="B68" s="73"/>
      <c r="C68" s="73"/>
      <c r="D68" s="73"/>
      <c r="E68" s="73"/>
      <c r="F68" s="73"/>
      <c r="G68" s="73"/>
      <c r="H68" s="73"/>
      <c r="I68" s="73"/>
      <c r="J68" s="73"/>
      <c r="K68" s="73"/>
      <c r="L68" s="73"/>
      <c r="M68" s="73"/>
      <c r="N68" s="73"/>
    </row>
    <row r="69" spans="1:14" ht="12.75">
      <c r="A69" s="73"/>
      <c r="B69" s="73"/>
      <c r="C69" s="73"/>
      <c r="D69" s="73"/>
      <c r="E69" s="73"/>
      <c r="F69" s="73"/>
      <c r="G69" s="73"/>
      <c r="H69" s="73"/>
      <c r="I69" s="73"/>
      <c r="J69" s="73"/>
      <c r="K69" s="73"/>
      <c r="L69" s="73"/>
      <c r="M69" s="73"/>
      <c r="N69" s="73"/>
    </row>
    <row r="70" spans="1:14" ht="12.75">
      <c r="A70" s="73"/>
      <c r="B70" s="73"/>
      <c r="C70" s="73"/>
      <c r="D70" s="73"/>
      <c r="E70" s="73"/>
      <c r="F70" s="73"/>
      <c r="G70" s="73"/>
      <c r="H70" s="73"/>
      <c r="I70" s="73"/>
      <c r="J70" s="73"/>
      <c r="K70" s="73"/>
      <c r="L70" s="73"/>
      <c r="M70" s="73"/>
      <c r="N70" s="73"/>
    </row>
    <row r="71" spans="1:14" ht="12.75">
      <c r="A71" s="73"/>
      <c r="B71" s="73"/>
      <c r="C71" s="73"/>
      <c r="D71" s="73"/>
      <c r="E71" s="73"/>
      <c r="F71" s="73"/>
      <c r="G71" s="73"/>
      <c r="H71" s="73"/>
      <c r="I71" s="73"/>
      <c r="J71" s="73"/>
      <c r="K71" s="73"/>
      <c r="L71" s="73"/>
      <c r="M71" s="73"/>
      <c r="N71" s="73"/>
    </row>
    <row r="72" spans="1:14" ht="12.75">
      <c r="A72" s="73"/>
      <c r="B72" s="73"/>
      <c r="C72" s="73"/>
      <c r="D72" s="73"/>
      <c r="E72" s="73"/>
      <c r="F72" s="73"/>
      <c r="G72" s="73"/>
      <c r="H72" s="73"/>
      <c r="I72" s="73"/>
      <c r="J72" s="73"/>
      <c r="K72" s="73"/>
      <c r="L72" s="73"/>
      <c r="M72" s="73"/>
      <c r="N72" s="73"/>
    </row>
    <row r="73" spans="1:14" ht="12.75">
      <c r="A73" s="73"/>
      <c r="B73" s="73"/>
      <c r="C73" s="73"/>
      <c r="D73" s="73"/>
      <c r="E73" s="73"/>
      <c r="F73" s="73"/>
      <c r="G73" s="73"/>
      <c r="H73" s="73"/>
      <c r="I73" s="73"/>
      <c r="J73" s="73"/>
      <c r="K73" s="73"/>
      <c r="L73" s="73"/>
      <c r="M73" s="73"/>
      <c r="N73" s="73"/>
    </row>
    <row r="74" spans="1:14" ht="12.75">
      <c r="A74" s="73"/>
      <c r="B74" s="73"/>
      <c r="C74" s="73"/>
      <c r="D74" s="73"/>
      <c r="E74" s="73"/>
      <c r="F74" s="73"/>
      <c r="G74" s="73"/>
      <c r="H74" s="73"/>
      <c r="I74" s="73"/>
      <c r="J74" s="73"/>
      <c r="K74" s="73"/>
      <c r="L74" s="73"/>
      <c r="M74" s="73"/>
      <c r="N74" s="73"/>
    </row>
    <row r="75" spans="1:14" ht="12.75">
      <c r="A75" s="73"/>
      <c r="B75" s="73"/>
      <c r="C75" s="73"/>
      <c r="D75" s="73"/>
      <c r="E75" s="73"/>
      <c r="F75" s="73"/>
      <c r="G75" s="73"/>
      <c r="H75" s="73"/>
      <c r="I75" s="73"/>
      <c r="J75" s="73"/>
      <c r="K75" s="73"/>
      <c r="L75" s="73"/>
      <c r="M75" s="73"/>
      <c r="N75" s="73"/>
    </row>
    <row r="76" spans="1:14" ht="12.75">
      <c r="A76" s="73"/>
      <c r="B76" s="73"/>
      <c r="C76" s="73"/>
      <c r="D76" s="73"/>
      <c r="E76" s="73"/>
      <c r="F76" s="73"/>
      <c r="G76" s="73"/>
      <c r="H76" s="73"/>
      <c r="I76" s="73"/>
      <c r="J76" s="73"/>
      <c r="K76" s="73"/>
      <c r="L76" s="73"/>
      <c r="M76" s="73"/>
      <c r="N76" s="73"/>
    </row>
    <row r="77" spans="1:14" ht="12.75">
      <c r="A77" s="73"/>
      <c r="B77" s="73"/>
      <c r="C77" s="73"/>
      <c r="D77" s="73"/>
      <c r="E77" s="73"/>
      <c r="F77" s="73"/>
      <c r="G77" s="73"/>
      <c r="H77" s="73"/>
      <c r="I77" s="73"/>
      <c r="J77" s="73"/>
      <c r="K77" s="73"/>
      <c r="L77" s="73"/>
      <c r="M77" s="73"/>
      <c r="N77" s="73"/>
    </row>
    <row r="78" spans="1:14" ht="12.75">
      <c r="A78" s="73"/>
      <c r="B78" s="73"/>
      <c r="C78" s="73"/>
      <c r="D78" s="73"/>
      <c r="E78" s="73"/>
      <c r="F78" s="73"/>
      <c r="G78" s="73"/>
      <c r="H78" s="73"/>
      <c r="I78" s="73"/>
      <c r="J78" s="73"/>
      <c r="K78" s="73"/>
      <c r="L78" s="73"/>
      <c r="M78" s="73"/>
      <c r="N78" s="73"/>
    </row>
    <row r="79" spans="1:14" ht="12.75">
      <c r="A79" s="73"/>
      <c r="B79" s="73"/>
      <c r="C79" s="73"/>
      <c r="D79" s="73"/>
      <c r="E79" s="73"/>
      <c r="F79" s="73"/>
      <c r="G79" s="73"/>
      <c r="H79" s="73"/>
      <c r="I79" s="73"/>
      <c r="J79" s="73"/>
      <c r="K79" s="73"/>
      <c r="L79" s="73"/>
      <c r="M79" s="73"/>
      <c r="N79" s="73"/>
    </row>
    <row r="80" spans="1:14" ht="12.75">
      <c r="A80" s="73"/>
      <c r="B80" s="73"/>
      <c r="C80" s="73"/>
      <c r="D80" s="73"/>
      <c r="E80" s="73"/>
      <c r="F80" s="73"/>
      <c r="G80" s="73"/>
      <c r="H80" s="73"/>
      <c r="I80" s="73"/>
      <c r="J80" s="73"/>
      <c r="K80" s="73"/>
      <c r="L80" s="73"/>
      <c r="M80" s="73"/>
      <c r="N80" s="73"/>
    </row>
    <row r="81" spans="1:14" ht="12.75">
      <c r="A81" s="73"/>
      <c r="B81" s="73"/>
      <c r="C81" s="73"/>
      <c r="D81" s="73"/>
      <c r="E81" s="73"/>
      <c r="F81" s="73"/>
      <c r="G81" s="73"/>
      <c r="H81" s="73"/>
      <c r="I81" s="73"/>
      <c r="J81" s="73"/>
      <c r="K81" s="73"/>
      <c r="L81" s="73"/>
      <c r="M81" s="73"/>
      <c r="N81" s="73"/>
    </row>
    <row r="82" spans="1:14" ht="12.75">
      <c r="A82" s="73"/>
      <c r="B82" s="73"/>
      <c r="C82" s="73"/>
      <c r="D82" s="73"/>
      <c r="E82" s="73"/>
      <c r="F82" s="73"/>
      <c r="G82" s="73"/>
      <c r="H82" s="73"/>
      <c r="I82" s="73"/>
      <c r="J82" s="73"/>
      <c r="K82" s="73"/>
      <c r="L82" s="73"/>
      <c r="M82" s="73"/>
      <c r="N82" s="73"/>
    </row>
    <row r="83" spans="1:14" ht="12.75">
      <c r="A83" s="73"/>
      <c r="B83" s="73"/>
      <c r="C83" s="73"/>
      <c r="D83" s="73"/>
      <c r="E83" s="73"/>
      <c r="F83" s="73"/>
      <c r="G83" s="73"/>
      <c r="H83" s="73"/>
      <c r="I83" s="73"/>
      <c r="J83" s="73"/>
      <c r="K83" s="73"/>
      <c r="L83" s="73"/>
      <c r="M83" s="73"/>
      <c r="N83" s="73"/>
    </row>
    <row r="84" spans="1:14" ht="12.75">
      <c r="A84" s="73"/>
      <c r="B84" s="73"/>
      <c r="C84" s="73"/>
      <c r="D84" s="73"/>
      <c r="E84" s="73"/>
      <c r="F84" s="73"/>
      <c r="G84" s="73"/>
      <c r="H84" s="73"/>
      <c r="I84" s="73"/>
      <c r="J84" s="73"/>
      <c r="K84" s="73"/>
      <c r="L84" s="73"/>
      <c r="M84" s="73"/>
      <c r="N84" s="73"/>
    </row>
    <row r="85" spans="1:14" ht="12.75">
      <c r="A85" s="73"/>
      <c r="B85" s="73"/>
      <c r="C85" s="73"/>
      <c r="D85" s="73"/>
      <c r="E85" s="73"/>
      <c r="F85" s="73"/>
      <c r="G85" s="73"/>
      <c r="H85" s="73"/>
      <c r="I85" s="73"/>
      <c r="J85" s="73"/>
      <c r="K85" s="73"/>
      <c r="L85" s="73"/>
      <c r="M85" s="73"/>
      <c r="N85" s="73"/>
    </row>
    <row r="86" spans="1:14" ht="12.75">
      <c r="A86" s="73"/>
      <c r="B86" s="73"/>
      <c r="C86" s="73"/>
      <c r="D86" s="73"/>
      <c r="E86" s="73"/>
      <c r="F86" s="73"/>
      <c r="G86" s="73"/>
      <c r="H86" s="73"/>
      <c r="I86" s="73"/>
      <c r="J86" s="73"/>
      <c r="K86" s="73"/>
      <c r="L86" s="73"/>
      <c r="M86" s="73"/>
      <c r="N86" s="73"/>
    </row>
    <row r="87" spans="1:14" ht="12.75">
      <c r="A87" s="73"/>
      <c r="B87" s="73"/>
      <c r="C87" s="73"/>
      <c r="D87" s="73"/>
      <c r="E87" s="73"/>
      <c r="F87" s="73"/>
      <c r="G87" s="73"/>
      <c r="H87" s="73"/>
      <c r="I87" s="73"/>
      <c r="J87" s="73"/>
      <c r="K87" s="73"/>
      <c r="L87" s="73"/>
      <c r="M87" s="73"/>
      <c r="N87" s="73"/>
    </row>
    <row r="88" spans="1:14" ht="12.75">
      <c r="A88" s="73"/>
      <c r="B88" s="73"/>
      <c r="C88" s="73"/>
      <c r="D88" s="73"/>
      <c r="E88" s="73"/>
      <c r="F88" s="73"/>
      <c r="G88" s="73"/>
      <c r="H88" s="73"/>
      <c r="I88" s="73"/>
      <c r="J88" s="73"/>
      <c r="K88" s="73"/>
      <c r="L88" s="73"/>
      <c r="M88" s="73"/>
      <c r="N88" s="73"/>
    </row>
    <row r="89" spans="1:14" ht="12.75">
      <c r="A89" s="73"/>
      <c r="B89" s="73"/>
      <c r="C89" s="73"/>
      <c r="D89" s="73"/>
      <c r="E89" s="73"/>
      <c r="F89" s="73"/>
      <c r="G89" s="73"/>
      <c r="H89" s="73"/>
      <c r="I89" s="73"/>
      <c r="J89" s="73"/>
      <c r="K89" s="73"/>
      <c r="L89" s="73"/>
      <c r="M89" s="73"/>
      <c r="N89" s="73"/>
    </row>
    <row r="90" spans="1:14" ht="12.75">
      <c r="A90" s="73"/>
      <c r="B90" s="73"/>
      <c r="C90" s="73"/>
      <c r="D90" s="73"/>
      <c r="E90" s="73"/>
      <c r="F90" s="73"/>
      <c r="G90" s="73"/>
      <c r="H90" s="73"/>
      <c r="I90" s="73"/>
      <c r="J90" s="73"/>
      <c r="K90" s="73"/>
      <c r="L90" s="73"/>
      <c r="M90" s="73"/>
      <c r="N90" s="73"/>
    </row>
    <row r="91" spans="1:14" ht="12.75">
      <c r="A91" s="73"/>
      <c r="B91" s="73"/>
      <c r="C91" s="73"/>
      <c r="D91" s="73"/>
      <c r="E91" s="73"/>
      <c r="F91" s="73"/>
      <c r="G91" s="73"/>
      <c r="H91" s="73"/>
      <c r="I91" s="73"/>
      <c r="J91" s="73"/>
      <c r="K91" s="73"/>
      <c r="L91" s="73"/>
      <c r="M91" s="73"/>
      <c r="N91" s="73"/>
    </row>
    <row r="92" spans="1:14" ht="12.75">
      <c r="A92" s="73"/>
      <c r="B92" s="73"/>
      <c r="C92" s="73"/>
      <c r="D92" s="73"/>
      <c r="E92" s="73"/>
      <c r="F92" s="73"/>
      <c r="G92" s="73"/>
      <c r="H92" s="73"/>
      <c r="I92" s="73"/>
      <c r="J92" s="73"/>
      <c r="K92" s="73"/>
      <c r="L92" s="73"/>
      <c r="M92" s="73"/>
      <c r="N92" s="73"/>
    </row>
    <row r="93" spans="1:14" ht="12.75">
      <c r="A93" s="73"/>
      <c r="B93" s="73"/>
      <c r="C93" s="73"/>
      <c r="D93" s="73"/>
      <c r="E93" s="73"/>
      <c r="F93" s="73"/>
      <c r="G93" s="73"/>
      <c r="H93" s="73"/>
      <c r="I93" s="73"/>
      <c r="J93" s="73"/>
      <c r="K93" s="73"/>
      <c r="L93" s="73"/>
      <c r="M93" s="73"/>
      <c r="N93" s="73"/>
    </row>
    <row r="94" spans="1:14" ht="12.75">
      <c r="A94" s="73"/>
      <c r="B94" s="73"/>
      <c r="C94" s="73"/>
      <c r="D94" s="73"/>
      <c r="E94" s="73"/>
      <c r="F94" s="73"/>
      <c r="G94" s="73"/>
      <c r="H94" s="73"/>
      <c r="I94" s="73"/>
      <c r="J94" s="73"/>
      <c r="K94" s="73"/>
      <c r="L94" s="73"/>
      <c r="M94" s="73"/>
      <c r="N94" s="73"/>
    </row>
    <row r="95" spans="1:14" ht="12.75">
      <c r="A95" s="73"/>
      <c r="B95" s="73"/>
      <c r="C95" s="73"/>
      <c r="D95" s="73"/>
      <c r="E95" s="73"/>
      <c r="F95" s="73"/>
      <c r="G95" s="73"/>
      <c r="H95" s="73"/>
      <c r="I95" s="73"/>
      <c r="J95" s="73"/>
      <c r="K95" s="73"/>
      <c r="L95" s="73"/>
      <c r="M95" s="73"/>
      <c r="N95" s="73"/>
    </row>
    <row r="96" spans="1:14" ht="12.75">
      <c r="A96" s="73"/>
      <c r="B96" s="73"/>
      <c r="C96" s="73"/>
      <c r="D96" s="73"/>
      <c r="E96" s="73"/>
      <c r="F96" s="73"/>
      <c r="G96" s="73"/>
      <c r="H96" s="73"/>
      <c r="I96" s="73"/>
      <c r="J96" s="73"/>
      <c r="K96" s="73"/>
      <c r="L96" s="73"/>
      <c r="M96" s="73"/>
      <c r="N96" s="73"/>
    </row>
    <row r="97" spans="1:14" ht="12.75">
      <c r="A97" s="73"/>
      <c r="B97" s="73"/>
      <c r="C97" s="73"/>
      <c r="D97" s="73"/>
      <c r="E97" s="73"/>
      <c r="F97" s="73"/>
      <c r="G97" s="73"/>
      <c r="H97" s="73"/>
      <c r="I97" s="73"/>
      <c r="J97" s="73"/>
      <c r="K97" s="73"/>
      <c r="L97" s="73"/>
      <c r="M97" s="73"/>
      <c r="N97" s="73"/>
    </row>
    <row r="98" spans="1:14" ht="12.75">
      <c r="A98" s="73"/>
      <c r="B98" s="73"/>
      <c r="C98" s="73"/>
      <c r="D98" s="73"/>
      <c r="E98" s="73"/>
      <c r="F98" s="73"/>
      <c r="G98" s="73"/>
      <c r="H98" s="73"/>
      <c r="I98" s="73"/>
      <c r="J98" s="73"/>
      <c r="K98" s="73"/>
      <c r="L98" s="73"/>
      <c r="M98" s="73"/>
      <c r="N98" s="73"/>
    </row>
    <row r="99" spans="1:14" ht="12.75">
      <c r="A99" s="73"/>
      <c r="B99" s="73"/>
      <c r="C99" s="73"/>
      <c r="D99" s="73"/>
      <c r="E99" s="73"/>
      <c r="F99" s="73"/>
      <c r="G99" s="73"/>
      <c r="H99" s="73"/>
      <c r="I99" s="73"/>
      <c r="J99" s="73"/>
      <c r="K99" s="73"/>
      <c r="L99" s="73"/>
      <c r="M99" s="73"/>
      <c r="N99" s="73"/>
    </row>
    <row r="100" spans="1:14" ht="12.75">
      <c r="A100" s="73"/>
      <c r="B100" s="73"/>
      <c r="C100" s="73"/>
      <c r="D100" s="73"/>
      <c r="E100" s="73"/>
      <c r="F100" s="73"/>
      <c r="G100" s="73"/>
      <c r="H100" s="73"/>
      <c r="I100" s="73"/>
      <c r="J100" s="73"/>
      <c r="K100" s="73"/>
      <c r="L100" s="73"/>
      <c r="M100" s="73"/>
      <c r="N100" s="73"/>
    </row>
    <row r="101" spans="1:14" ht="12.75">
      <c r="A101" s="73"/>
      <c r="B101" s="73"/>
      <c r="C101" s="73"/>
      <c r="D101" s="73"/>
      <c r="E101" s="73"/>
      <c r="F101" s="73"/>
      <c r="G101" s="73"/>
      <c r="H101" s="73"/>
      <c r="I101" s="73"/>
      <c r="J101" s="73"/>
      <c r="K101" s="73"/>
      <c r="L101" s="73"/>
      <c r="M101" s="73"/>
      <c r="N101" s="73"/>
    </row>
    <row r="102" spans="1:14" ht="12.75">
      <c r="A102" s="73"/>
      <c r="B102" s="73"/>
      <c r="C102" s="73"/>
      <c r="D102" s="73"/>
      <c r="E102" s="73"/>
      <c r="F102" s="73"/>
      <c r="G102" s="73"/>
      <c r="H102" s="73"/>
      <c r="I102" s="73"/>
      <c r="J102" s="73"/>
      <c r="K102" s="73"/>
      <c r="L102" s="73"/>
      <c r="M102" s="73"/>
      <c r="N102" s="73"/>
    </row>
    <row r="103" spans="1:14" ht="12.75">
      <c r="A103" s="73"/>
      <c r="B103" s="73"/>
      <c r="C103" s="73"/>
      <c r="D103" s="73"/>
      <c r="E103" s="73"/>
      <c r="F103" s="73"/>
      <c r="G103" s="73"/>
      <c r="H103" s="73"/>
      <c r="I103" s="73"/>
      <c r="J103" s="73"/>
      <c r="K103" s="73"/>
      <c r="L103" s="73"/>
      <c r="M103" s="73"/>
      <c r="N103" s="73"/>
    </row>
    <row r="104" spans="1:14" ht="12.75">
      <c r="A104" s="73"/>
      <c r="B104" s="73"/>
      <c r="C104" s="73"/>
      <c r="D104" s="73"/>
      <c r="E104" s="73"/>
      <c r="F104" s="73"/>
      <c r="G104" s="73"/>
      <c r="H104" s="73"/>
      <c r="I104" s="73"/>
      <c r="J104" s="73"/>
      <c r="K104" s="73"/>
      <c r="L104" s="73"/>
      <c r="M104" s="73"/>
      <c r="N104" s="73"/>
    </row>
    <row r="105" spans="1:14" ht="12.75">
      <c r="A105" s="73"/>
      <c r="B105" s="73"/>
      <c r="C105" s="73"/>
      <c r="D105" s="73"/>
      <c r="E105" s="73"/>
      <c r="F105" s="73"/>
      <c r="G105" s="73"/>
      <c r="H105" s="73"/>
      <c r="I105" s="73"/>
      <c r="J105" s="73"/>
      <c r="K105" s="73"/>
      <c r="L105" s="73"/>
      <c r="M105" s="73"/>
      <c r="N105" s="73"/>
    </row>
    <row r="106" spans="1:14" ht="12.75">
      <c r="A106" s="73"/>
      <c r="B106" s="73"/>
      <c r="C106" s="73"/>
      <c r="D106" s="73"/>
      <c r="E106" s="73"/>
      <c r="F106" s="73"/>
      <c r="G106" s="73"/>
      <c r="H106" s="73"/>
      <c r="I106" s="73"/>
      <c r="J106" s="73"/>
      <c r="K106" s="73"/>
      <c r="L106" s="73"/>
      <c r="M106" s="73"/>
      <c r="N106" s="73"/>
    </row>
    <row r="107" spans="1:14" ht="12.75">
      <c r="A107" s="73"/>
      <c r="B107" s="73"/>
      <c r="C107" s="73"/>
      <c r="D107" s="73"/>
      <c r="E107" s="73"/>
      <c r="F107" s="73"/>
      <c r="G107" s="73"/>
      <c r="H107" s="73"/>
      <c r="I107" s="73"/>
      <c r="J107" s="73"/>
      <c r="K107" s="73"/>
      <c r="L107" s="73"/>
      <c r="M107" s="73"/>
      <c r="N107" s="73"/>
    </row>
    <row r="108" spans="1:14" ht="12.75">
      <c r="A108" s="73"/>
      <c r="B108" s="73"/>
      <c r="C108" s="73"/>
      <c r="D108" s="73"/>
      <c r="E108" s="73"/>
      <c r="F108" s="73"/>
      <c r="G108" s="73"/>
      <c r="H108" s="73"/>
      <c r="I108" s="73"/>
      <c r="J108" s="73"/>
      <c r="K108" s="73"/>
      <c r="L108" s="73"/>
      <c r="M108" s="73"/>
      <c r="N108" s="73"/>
    </row>
    <row r="109" spans="1:14" ht="12.75">
      <c r="A109" s="73"/>
      <c r="B109" s="73"/>
      <c r="C109" s="73"/>
      <c r="D109" s="73"/>
      <c r="E109" s="73"/>
      <c r="F109" s="73"/>
      <c r="G109" s="73"/>
      <c r="H109" s="73"/>
      <c r="I109" s="73"/>
      <c r="J109" s="73"/>
      <c r="K109" s="73"/>
      <c r="L109" s="73"/>
      <c r="M109" s="73"/>
      <c r="N109" s="73"/>
    </row>
    <row r="110" spans="1:14" ht="12.75">
      <c r="A110" s="73"/>
      <c r="B110" s="73"/>
      <c r="C110" s="73"/>
      <c r="D110" s="73"/>
      <c r="E110" s="73"/>
      <c r="F110" s="73"/>
      <c r="G110" s="73"/>
      <c r="H110" s="73"/>
      <c r="I110" s="73"/>
      <c r="J110" s="73"/>
      <c r="K110" s="73"/>
      <c r="L110" s="73"/>
      <c r="M110" s="73"/>
      <c r="N110" s="73"/>
    </row>
    <row r="111" spans="1:14" ht="12.75">
      <c r="A111" s="73"/>
      <c r="B111" s="73"/>
      <c r="C111" s="73"/>
      <c r="D111" s="73"/>
      <c r="E111" s="73"/>
      <c r="F111" s="73"/>
      <c r="G111" s="73"/>
      <c r="H111" s="73"/>
      <c r="I111" s="73"/>
      <c r="J111" s="73"/>
      <c r="K111" s="73"/>
      <c r="L111" s="73"/>
      <c r="M111" s="73"/>
      <c r="N111" s="73"/>
    </row>
    <row r="112" spans="1:14" ht="12.75">
      <c r="A112" s="73"/>
      <c r="B112" s="73"/>
      <c r="C112" s="73"/>
      <c r="D112" s="73"/>
      <c r="E112" s="73"/>
      <c r="F112" s="73"/>
      <c r="G112" s="73"/>
      <c r="H112" s="73"/>
      <c r="I112" s="73"/>
      <c r="J112" s="73"/>
      <c r="K112" s="73"/>
      <c r="L112" s="73"/>
      <c r="M112" s="73"/>
      <c r="N112" s="73"/>
    </row>
    <row r="113" spans="1:14" ht="12.75">
      <c r="A113" s="73"/>
      <c r="B113" s="73"/>
      <c r="C113" s="73"/>
      <c r="D113" s="73"/>
      <c r="E113" s="73"/>
      <c r="F113" s="73"/>
      <c r="G113" s="73"/>
      <c r="H113" s="73"/>
      <c r="I113" s="73"/>
      <c r="J113" s="73"/>
      <c r="K113" s="73"/>
      <c r="L113" s="73"/>
      <c r="M113" s="73"/>
      <c r="N113" s="73"/>
    </row>
    <row r="114" spans="1:14" ht="12.75">
      <c r="A114" s="73"/>
      <c r="B114" s="73"/>
      <c r="C114" s="73"/>
      <c r="D114" s="73"/>
      <c r="E114" s="73"/>
      <c r="F114" s="73"/>
      <c r="G114" s="73"/>
      <c r="H114" s="73"/>
      <c r="I114" s="73"/>
      <c r="J114" s="73"/>
      <c r="K114" s="73"/>
      <c r="L114" s="73"/>
      <c r="M114" s="73"/>
      <c r="N114" s="73"/>
    </row>
    <row r="115" spans="1:14" ht="12.75">
      <c r="A115" s="73"/>
      <c r="B115" s="73"/>
      <c r="C115" s="73"/>
      <c r="D115" s="73"/>
      <c r="E115" s="73"/>
      <c r="F115" s="73"/>
      <c r="G115" s="73"/>
      <c r="H115" s="73"/>
      <c r="I115" s="73"/>
      <c r="J115" s="73"/>
      <c r="K115" s="73"/>
      <c r="L115" s="73"/>
      <c r="M115" s="73"/>
      <c r="N115" s="73"/>
    </row>
    <row r="116" spans="1:14" ht="12.75">
      <c r="A116" s="73"/>
      <c r="B116" s="73"/>
      <c r="C116" s="73"/>
      <c r="D116" s="73"/>
      <c r="E116" s="73"/>
      <c r="F116" s="73"/>
      <c r="G116" s="73"/>
      <c r="H116" s="73"/>
      <c r="I116" s="73"/>
      <c r="J116" s="73"/>
      <c r="K116" s="73"/>
      <c r="L116" s="73"/>
      <c r="M116" s="73"/>
      <c r="N116" s="73"/>
    </row>
    <row r="117" spans="1:14" ht="12.75">
      <c r="A117" s="73"/>
      <c r="B117" s="73"/>
      <c r="C117" s="73"/>
      <c r="D117" s="73"/>
      <c r="E117" s="73"/>
      <c r="F117" s="73"/>
      <c r="G117" s="73"/>
      <c r="H117" s="73"/>
      <c r="I117" s="73"/>
      <c r="J117" s="73"/>
      <c r="K117" s="73"/>
      <c r="L117" s="73"/>
      <c r="M117" s="73"/>
      <c r="N117" s="73"/>
    </row>
    <row r="118" spans="1:14" ht="12.75">
      <c r="A118" s="73"/>
      <c r="B118" s="73"/>
      <c r="C118" s="73"/>
      <c r="D118" s="73"/>
      <c r="E118" s="73"/>
      <c r="F118" s="73"/>
      <c r="G118" s="73"/>
      <c r="H118" s="73"/>
      <c r="I118" s="73"/>
      <c r="J118" s="73"/>
      <c r="K118" s="73"/>
      <c r="L118" s="73"/>
      <c r="M118" s="73"/>
      <c r="N118" s="73"/>
    </row>
    <row r="119" spans="1:14" ht="12.75">
      <c r="A119" s="73"/>
      <c r="B119" s="73"/>
      <c r="C119" s="73"/>
      <c r="D119" s="73"/>
      <c r="E119" s="73"/>
      <c r="F119" s="73"/>
      <c r="G119" s="73"/>
      <c r="H119" s="73"/>
      <c r="I119" s="73"/>
      <c r="J119" s="73"/>
      <c r="K119" s="73"/>
      <c r="L119" s="73"/>
      <c r="M119" s="73"/>
      <c r="N119" s="73"/>
    </row>
    <row r="120" spans="1:14" ht="12.75">
      <c r="A120" s="73"/>
      <c r="B120" s="73"/>
      <c r="C120" s="73"/>
      <c r="D120" s="73"/>
      <c r="E120" s="73"/>
      <c r="F120" s="73"/>
      <c r="G120" s="73"/>
      <c r="H120" s="73"/>
      <c r="I120" s="73"/>
      <c r="J120" s="73"/>
      <c r="K120" s="73"/>
      <c r="L120" s="73"/>
      <c r="M120" s="73"/>
      <c r="N120" s="73"/>
    </row>
    <row r="121" spans="1:14" ht="12.75">
      <c r="A121" s="73"/>
      <c r="B121" s="73"/>
      <c r="C121" s="73"/>
      <c r="D121" s="73"/>
      <c r="E121" s="73"/>
      <c r="F121" s="73"/>
      <c r="G121" s="73"/>
      <c r="H121" s="73"/>
      <c r="I121" s="73"/>
      <c r="J121" s="73"/>
      <c r="K121" s="73"/>
      <c r="L121" s="73"/>
      <c r="M121" s="73"/>
      <c r="N121" s="73"/>
    </row>
    <row r="122" spans="1:14" ht="12.75">
      <c r="A122" s="73"/>
      <c r="B122" s="73"/>
      <c r="C122" s="73"/>
      <c r="D122" s="73"/>
      <c r="E122" s="73"/>
      <c r="F122" s="73"/>
      <c r="G122" s="73"/>
      <c r="H122" s="73"/>
      <c r="I122" s="73"/>
      <c r="J122" s="73"/>
      <c r="K122" s="73"/>
      <c r="L122" s="73"/>
      <c r="M122" s="73"/>
      <c r="N122" s="73"/>
    </row>
    <row r="123" spans="1:14" ht="12.75">
      <c r="A123" s="73"/>
      <c r="B123" s="73"/>
      <c r="C123" s="73"/>
      <c r="D123" s="73"/>
      <c r="E123" s="73"/>
      <c r="F123" s="73"/>
      <c r="G123" s="73"/>
      <c r="H123" s="73"/>
      <c r="I123" s="73"/>
      <c r="J123" s="73"/>
      <c r="K123" s="73"/>
      <c r="L123" s="73"/>
      <c r="M123" s="73"/>
      <c r="N123" s="73"/>
    </row>
    <row r="124" spans="1:14" ht="12.75">
      <c r="A124" s="73"/>
      <c r="B124" s="73"/>
      <c r="C124" s="73"/>
      <c r="D124" s="73"/>
      <c r="E124" s="73"/>
      <c r="F124" s="73"/>
      <c r="G124" s="73"/>
      <c r="H124" s="73"/>
      <c r="I124" s="73"/>
      <c r="J124" s="73"/>
      <c r="K124" s="73"/>
      <c r="L124" s="73"/>
      <c r="M124" s="73"/>
      <c r="N124" s="73"/>
    </row>
    <row r="125" spans="1:14" ht="12.75">
      <c r="A125" s="73"/>
      <c r="B125" s="73"/>
      <c r="C125" s="73"/>
      <c r="D125" s="73"/>
      <c r="E125" s="73"/>
      <c r="F125" s="73"/>
      <c r="G125" s="73"/>
      <c r="H125" s="73"/>
      <c r="I125" s="73"/>
      <c r="J125" s="73"/>
      <c r="K125" s="73"/>
      <c r="L125" s="73"/>
      <c r="M125" s="73"/>
      <c r="N125" s="73"/>
    </row>
    <row r="126" spans="1:14" ht="12.75">
      <c r="A126" s="73"/>
      <c r="B126" s="73"/>
      <c r="C126" s="73"/>
      <c r="D126" s="73"/>
      <c r="E126" s="73"/>
      <c r="F126" s="73"/>
      <c r="G126" s="73"/>
      <c r="H126" s="73"/>
      <c r="I126" s="73"/>
      <c r="J126" s="73"/>
      <c r="K126" s="73"/>
      <c r="L126" s="73"/>
      <c r="M126" s="73"/>
      <c r="N126" s="73"/>
    </row>
    <row r="127" spans="1:14" ht="12.75">
      <c r="A127" s="73"/>
      <c r="B127" s="73"/>
      <c r="C127" s="73"/>
      <c r="D127" s="73"/>
      <c r="E127" s="73"/>
      <c r="F127" s="73"/>
      <c r="G127" s="73"/>
      <c r="H127" s="73"/>
      <c r="I127" s="73"/>
      <c r="J127" s="73"/>
      <c r="K127" s="73"/>
      <c r="L127" s="73"/>
      <c r="M127" s="73"/>
      <c r="N127" s="73"/>
    </row>
    <row r="128" spans="1:14" ht="12.75">
      <c r="A128" s="73"/>
      <c r="B128" s="73"/>
      <c r="C128" s="73"/>
      <c r="D128" s="73"/>
      <c r="E128" s="73"/>
      <c r="F128" s="73"/>
      <c r="G128" s="73"/>
      <c r="H128" s="73"/>
      <c r="I128" s="73"/>
      <c r="J128" s="73"/>
      <c r="K128" s="73"/>
      <c r="L128" s="73"/>
      <c r="M128" s="73"/>
      <c r="N128" s="73"/>
    </row>
    <row r="129" spans="1:14" ht="12.75">
      <c r="A129" s="73"/>
      <c r="B129" s="73"/>
      <c r="C129" s="73"/>
      <c r="D129" s="73"/>
      <c r="E129" s="73"/>
      <c r="F129" s="73"/>
      <c r="G129" s="73"/>
      <c r="H129" s="73"/>
      <c r="I129" s="73"/>
      <c r="J129" s="73"/>
      <c r="K129" s="73"/>
      <c r="L129" s="73"/>
      <c r="M129" s="73"/>
      <c r="N129" s="73"/>
    </row>
    <row r="130" spans="1:14" ht="12.75">
      <c r="A130" s="73"/>
      <c r="B130" s="73"/>
      <c r="C130" s="73"/>
      <c r="D130" s="73"/>
      <c r="E130" s="73"/>
      <c r="F130" s="73"/>
      <c r="G130" s="73"/>
      <c r="H130" s="73"/>
      <c r="I130" s="73"/>
      <c r="J130" s="73"/>
      <c r="K130" s="73"/>
      <c r="L130" s="73"/>
      <c r="M130" s="73"/>
      <c r="N130" s="73"/>
    </row>
    <row r="131" spans="1:14" ht="12.75">
      <c r="A131" s="73"/>
      <c r="B131" s="73"/>
      <c r="C131" s="73"/>
      <c r="D131" s="73"/>
      <c r="E131" s="73"/>
      <c r="F131" s="73"/>
      <c r="G131" s="73"/>
      <c r="H131" s="73"/>
      <c r="I131" s="73"/>
      <c r="J131" s="73"/>
      <c r="K131" s="73"/>
      <c r="L131" s="73"/>
      <c r="M131" s="73"/>
      <c r="N131" s="73"/>
    </row>
    <row r="132" spans="1:14" ht="12.75">
      <c r="A132" s="73"/>
      <c r="B132" s="73"/>
      <c r="C132" s="73"/>
      <c r="D132" s="73"/>
      <c r="E132" s="73"/>
      <c r="F132" s="73"/>
      <c r="G132" s="73"/>
      <c r="H132" s="73"/>
      <c r="I132" s="73"/>
      <c r="J132" s="73"/>
      <c r="K132" s="73"/>
      <c r="L132" s="73"/>
      <c r="M132" s="73"/>
      <c r="N132" s="73"/>
    </row>
    <row r="133" spans="1:14" ht="12.75">
      <c r="A133" s="73"/>
      <c r="B133" s="73"/>
      <c r="C133" s="73"/>
      <c r="D133" s="73"/>
      <c r="E133" s="73"/>
      <c r="F133" s="73"/>
      <c r="G133" s="73"/>
      <c r="H133" s="73"/>
      <c r="I133" s="73"/>
      <c r="J133" s="73"/>
      <c r="K133" s="73"/>
      <c r="L133" s="73"/>
      <c r="M133" s="73"/>
      <c r="N133" s="73"/>
    </row>
    <row r="134" spans="1:14" ht="12.75">
      <c r="A134" s="73"/>
      <c r="B134" s="73"/>
      <c r="C134" s="73"/>
      <c r="D134" s="73"/>
      <c r="E134" s="73"/>
      <c r="F134" s="73"/>
      <c r="G134" s="73"/>
      <c r="H134" s="73"/>
      <c r="I134" s="73"/>
      <c r="J134" s="73"/>
      <c r="K134" s="73"/>
      <c r="L134" s="73"/>
      <c r="M134" s="73"/>
      <c r="N134" s="73"/>
    </row>
    <row r="135" spans="1:14" ht="12.75">
      <c r="A135" s="73"/>
      <c r="B135" s="73"/>
      <c r="C135" s="73"/>
      <c r="D135" s="73"/>
      <c r="E135" s="73"/>
      <c r="F135" s="73"/>
      <c r="G135" s="73"/>
      <c r="H135" s="73"/>
      <c r="I135" s="73"/>
      <c r="J135" s="73"/>
      <c r="K135" s="73"/>
      <c r="L135" s="73"/>
      <c r="M135" s="73"/>
      <c r="N135" s="73"/>
    </row>
    <row r="136" spans="1:14" ht="12.75">
      <c r="A136" s="73"/>
      <c r="B136" s="73"/>
      <c r="C136" s="73"/>
      <c r="D136" s="73"/>
      <c r="E136" s="73"/>
      <c r="F136" s="73"/>
      <c r="G136" s="73"/>
      <c r="H136" s="73"/>
      <c r="I136" s="73"/>
      <c r="J136" s="73"/>
      <c r="K136" s="73"/>
      <c r="L136" s="73"/>
      <c r="M136" s="73"/>
      <c r="N136" s="73"/>
    </row>
    <row r="137" spans="1:14" ht="12.75">
      <c r="A137" s="73"/>
      <c r="B137" s="73"/>
      <c r="C137" s="73"/>
      <c r="D137" s="73"/>
      <c r="E137" s="73"/>
      <c r="F137" s="73"/>
      <c r="G137" s="73"/>
      <c r="H137" s="73"/>
      <c r="I137" s="73"/>
      <c r="J137" s="73"/>
      <c r="K137" s="73"/>
      <c r="L137" s="73"/>
      <c r="M137" s="73"/>
      <c r="N137" s="73"/>
    </row>
    <row r="138" spans="1:14" ht="12.75">
      <c r="A138" s="73"/>
      <c r="B138" s="73"/>
      <c r="C138" s="73"/>
      <c r="D138" s="73"/>
      <c r="E138" s="73"/>
      <c r="F138" s="73"/>
      <c r="G138" s="73"/>
      <c r="H138" s="73"/>
      <c r="I138" s="73"/>
      <c r="J138" s="73"/>
      <c r="K138" s="73"/>
      <c r="L138" s="73"/>
      <c r="M138" s="73"/>
      <c r="N138" s="73"/>
    </row>
    <row r="139" spans="1:14" ht="12.75">
      <c r="A139" s="73"/>
      <c r="B139" s="73"/>
      <c r="C139" s="73"/>
      <c r="D139" s="73"/>
      <c r="E139" s="73"/>
      <c r="F139" s="73"/>
      <c r="G139" s="73"/>
      <c r="H139" s="73"/>
      <c r="I139" s="73"/>
      <c r="J139" s="73"/>
      <c r="K139" s="73"/>
      <c r="L139" s="73"/>
      <c r="M139" s="73"/>
      <c r="N139" s="73"/>
    </row>
    <row r="140" spans="1:14" ht="12.75">
      <c r="A140" s="73"/>
      <c r="B140" s="73"/>
      <c r="C140" s="73"/>
      <c r="D140" s="73"/>
      <c r="E140" s="73"/>
      <c r="F140" s="73"/>
      <c r="G140" s="73"/>
      <c r="H140" s="73"/>
      <c r="I140" s="73"/>
      <c r="J140" s="73"/>
      <c r="K140" s="73"/>
      <c r="L140" s="73"/>
      <c r="M140" s="73"/>
      <c r="N140" s="73"/>
    </row>
    <row r="141" spans="1:14" ht="12.75">
      <c r="A141" s="73"/>
      <c r="B141" s="73"/>
      <c r="C141" s="73"/>
      <c r="D141" s="73"/>
      <c r="E141" s="73"/>
      <c r="F141" s="73"/>
      <c r="G141" s="73"/>
      <c r="H141" s="73"/>
      <c r="I141" s="73"/>
      <c r="J141" s="73"/>
      <c r="K141" s="73"/>
      <c r="L141" s="73"/>
      <c r="M141" s="73"/>
      <c r="N141" s="73"/>
    </row>
    <row r="142" spans="1:14" ht="12.75">
      <c r="A142" s="73"/>
      <c r="B142" s="73"/>
      <c r="C142" s="73"/>
      <c r="D142" s="73"/>
      <c r="E142" s="73"/>
      <c r="F142" s="73"/>
      <c r="G142" s="73"/>
      <c r="H142" s="73"/>
      <c r="I142" s="73"/>
      <c r="J142" s="73"/>
      <c r="K142" s="73"/>
      <c r="L142" s="73"/>
      <c r="M142" s="73"/>
      <c r="N142" s="73"/>
    </row>
    <row r="143" spans="1:14" ht="12.75">
      <c r="A143" s="73"/>
      <c r="B143" s="73"/>
      <c r="C143" s="73"/>
      <c r="D143" s="73"/>
      <c r="E143" s="73"/>
      <c r="F143" s="73"/>
      <c r="G143" s="73"/>
      <c r="H143" s="73"/>
      <c r="I143" s="73"/>
      <c r="J143" s="73"/>
      <c r="K143" s="73"/>
      <c r="L143" s="73"/>
      <c r="M143" s="73"/>
      <c r="N143" s="73"/>
    </row>
    <row r="144" spans="1:14" ht="12.75">
      <c r="A144" s="73"/>
      <c r="B144" s="73"/>
      <c r="C144" s="73"/>
      <c r="D144" s="73"/>
      <c r="E144" s="73"/>
      <c r="F144" s="73"/>
      <c r="G144" s="73"/>
      <c r="H144" s="73"/>
      <c r="I144" s="73"/>
      <c r="J144" s="73"/>
      <c r="K144" s="73"/>
      <c r="L144" s="73"/>
      <c r="M144" s="73"/>
      <c r="N144" s="73"/>
    </row>
    <row r="145" spans="1:14" ht="12.75">
      <c r="A145" s="73"/>
      <c r="B145" s="73"/>
      <c r="C145" s="73"/>
      <c r="D145" s="73"/>
      <c r="E145" s="73"/>
      <c r="F145" s="73"/>
      <c r="G145" s="73"/>
      <c r="H145" s="73"/>
      <c r="I145" s="73"/>
      <c r="J145" s="73"/>
      <c r="K145" s="73"/>
      <c r="L145" s="73"/>
      <c r="M145" s="73"/>
      <c r="N145" s="73"/>
    </row>
    <row r="146" spans="1:14" ht="12.75">
      <c r="A146" s="73"/>
      <c r="B146" s="73"/>
      <c r="C146" s="73"/>
      <c r="D146" s="73"/>
      <c r="E146" s="73"/>
      <c r="F146" s="73"/>
      <c r="G146" s="73"/>
      <c r="H146" s="73"/>
      <c r="I146" s="73"/>
      <c r="J146" s="73"/>
      <c r="K146" s="73"/>
      <c r="L146" s="73"/>
      <c r="M146" s="73"/>
      <c r="N146" s="73"/>
    </row>
    <row r="147" spans="1:14" ht="12.75">
      <c r="A147" s="73"/>
      <c r="B147" s="73"/>
      <c r="C147" s="73"/>
      <c r="D147" s="73"/>
      <c r="E147" s="73"/>
      <c r="F147" s="73"/>
      <c r="G147" s="73"/>
      <c r="H147" s="73"/>
      <c r="I147" s="73"/>
      <c r="J147" s="73"/>
      <c r="K147" s="73"/>
      <c r="L147" s="73"/>
      <c r="M147" s="73"/>
      <c r="N147" s="73"/>
    </row>
    <row r="148" spans="1:14" ht="12.75">
      <c r="A148" s="73"/>
      <c r="B148" s="73"/>
      <c r="C148" s="73"/>
      <c r="D148" s="73"/>
      <c r="E148" s="73"/>
      <c r="F148" s="73"/>
      <c r="G148" s="73"/>
      <c r="H148" s="73"/>
      <c r="I148" s="73"/>
      <c r="J148" s="73"/>
      <c r="K148" s="73"/>
      <c r="L148" s="73"/>
      <c r="M148" s="73"/>
      <c r="N148" s="73"/>
    </row>
    <row r="149" spans="1:14" ht="12.75">
      <c r="A149" s="73"/>
      <c r="B149" s="73"/>
      <c r="C149" s="73"/>
      <c r="D149" s="73"/>
      <c r="E149" s="73"/>
      <c r="F149" s="73"/>
      <c r="G149" s="73"/>
      <c r="H149" s="73"/>
      <c r="I149" s="73"/>
      <c r="J149" s="73"/>
      <c r="K149" s="73"/>
      <c r="L149" s="73"/>
      <c r="M149" s="73"/>
      <c r="N149" s="73"/>
    </row>
    <row r="150" spans="1:14" ht="12.75">
      <c r="A150" s="73"/>
      <c r="B150" s="73"/>
      <c r="C150" s="73"/>
      <c r="D150" s="73"/>
      <c r="E150" s="73"/>
      <c r="F150" s="73"/>
      <c r="G150" s="73"/>
      <c r="H150" s="73"/>
      <c r="I150" s="73"/>
      <c r="J150" s="73"/>
      <c r="K150" s="73"/>
      <c r="L150" s="73"/>
      <c r="M150" s="73"/>
      <c r="N150" s="73"/>
    </row>
    <row r="151" spans="1:14" ht="12.75">
      <c r="A151" s="73"/>
      <c r="B151" s="73"/>
      <c r="C151" s="73"/>
      <c r="D151" s="73"/>
      <c r="E151" s="73"/>
      <c r="F151" s="73"/>
      <c r="G151" s="73"/>
      <c r="H151" s="73"/>
      <c r="I151" s="73"/>
      <c r="J151" s="73"/>
      <c r="K151" s="73"/>
      <c r="L151" s="73"/>
      <c r="M151" s="73"/>
      <c r="N151" s="73"/>
    </row>
    <row r="152" spans="1:14" ht="12.75">
      <c r="A152" s="73"/>
      <c r="B152" s="73"/>
      <c r="C152" s="73"/>
      <c r="D152" s="73"/>
      <c r="E152" s="73"/>
      <c r="F152" s="73"/>
      <c r="G152" s="73"/>
      <c r="H152" s="73"/>
      <c r="I152" s="73"/>
      <c r="J152" s="73"/>
      <c r="K152" s="73"/>
      <c r="L152" s="73"/>
      <c r="M152" s="73"/>
      <c r="N152" s="73"/>
    </row>
    <row r="153" spans="1:14" ht="12.75">
      <c r="A153" s="73"/>
      <c r="B153" s="73"/>
      <c r="C153" s="73"/>
      <c r="D153" s="73"/>
      <c r="E153" s="73"/>
      <c r="F153" s="73"/>
      <c r="G153" s="73"/>
      <c r="H153" s="73"/>
      <c r="I153" s="73"/>
      <c r="J153" s="73"/>
      <c r="K153" s="73"/>
      <c r="L153" s="73"/>
      <c r="M153" s="73"/>
      <c r="N153" s="73"/>
    </row>
    <row r="154" spans="1:14" ht="12.75">
      <c r="A154" s="73"/>
      <c r="B154" s="73"/>
      <c r="C154" s="73"/>
      <c r="D154" s="73"/>
      <c r="E154" s="73"/>
      <c r="F154" s="73"/>
      <c r="G154" s="73"/>
      <c r="H154" s="73"/>
      <c r="I154" s="73"/>
      <c r="J154" s="73"/>
      <c r="K154" s="73"/>
      <c r="L154" s="73"/>
      <c r="M154" s="73"/>
      <c r="N154" s="73"/>
    </row>
    <row r="155" spans="1:14" ht="12.75">
      <c r="A155" s="73"/>
      <c r="B155" s="73"/>
      <c r="C155" s="73"/>
      <c r="D155" s="73"/>
      <c r="E155" s="73"/>
      <c r="F155" s="73"/>
      <c r="G155" s="73"/>
      <c r="H155" s="73"/>
      <c r="I155" s="73"/>
      <c r="J155" s="73"/>
      <c r="K155" s="73"/>
      <c r="L155" s="73"/>
      <c r="M155" s="73"/>
      <c r="N155" s="73"/>
    </row>
    <row r="156" spans="1:14" ht="12.75">
      <c r="A156" s="73"/>
      <c r="B156" s="73"/>
      <c r="C156" s="73"/>
      <c r="D156" s="73"/>
      <c r="E156" s="73"/>
      <c r="F156" s="73"/>
      <c r="G156" s="73"/>
      <c r="H156" s="73"/>
      <c r="I156" s="73"/>
      <c r="J156" s="73"/>
      <c r="K156" s="73"/>
      <c r="L156" s="73"/>
      <c r="M156" s="73"/>
      <c r="N156" s="73"/>
    </row>
    <row r="157" spans="1:14" ht="12.75">
      <c r="A157" s="73"/>
      <c r="B157" s="73"/>
      <c r="C157" s="73"/>
      <c r="D157" s="73"/>
      <c r="E157" s="73"/>
      <c r="F157" s="73"/>
      <c r="G157" s="73"/>
      <c r="H157" s="73"/>
      <c r="I157" s="73"/>
      <c r="J157" s="73"/>
      <c r="K157" s="73"/>
      <c r="L157" s="73"/>
      <c r="M157" s="73"/>
      <c r="N157" s="73"/>
    </row>
    <row r="158" spans="1:14" ht="12.75">
      <c r="A158" s="73"/>
      <c r="B158" s="73"/>
      <c r="C158" s="73"/>
      <c r="D158" s="73"/>
      <c r="E158" s="73"/>
      <c r="F158" s="73"/>
      <c r="G158" s="73"/>
      <c r="H158" s="73"/>
      <c r="I158" s="73"/>
      <c r="J158" s="73"/>
      <c r="K158" s="73"/>
      <c r="L158" s="73"/>
      <c r="M158" s="73"/>
      <c r="N158" s="73"/>
    </row>
    <row r="159" spans="1:14" ht="12.75">
      <c r="A159" s="73"/>
      <c r="B159" s="73"/>
      <c r="C159" s="73"/>
      <c r="D159" s="73"/>
      <c r="E159" s="73"/>
      <c r="F159" s="73"/>
      <c r="G159" s="73"/>
      <c r="H159" s="73"/>
      <c r="I159" s="73"/>
      <c r="J159" s="73"/>
      <c r="K159" s="73"/>
      <c r="L159" s="73"/>
      <c r="M159" s="73"/>
      <c r="N159" s="73"/>
    </row>
    <row r="160" spans="1:14" ht="12.75">
      <c r="A160" s="73"/>
      <c r="B160" s="73"/>
      <c r="C160" s="73"/>
      <c r="D160" s="73"/>
      <c r="E160" s="73"/>
      <c r="F160" s="73"/>
      <c r="G160" s="73"/>
      <c r="H160" s="73"/>
      <c r="I160" s="73"/>
      <c r="J160" s="73"/>
      <c r="K160" s="73"/>
      <c r="L160" s="73"/>
      <c r="M160" s="73"/>
      <c r="N160" s="73"/>
    </row>
    <row r="161" spans="1:14" ht="12.75">
      <c r="A161" s="73"/>
      <c r="B161" s="73"/>
      <c r="C161" s="73"/>
      <c r="D161" s="73"/>
      <c r="E161" s="73"/>
      <c r="F161" s="73"/>
      <c r="G161" s="73"/>
      <c r="H161" s="73"/>
      <c r="I161" s="73"/>
      <c r="J161" s="73"/>
      <c r="K161" s="73"/>
      <c r="L161" s="73"/>
      <c r="M161" s="73"/>
      <c r="N161" s="73"/>
    </row>
    <row r="162" spans="1:14" ht="12.75">
      <c r="A162" s="73"/>
      <c r="B162" s="73"/>
      <c r="C162" s="73"/>
      <c r="D162" s="73"/>
      <c r="E162" s="73"/>
      <c r="F162" s="73"/>
      <c r="G162" s="73"/>
      <c r="H162" s="73"/>
      <c r="I162" s="73"/>
      <c r="J162" s="73"/>
      <c r="K162" s="73"/>
      <c r="L162" s="73"/>
      <c r="M162" s="73"/>
      <c r="N162" s="73"/>
    </row>
    <row r="163" spans="1:14" ht="12.75">
      <c r="A163" s="73"/>
      <c r="B163" s="73"/>
      <c r="C163" s="73"/>
      <c r="D163" s="73"/>
      <c r="E163" s="73"/>
      <c r="F163" s="73"/>
      <c r="G163" s="73"/>
      <c r="H163" s="73"/>
      <c r="I163" s="73"/>
      <c r="J163" s="73"/>
      <c r="K163" s="73"/>
      <c r="L163" s="73"/>
      <c r="M163" s="73"/>
      <c r="N163" s="73"/>
    </row>
    <row r="164" spans="1:14" ht="12.75">
      <c r="A164" s="73"/>
      <c r="B164" s="73"/>
      <c r="C164" s="73"/>
      <c r="D164" s="73"/>
      <c r="E164" s="73"/>
      <c r="F164" s="73"/>
      <c r="G164" s="73"/>
      <c r="H164" s="73"/>
      <c r="I164" s="73"/>
      <c r="J164" s="73"/>
      <c r="K164" s="73"/>
      <c r="L164" s="73"/>
      <c r="M164" s="73"/>
      <c r="N164" s="73"/>
    </row>
    <row r="165" spans="1:14" ht="12.75">
      <c r="A165" s="73"/>
      <c r="B165" s="73"/>
      <c r="C165" s="73"/>
      <c r="D165" s="73"/>
      <c r="E165" s="73"/>
      <c r="F165" s="73"/>
      <c r="G165" s="73"/>
      <c r="H165" s="73"/>
      <c r="I165" s="73"/>
      <c r="J165" s="73"/>
      <c r="K165" s="73"/>
      <c r="L165" s="73"/>
      <c r="M165" s="73"/>
      <c r="N165" s="73"/>
    </row>
    <row r="166" spans="1:14" ht="12.75">
      <c r="A166" s="73"/>
      <c r="B166" s="73"/>
      <c r="C166" s="73"/>
      <c r="D166" s="73"/>
      <c r="E166" s="73"/>
      <c r="F166" s="73"/>
      <c r="G166" s="73"/>
      <c r="H166" s="73"/>
      <c r="I166" s="73"/>
      <c r="J166" s="73"/>
      <c r="K166" s="73"/>
      <c r="L166" s="73"/>
      <c r="M166" s="73"/>
      <c r="N166" s="73"/>
    </row>
    <row r="167" spans="1:14" ht="12.75">
      <c r="A167" s="73"/>
      <c r="B167" s="73"/>
      <c r="C167" s="73"/>
      <c r="D167" s="73"/>
      <c r="E167" s="73"/>
      <c r="F167" s="73"/>
      <c r="G167" s="73"/>
      <c r="H167" s="73"/>
      <c r="I167" s="73"/>
      <c r="J167" s="73"/>
      <c r="K167" s="73"/>
      <c r="L167" s="73"/>
      <c r="M167" s="73"/>
      <c r="N167" s="73"/>
    </row>
    <row r="168" spans="1:14" ht="12.75">
      <c r="A168" s="73"/>
      <c r="B168" s="73"/>
      <c r="C168" s="73"/>
      <c r="D168" s="73"/>
      <c r="E168" s="73"/>
      <c r="F168" s="73"/>
      <c r="G168" s="73"/>
      <c r="H168" s="73"/>
      <c r="I168" s="73"/>
      <c r="J168" s="73"/>
      <c r="K168" s="73"/>
      <c r="L168" s="73"/>
      <c r="M168" s="73"/>
      <c r="N168" s="73"/>
    </row>
    <row r="169" spans="1:14" ht="12.75">
      <c r="A169" s="73"/>
      <c r="B169" s="73"/>
      <c r="C169" s="73"/>
      <c r="D169" s="73"/>
      <c r="E169" s="73"/>
      <c r="F169" s="73"/>
      <c r="G169" s="73"/>
      <c r="H169" s="73"/>
      <c r="I169" s="73"/>
      <c r="J169" s="73"/>
      <c r="K169" s="73"/>
      <c r="L169" s="73"/>
      <c r="M169" s="73"/>
      <c r="N169" s="73"/>
    </row>
    <row r="170" spans="1:14" ht="12.75">
      <c r="A170" s="73"/>
      <c r="B170" s="73"/>
      <c r="C170" s="73"/>
      <c r="D170" s="73"/>
      <c r="E170" s="73"/>
      <c r="F170" s="73"/>
      <c r="G170" s="73"/>
      <c r="H170" s="73"/>
      <c r="I170" s="73"/>
      <c r="J170" s="73"/>
      <c r="K170" s="73"/>
      <c r="L170" s="73"/>
      <c r="M170" s="73"/>
      <c r="N170" s="73"/>
    </row>
    <row r="171" spans="1:14" ht="12.75">
      <c r="A171" s="73"/>
      <c r="B171" s="73"/>
      <c r="C171" s="73"/>
      <c r="D171" s="73"/>
      <c r="E171" s="73"/>
      <c r="F171" s="73"/>
      <c r="G171" s="73"/>
      <c r="H171" s="73"/>
      <c r="I171" s="73"/>
      <c r="J171" s="73"/>
      <c r="K171" s="73"/>
      <c r="L171" s="73"/>
      <c r="M171" s="73"/>
      <c r="N171" s="73"/>
    </row>
    <row r="172" spans="1:14" ht="12.75">
      <c r="A172" s="73"/>
      <c r="B172" s="73"/>
      <c r="C172" s="73"/>
      <c r="D172" s="73"/>
      <c r="E172" s="73"/>
      <c r="F172" s="73"/>
      <c r="G172" s="73"/>
      <c r="H172" s="73"/>
      <c r="I172" s="73"/>
      <c r="J172" s="73"/>
      <c r="K172" s="73"/>
      <c r="L172" s="73"/>
      <c r="M172" s="73"/>
      <c r="N172" s="73"/>
    </row>
    <row r="173" spans="1:14" ht="12.75">
      <c r="A173" s="73"/>
      <c r="B173" s="73"/>
      <c r="C173" s="73"/>
      <c r="D173" s="73"/>
      <c r="E173" s="73"/>
      <c r="F173" s="73"/>
      <c r="G173" s="73"/>
      <c r="H173" s="73"/>
      <c r="I173" s="73"/>
      <c r="J173" s="73"/>
      <c r="K173" s="73"/>
      <c r="L173" s="73"/>
      <c r="M173" s="73"/>
      <c r="N173" s="73"/>
    </row>
    <row r="174" spans="1:14" ht="12.75">
      <c r="A174" s="73"/>
      <c r="B174" s="73"/>
      <c r="C174" s="73"/>
      <c r="D174" s="73"/>
      <c r="E174" s="73"/>
      <c r="F174" s="73"/>
      <c r="G174" s="73"/>
      <c r="H174" s="73"/>
      <c r="I174" s="73"/>
      <c r="J174" s="73"/>
      <c r="K174" s="73"/>
      <c r="L174" s="73"/>
      <c r="M174" s="73"/>
      <c r="N174" s="73"/>
    </row>
    <row r="175" spans="1:14" ht="12.75">
      <c r="A175" s="73"/>
      <c r="B175" s="73"/>
      <c r="C175" s="73"/>
      <c r="D175" s="73"/>
      <c r="E175" s="73"/>
      <c r="F175" s="73"/>
      <c r="G175" s="73"/>
      <c r="H175" s="73"/>
      <c r="I175" s="73"/>
      <c r="J175" s="73"/>
      <c r="K175" s="73"/>
      <c r="L175" s="73"/>
      <c r="M175" s="73"/>
      <c r="N175" s="73"/>
    </row>
    <row r="176" spans="1:14" ht="12.75">
      <c r="A176" s="73"/>
      <c r="B176" s="73"/>
      <c r="C176" s="73"/>
      <c r="D176" s="73"/>
      <c r="E176" s="73"/>
      <c r="F176" s="73"/>
      <c r="G176" s="73"/>
      <c r="H176" s="73"/>
      <c r="I176" s="73"/>
      <c r="J176" s="73"/>
      <c r="K176" s="73"/>
      <c r="L176" s="73"/>
      <c r="M176" s="73"/>
      <c r="N176" s="73"/>
    </row>
    <row r="177" spans="1:14" ht="12.75">
      <c r="A177" s="73"/>
      <c r="B177" s="73"/>
      <c r="C177" s="73"/>
      <c r="D177" s="73"/>
      <c r="E177" s="73"/>
      <c r="F177" s="73"/>
      <c r="G177" s="73"/>
      <c r="H177" s="73"/>
      <c r="I177" s="73"/>
      <c r="J177" s="73"/>
      <c r="K177" s="73"/>
      <c r="L177" s="73"/>
      <c r="M177" s="73"/>
      <c r="N177" s="73"/>
    </row>
    <row r="178" spans="1:14" ht="12.75">
      <c r="A178" s="73"/>
      <c r="B178" s="73"/>
      <c r="C178" s="73"/>
      <c r="D178" s="73"/>
      <c r="E178" s="73"/>
      <c r="F178" s="73"/>
      <c r="G178" s="73"/>
      <c r="H178" s="73"/>
      <c r="I178" s="73"/>
      <c r="J178" s="73"/>
      <c r="K178" s="73"/>
      <c r="L178" s="73"/>
      <c r="M178" s="73"/>
      <c r="N178" s="73"/>
    </row>
    <row r="179" spans="1:14" ht="12.75">
      <c r="A179" s="73"/>
      <c r="B179" s="73"/>
      <c r="C179" s="73"/>
      <c r="D179" s="73"/>
      <c r="E179" s="73"/>
      <c r="F179" s="73"/>
      <c r="G179" s="73"/>
      <c r="H179" s="73"/>
      <c r="I179" s="73"/>
      <c r="J179" s="73"/>
      <c r="K179" s="73"/>
      <c r="L179" s="73"/>
      <c r="M179" s="73"/>
      <c r="N179" s="73"/>
    </row>
    <row r="180" spans="1:14" ht="12.75">
      <c r="A180" s="73"/>
      <c r="B180" s="73"/>
      <c r="C180" s="73"/>
      <c r="D180" s="73"/>
      <c r="E180" s="73"/>
      <c r="F180" s="73"/>
      <c r="G180" s="73"/>
      <c r="H180" s="73"/>
      <c r="I180" s="73"/>
      <c r="J180" s="73"/>
      <c r="K180" s="73"/>
      <c r="L180" s="73"/>
      <c r="M180" s="73"/>
      <c r="N180" s="73"/>
    </row>
    <row r="181" spans="1:14" ht="12.75">
      <c r="A181" s="73"/>
      <c r="B181" s="73"/>
      <c r="C181" s="73"/>
      <c r="D181" s="73"/>
      <c r="E181" s="73"/>
      <c r="F181" s="73"/>
      <c r="G181" s="73"/>
      <c r="H181" s="73"/>
      <c r="I181" s="73"/>
      <c r="J181" s="73"/>
      <c r="K181" s="73"/>
      <c r="L181" s="73"/>
      <c r="M181" s="73"/>
      <c r="N181" s="73"/>
    </row>
    <row r="182" spans="1:14" ht="12.75">
      <c r="A182" s="73"/>
      <c r="B182" s="73"/>
      <c r="C182" s="73"/>
      <c r="D182" s="73"/>
      <c r="E182" s="73"/>
      <c r="F182" s="73"/>
      <c r="G182" s="73"/>
      <c r="H182" s="73"/>
      <c r="I182" s="73"/>
      <c r="J182" s="73"/>
      <c r="K182" s="73"/>
      <c r="L182" s="73"/>
      <c r="M182" s="73"/>
      <c r="N182" s="73"/>
    </row>
    <row r="183" spans="1:14" ht="12.75">
      <c r="A183" s="73"/>
      <c r="B183" s="73"/>
      <c r="C183" s="73"/>
      <c r="D183" s="73"/>
      <c r="E183" s="73"/>
      <c r="F183" s="73"/>
      <c r="G183" s="73"/>
      <c r="H183" s="73"/>
      <c r="I183" s="73"/>
      <c r="J183" s="73"/>
      <c r="K183" s="73"/>
      <c r="L183" s="73"/>
      <c r="M183" s="73"/>
      <c r="N183"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R187"/>
  <sheetViews>
    <sheetView zoomScale="130" zoomScaleNormal="130" workbookViewId="0" topLeftCell="A1">
      <selection activeCell="S22" sqref="S22"/>
    </sheetView>
  </sheetViews>
  <sheetFormatPr defaultColWidth="9.140625" defaultRowHeight="12.75"/>
  <cols>
    <col min="1" max="1" width="2.7109375" style="0" customWidth="1"/>
    <col min="2" max="15" width="9.7109375" style="0" customWidth="1"/>
    <col min="16" max="16" width="2.7109375" style="0" customWidth="1"/>
  </cols>
  <sheetData>
    <row r="1" spans="1:18" ht="12" customHeight="1">
      <c r="A1" s="73"/>
      <c r="B1" s="73"/>
      <c r="C1" s="73"/>
      <c r="D1" s="73"/>
      <c r="E1" s="73"/>
      <c r="F1" s="73"/>
      <c r="G1" s="73"/>
      <c r="H1" s="73"/>
      <c r="I1" s="73"/>
      <c r="J1" s="73"/>
      <c r="K1" s="73"/>
      <c r="L1" s="73"/>
      <c r="M1" s="73"/>
      <c r="N1" s="73"/>
      <c r="O1" s="73"/>
      <c r="P1" s="73"/>
      <c r="Q1" s="73"/>
      <c r="R1" s="73"/>
    </row>
    <row r="2" spans="1:18" ht="12" customHeight="1" hidden="1">
      <c r="A2" s="73"/>
      <c r="B2" s="116" t="s">
        <v>0</v>
      </c>
      <c r="C2" s="116" t="s">
        <v>77</v>
      </c>
      <c r="D2" s="116" t="s">
        <v>78</v>
      </c>
      <c r="E2" s="116" t="s">
        <v>79</v>
      </c>
      <c r="F2" s="116" t="s">
        <v>227</v>
      </c>
      <c r="G2" s="116" t="s">
        <v>228</v>
      </c>
      <c r="H2" s="116" t="s">
        <v>229</v>
      </c>
      <c r="I2" s="116" t="s">
        <v>230</v>
      </c>
      <c r="J2" s="116" t="s">
        <v>231</v>
      </c>
      <c r="K2" s="116" t="s">
        <v>232</v>
      </c>
      <c r="L2" s="116" t="s">
        <v>233</v>
      </c>
      <c r="M2" s="116" t="s">
        <v>234</v>
      </c>
      <c r="N2" s="116" t="s">
        <v>235</v>
      </c>
      <c r="O2" s="116" t="s">
        <v>80</v>
      </c>
      <c r="P2" s="116" t="s">
        <v>8</v>
      </c>
      <c r="Q2" s="73"/>
      <c r="R2" s="73"/>
    </row>
    <row r="3" spans="1:18" ht="12" customHeight="1" hidden="1">
      <c r="A3" s="73"/>
      <c r="B3" s="117" t="s">
        <v>236</v>
      </c>
      <c r="C3" s="116" t="s">
        <v>237</v>
      </c>
      <c r="D3" s="116" t="s">
        <v>238</v>
      </c>
      <c r="E3" s="116" t="s">
        <v>239</v>
      </c>
      <c r="F3" s="116" t="s">
        <v>240</v>
      </c>
      <c r="G3" s="116" t="s">
        <v>12</v>
      </c>
      <c r="H3" s="76" t="s">
        <v>12</v>
      </c>
      <c r="I3" s="76" t="s">
        <v>12</v>
      </c>
      <c r="J3" s="76" t="s">
        <v>12</v>
      </c>
      <c r="K3" s="76" t="s">
        <v>12</v>
      </c>
      <c r="L3" s="76" t="s">
        <v>12</v>
      </c>
      <c r="M3" s="76" t="s">
        <v>12</v>
      </c>
      <c r="N3" s="76" t="s">
        <v>12</v>
      </c>
      <c r="O3" s="76" t="s">
        <v>70</v>
      </c>
      <c r="P3" s="76" t="s">
        <v>17</v>
      </c>
      <c r="Q3" s="73"/>
      <c r="R3" s="73"/>
    </row>
    <row r="4" spans="1:18" ht="12" customHeight="1">
      <c r="A4" s="73"/>
      <c r="B4" s="73"/>
      <c r="C4" s="73"/>
      <c r="D4" s="73"/>
      <c r="E4" s="73"/>
      <c r="F4" s="73"/>
      <c r="G4" s="73"/>
      <c r="H4" s="73"/>
      <c r="I4" s="73"/>
      <c r="J4" s="73"/>
      <c r="K4" s="73"/>
      <c r="L4" s="73"/>
      <c r="M4" s="73"/>
      <c r="N4" s="73"/>
      <c r="O4" s="73"/>
      <c r="P4" s="73"/>
      <c r="Q4" s="73"/>
      <c r="R4" s="73"/>
    </row>
    <row r="5" spans="1:18" ht="16.5" customHeight="1">
      <c r="A5" s="123"/>
      <c r="B5" s="83" t="str">
        <f>CONCATENATE("Monthly Special Fuel Reported by States ",P3," (1)")</f>
        <v>Monthly Special Fuel Reported by States 2016 (1)</v>
      </c>
      <c r="C5" s="83"/>
      <c r="D5" s="83"/>
      <c r="E5" s="83"/>
      <c r="F5" s="83"/>
      <c r="G5" s="84"/>
      <c r="H5" s="84"/>
      <c r="I5" s="84"/>
      <c r="J5" s="84"/>
      <c r="K5" s="84"/>
      <c r="L5" s="84"/>
      <c r="M5" s="84"/>
      <c r="N5" s="84"/>
      <c r="O5" s="84"/>
      <c r="P5" s="73"/>
      <c r="Q5" s="73"/>
      <c r="R5" s="73"/>
    </row>
    <row r="6" spans="1:18" ht="7.5" customHeight="1">
      <c r="A6" s="73"/>
      <c r="B6" s="73"/>
      <c r="C6" s="73"/>
      <c r="D6" s="73"/>
      <c r="E6" s="73"/>
      <c r="F6" s="73"/>
      <c r="G6" s="73"/>
      <c r="H6" s="73"/>
      <c r="I6" s="73"/>
      <c r="J6" s="73"/>
      <c r="K6" s="73"/>
      <c r="L6" s="73"/>
      <c r="M6" s="73"/>
      <c r="N6" s="73"/>
      <c r="O6" s="73"/>
      <c r="P6" s="73"/>
      <c r="Q6" s="73"/>
      <c r="R6" s="73"/>
    </row>
    <row r="7" spans="1:18" ht="1.5" customHeight="1">
      <c r="A7" s="73"/>
      <c r="B7" s="73"/>
      <c r="C7" s="73"/>
      <c r="D7" s="73"/>
      <c r="E7" s="73"/>
      <c r="F7" s="73"/>
      <c r="G7" s="73"/>
      <c r="H7" s="73"/>
      <c r="I7" s="73"/>
      <c r="J7" s="73"/>
      <c r="K7" s="73"/>
      <c r="L7" s="73"/>
      <c r="M7" s="73"/>
      <c r="N7" s="73"/>
      <c r="O7" s="73"/>
      <c r="P7" s="73"/>
      <c r="Q7" s="73"/>
      <c r="R7" s="73"/>
    </row>
    <row r="8" spans="1:18" ht="1.5" customHeight="1">
      <c r="A8" s="73"/>
      <c r="B8" s="73"/>
      <c r="C8" s="73"/>
      <c r="D8" s="73"/>
      <c r="E8" s="73"/>
      <c r="F8" s="73"/>
      <c r="G8" s="73"/>
      <c r="H8" s="73"/>
      <c r="I8" s="73"/>
      <c r="J8" s="73"/>
      <c r="K8" s="73"/>
      <c r="L8" s="73"/>
      <c r="M8" s="73"/>
      <c r="N8" s="73"/>
      <c r="O8" s="73"/>
      <c r="P8" s="73"/>
      <c r="Q8" s="73"/>
      <c r="R8" s="73"/>
    </row>
    <row r="9" spans="1:18" ht="9" customHeight="1">
      <c r="A9" s="73"/>
      <c r="B9" s="73"/>
      <c r="C9" s="73"/>
      <c r="D9" s="73"/>
      <c r="E9" s="73"/>
      <c r="F9" s="73"/>
      <c r="G9" s="73"/>
      <c r="H9" s="73"/>
      <c r="I9" s="73"/>
      <c r="J9" s="73"/>
      <c r="K9" s="73"/>
      <c r="L9" s="73"/>
      <c r="M9" s="73"/>
      <c r="N9" s="73"/>
      <c r="O9" s="163" t="s">
        <v>241</v>
      </c>
      <c r="P9" s="73"/>
      <c r="Q9" s="73"/>
      <c r="R9" s="73"/>
    </row>
    <row r="10" spans="1:18" ht="9" customHeight="1">
      <c r="A10" s="73"/>
      <c r="B10" s="164" t="str">
        <f>CONCATENATE("Created On: ",O3)</f>
        <v>Created On: 08/17/2016</v>
      </c>
      <c r="C10" s="73"/>
      <c r="D10" s="73"/>
      <c r="E10" s="73"/>
      <c r="F10" s="73"/>
      <c r="G10" s="73"/>
      <c r="H10" s="73"/>
      <c r="I10" s="73"/>
      <c r="J10" s="73"/>
      <c r="K10" s="73"/>
      <c r="L10" s="73"/>
      <c r="M10" s="73"/>
      <c r="N10" s="163"/>
      <c r="O10" s="163" t="str">
        <f>CONCATENATE(P3," Reporting Period")</f>
        <v>2016 Reporting Period</v>
      </c>
      <c r="P10" s="73"/>
      <c r="Q10" s="73"/>
      <c r="R10" s="73"/>
    </row>
    <row r="11" spans="1:18" ht="9" customHeight="1">
      <c r="A11" s="73"/>
      <c r="B11" s="283"/>
      <c r="C11" s="288" t="s">
        <v>208</v>
      </c>
      <c r="D11" s="288" t="s">
        <v>209</v>
      </c>
      <c r="E11" s="288" t="s">
        <v>210</v>
      </c>
      <c r="F11" s="288" t="s">
        <v>211</v>
      </c>
      <c r="G11" s="288" t="s">
        <v>212</v>
      </c>
      <c r="H11" s="288" t="s">
        <v>213</v>
      </c>
      <c r="I11" s="288" t="s">
        <v>214</v>
      </c>
      <c r="J11" s="288" t="s">
        <v>215</v>
      </c>
      <c r="K11" s="288" t="s">
        <v>216</v>
      </c>
      <c r="L11" s="288" t="s">
        <v>217</v>
      </c>
      <c r="M11" s="288" t="s">
        <v>218</v>
      </c>
      <c r="N11" s="288" t="s">
        <v>219</v>
      </c>
      <c r="O11" s="283"/>
      <c r="P11" s="73"/>
      <c r="Q11" s="73"/>
      <c r="R11" s="73"/>
    </row>
    <row r="12" spans="1:18" ht="9" customHeight="1">
      <c r="A12" s="73"/>
      <c r="B12" s="285" t="s">
        <v>99</v>
      </c>
      <c r="C12" s="285" t="str">
        <f aca="true" t="shared" si="0" ref="C12:N12">CONCATENATE("(",C3," Entries)")</f>
        <v>(51 Entries)</v>
      </c>
      <c r="D12" s="285" t="str">
        <f t="shared" si="0"/>
        <v>(48 Entries)</v>
      </c>
      <c r="E12" s="285" t="str">
        <f t="shared" si="0"/>
        <v>(45 Entries)</v>
      </c>
      <c r="F12" s="285" t="str">
        <f t="shared" si="0"/>
        <v>(39 Entries)</v>
      </c>
      <c r="G12" s="285" t="str">
        <f t="shared" si="0"/>
        <v>(0 Entries)</v>
      </c>
      <c r="H12" s="285" t="str">
        <f t="shared" si="0"/>
        <v>(0 Entries)</v>
      </c>
      <c r="I12" s="285" t="str">
        <f t="shared" si="0"/>
        <v>(0 Entries)</v>
      </c>
      <c r="J12" s="285" t="str">
        <f t="shared" si="0"/>
        <v>(0 Entries)</v>
      </c>
      <c r="K12" s="285" t="str">
        <f t="shared" si="0"/>
        <v>(0 Entries)</v>
      </c>
      <c r="L12" s="285" t="str">
        <f t="shared" si="0"/>
        <v>(0 Entries)</v>
      </c>
      <c r="M12" s="285" t="str">
        <f t="shared" si="0"/>
        <v>(0 Entries)</v>
      </c>
      <c r="N12" s="285" t="str">
        <f t="shared" si="0"/>
        <v>(0 Entries)</v>
      </c>
      <c r="O12" s="285" t="s">
        <v>31</v>
      </c>
      <c r="P12" s="73"/>
      <c r="Q12" s="73"/>
      <c r="R12" s="73"/>
    </row>
    <row r="13" spans="1:18" s="41" customFormat="1" ht="8.25" hidden="1">
      <c r="A13" s="165"/>
      <c r="B13" s="165" t="s">
        <v>99</v>
      </c>
      <c r="C13" s="165" t="s">
        <v>100</v>
      </c>
      <c r="D13" s="165" t="s">
        <v>103</v>
      </c>
      <c r="E13" s="165" t="s">
        <v>106</v>
      </c>
      <c r="F13" s="165" t="s">
        <v>169</v>
      </c>
      <c r="G13" s="165" t="s">
        <v>220</v>
      </c>
      <c r="H13" s="165" t="s">
        <v>175</v>
      </c>
      <c r="I13" s="165" t="s">
        <v>182</v>
      </c>
      <c r="J13" s="165" t="s">
        <v>185</v>
      </c>
      <c r="K13" s="165" t="s">
        <v>188</v>
      </c>
      <c r="L13" s="165" t="s">
        <v>197</v>
      </c>
      <c r="M13" s="165" t="s">
        <v>200</v>
      </c>
      <c r="N13" s="165" t="s">
        <v>203</v>
      </c>
      <c r="O13" s="165" t="s">
        <v>31</v>
      </c>
      <c r="P13" s="165"/>
      <c r="Q13" s="165"/>
      <c r="R13" s="165"/>
    </row>
    <row r="14" spans="1:18" ht="7.5" customHeight="1" hidden="1">
      <c r="A14" s="73"/>
      <c r="B14" s="165"/>
      <c r="C14" s="165">
        <v>0</v>
      </c>
      <c r="D14" s="165">
        <v>0</v>
      </c>
      <c r="E14" s="165">
        <v>0</v>
      </c>
      <c r="F14" s="165">
        <v>0</v>
      </c>
      <c r="G14" s="165">
        <v>0</v>
      </c>
      <c r="H14" s="165">
        <v>0</v>
      </c>
      <c r="I14" s="165">
        <v>0</v>
      </c>
      <c r="J14" s="165">
        <v>0</v>
      </c>
      <c r="K14" s="165">
        <v>0</v>
      </c>
      <c r="L14" s="165">
        <v>0</v>
      </c>
      <c r="M14" s="165">
        <v>0</v>
      </c>
      <c r="N14" s="165">
        <v>0</v>
      </c>
      <c r="O14" s="165">
        <v>0</v>
      </c>
      <c r="P14" s="73"/>
      <c r="Q14" s="73"/>
      <c r="R14" s="73"/>
    </row>
    <row r="15" spans="1:18" ht="7.5" customHeight="1">
      <c r="A15" s="73"/>
      <c r="B15" s="166" t="s">
        <v>109</v>
      </c>
      <c r="C15" s="167">
        <v>65177357</v>
      </c>
      <c r="D15" s="167">
        <v>65694532</v>
      </c>
      <c r="E15" s="167">
        <v>66545957</v>
      </c>
      <c r="F15" s="167">
        <v>75987767</v>
      </c>
      <c r="G15" s="167">
        <v>0</v>
      </c>
      <c r="H15" s="167">
        <v>0</v>
      </c>
      <c r="I15" s="167">
        <v>0</v>
      </c>
      <c r="J15" s="167">
        <v>0</v>
      </c>
      <c r="K15" s="167">
        <v>0</v>
      </c>
      <c r="L15" s="167">
        <v>0</v>
      </c>
      <c r="M15" s="167">
        <v>0</v>
      </c>
      <c r="N15" s="167">
        <v>0</v>
      </c>
      <c r="O15" s="167">
        <v>273405613</v>
      </c>
      <c r="P15" s="73"/>
      <c r="Q15" s="73"/>
      <c r="R15" s="73"/>
    </row>
    <row r="16" spans="1:18" ht="7.5" customHeight="1">
      <c r="A16" s="73"/>
      <c r="B16" s="168" t="s">
        <v>110</v>
      </c>
      <c r="C16" s="167">
        <v>6655544</v>
      </c>
      <c r="D16" s="167">
        <v>10419178</v>
      </c>
      <c r="E16" s="167">
        <v>10400501</v>
      </c>
      <c r="F16" s="167">
        <v>8327845</v>
      </c>
      <c r="G16" s="167">
        <v>0</v>
      </c>
      <c r="H16" s="167">
        <v>0</v>
      </c>
      <c r="I16" s="167">
        <v>0</v>
      </c>
      <c r="J16" s="167">
        <v>0</v>
      </c>
      <c r="K16" s="167">
        <v>0</v>
      </c>
      <c r="L16" s="167">
        <v>0</v>
      </c>
      <c r="M16" s="167">
        <v>0</v>
      </c>
      <c r="N16" s="167">
        <v>0</v>
      </c>
      <c r="O16" s="167">
        <v>35803068</v>
      </c>
      <c r="P16" s="73"/>
      <c r="Q16" s="73"/>
      <c r="R16" s="73"/>
    </row>
    <row r="17" spans="1:18" ht="7.5" customHeight="1">
      <c r="A17" s="73"/>
      <c r="B17" s="168" t="s">
        <v>111</v>
      </c>
      <c r="C17" s="167">
        <v>65242928</v>
      </c>
      <c r="D17" s="167">
        <v>66936040</v>
      </c>
      <c r="E17" s="167">
        <v>77277784</v>
      </c>
      <c r="F17" s="167">
        <v>66164836</v>
      </c>
      <c r="G17" s="167">
        <v>0</v>
      </c>
      <c r="H17" s="167">
        <v>0</v>
      </c>
      <c r="I17" s="167">
        <v>0</v>
      </c>
      <c r="J17" s="167">
        <v>0</v>
      </c>
      <c r="K17" s="167">
        <v>0</v>
      </c>
      <c r="L17" s="167">
        <v>0</v>
      </c>
      <c r="M17" s="167">
        <v>0</v>
      </c>
      <c r="N17" s="167">
        <v>0</v>
      </c>
      <c r="O17" s="167">
        <v>275621588</v>
      </c>
      <c r="P17" s="73"/>
      <c r="Q17" s="73"/>
      <c r="R17" s="73"/>
    </row>
    <row r="18" spans="1:18" ht="7.5" customHeight="1">
      <c r="A18" s="73"/>
      <c r="B18" s="178" t="s">
        <v>112</v>
      </c>
      <c r="C18" s="179">
        <v>44093955</v>
      </c>
      <c r="D18" s="179">
        <v>54563299</v>
      </c>
      <c r="E18" s="179">
        <v>55633991</v>
      </c>
      <c r="F18" s="179">
        <v>46821740</v>
      </c>
      <c r="G18" s="179">
        <v>0</v>
      </c>
      <c r="H18" s="179">
        <v>0</v>
      </c>
      <c r="I18" s="179">
        <v>0</v>
      </c>
      <c r="J18" s="179">
        <v>0</v>
      </c>
      <c r="K18" s="179">
        <v>0</v>
      </c>
      <c r="L18" s="179">
        <v>0</v>
      </c>
      <c r="M18" s="179">
        <v>0</v>
      </c>
      <c r="N18" s="179">
        <v>0</v>
      </c>
      <c r="O18" s="179">
        <v>201112985</v>
      </c>
      <c r="P18" s="73"/>
      <c r="Q18" s="73"/>
      <c r="R18" s="73"/>
    </row>
    <row r="19" spans="1:18" ht="7.5" customHeight="1">
      <c r="A19" s="73"/>
      <c r="B19" s="167" t="s">
        <v>113</v>
      </c>
      <c r="C19" s="167">
        <v>218569178</v>
      </c>
      <c r="D19" s="167">
        <v>213651757</v>
      </c>
      <c r="E19" s="167">
        <v>285257978</v>
      </c>
      <c r="F19" s="167">
        <v>248950237</v>
      </c>
      <c r="G19" s="167">
        <v>0</v>
      </c>
      <c r="H19" s="167">
        <v>0</v>
      </c>
      <c r="I19" s="167">
        <v>0</v>
      </c>
      <c r="J19" s="167">
        <v>0</v>
      </c>
      <c r="K19" s="167">
        <v>0</v>
      </c>
      <c r="L19" s="167">
        <v>0</v>
      </c>
      <c r="M19" s="167">
        <v>0</v>
      </c>
      <c r="N19" s="167">
        <v>0</v>
      </c>
      <c r="O19" s="167">
        <v>966429150</v>
      </c>
      <c r="P19" s="73"/>
      <c r="Q19" s="73"/>
      <c r="R19" s="73"/>
    </row>
    <row r="20" spans="1:18" ht="7.5" customHeight="1">
      <c r="A20" s="73"/>
      <c r="B20" s="168" t="s">
        <v>114</v>
      </c>
      <c r="C20" s="167">
        <v>44111428</v>
      </c>
      <c r="D20" s="167">
        <v>48197087</v>
      </c>
      <c r="E20" s="167">
        <v>49229118</v>
      </c>
      <c r="F20" s="167">
        <v>50541074</v>
      </c>
      <c r="G20" s="167">
        <v>0</v>
      </c>
      <c r="H20" s="167">
        <v>0</v>
      </c>
      <c r="I20" s="167">
        <v>0</v>
      </c>
      <c r="J20" s="167">
        <v>0</v>
      </c>
      <c r="K20" s="167">
        <v>0</v>
      </c>
      <c r="L20" s="167">
        <v>0</v>
      </c>
      <c r="M20" s="167">
        <v>0</v>
      </c>
      <c r="N20" s="167">
        <v>0</v>
      </c>
      <c r="O20" s="167">
        <v>192078707</v>
      </c>
      <c r="P20" s="73"/>
      <c r="Q20" s="73"/>
      <c r="R20" s="73"/>
    </row>
    <row r="21" spans="1:18" ht="7.5" customHeight="1">
      <c r="A21" s="73"/>
      <c r="B21" s="168" t="s">
        <v>115</v>
      </c>
      <c r="C21" s="167">
        <v>18323667</v>
      </c>
      <c r="D21" s="167">
        <v>18094726</v>
      </c>
      <c r="E21" s="167">
        <v>25747702</v>
      </c>
      <c r="F21" s="167">
        <v>20466741</v>
      </c>
      <c r="G21" s="167">
        <v>0</v>
      </c>
      <c r="H21" s="167">
        <v>0</v>
      </c>
      <c r="I21" s="167">
        <v>0</v>
      </c>
      <c r="J21" s="167">
        <v>0</v>
      </c>
      <c r="K21" s="167">
        <v>0</v>
      </c>
      <c r="L21" s="167">
        <v>0</v>
      </c>
      <c r="M21" s="167">
        <v>0</v>
      </c>
      <c r="N21" s="167">
        <v>0</v>
      </c>
      <c r="O21" s="167">
        <v>82632836</v>
      </c>
      <c r="P21" s="73"/>
      <c r="Q21" s="73"/>
      <c r="R21" s="73"/>
    </row>
    <row r="22" spans="1:18" ht="7.5" customHeight="1">
      <c r="A22" s="73"/>
      <c r="B22" s="178" t="s">
        <v>116</v>
      </c>
      <c r="C22" s="179">
        <v>4616099</v>
      </c>
      <c r="D22" s="179">
        <v>5227540</v>
      </c>
      <c r="E22" s="179">
        <v>6387362</v>
      </c>
      <c r="F22" s="179">
        <v>5504109</v>
      </c>
      <c r="G22" s="179">
        <v>0</v>
      </c>
      <c r="H22" s="179">
        <v>0</v>
      </c>
      <c r="I22" s="179">
        <v>0</v>
      </c>
      <c r="J22" s="179">
        <v>0</v>
      </c>
      <c r="K22" s="179">
        <v>0</v>
      </c>
      <c r="L22" s="179">
        <v>0</v>
      </c>
      <c r="M22" s="179">
        <v>0</v>
      </c>
      <c r="N22" s="179">
        <v>0</v>
      </c>
      <c r="O22" s="179">
        <v>21735110</v>
      </c>
      <c r="P22" s="73"/>
      <c r="Q22" s="73"/>
      <c r="R22" s="73"/>
    </row>
    <row r="23" spans="1:18" ht="7.5" customHeight="1">
      <c r="A23" s="73"/>
      <c r="B23" s="167" t="s">
        <v>117</v>
      </c>
      <c r="C23" s="167">
        <v>1122486</v>
      </c>
      <c r="D23" s="167">
        <v>1123102</v>
      </c>
      <c r="E23" s="167">
        <v>1520887</v>
      </c>
      <c r="F23" s="167">
        <v>1284417</v>
      </c>
      <c r="G23" s="167">
        <v>0</v>
      </c>
      <c r="H23" s="167">
        <v>0</v>
      </c>
      <c r="I23" s="167">
        <v>0</v>
      </c>
      <c r="J23" s="167">
        <v>0</v>
      </c>
      <c r="K23" s="167">
        <v>0</v>
      </c>
      <c r="L23" s="167">
        <v>0</v>
      </c>
      <c r="M23" s="167">
        <v>0</v>
      </c>
      <c r="N23" s="167">
        <v>0</v>
      </c>
      <c r="O23" s="167">
        <v>5050892</v>
      </c>
      <c r="P23" s="73"/>
      <c r="Q23" s="73"/>
      <c r="R23" s="73"/>
    </row>
    <row r="24" spans="1:18" ht="7.5" customHeight="1">
      <c r="A24" s="73"/>
      <c r="B24" s="168" t="s">
        <v>118</v>
      </c>
      <c r="C24" s="167">
        <v>134181920</v>
      </c>
      <c r="D24" s="167">
        <v>127815140</v>
      </c>
      <c r="E24" s="167">
        <v>129980487</v>
      </c>
      <c r="F24" s="167">
        <v>156934714</v>
      </c>
      <c r="G24" s="167">
        <v>0</v>
      </c>
      <c r="H24" s="167">
        <v>0</v>
      </c>
      <c r="I24" s="167">
        <v>0</v>
      </c>
      <c r="J24" s="167">
        <v>0</v>
      </c>
      <c r="K24" s="167">
        <v>0</v>
      </c>
      <c r="L24" s="167">
        <v>0</v>
      </c>
      <c r="M24" s="167">
        <v>0</v>
      </c>
      <c r="N24" s="167">
        <v>0</v>
      </c>
      <c r="O24" s="167">
        <v>548912261</v>
      </c>
      <c r="P24" s="73"/>
      <c r="Q24" s="73"/>
      <c r="R24" s="73"/>
    </row>
    <row r="25" spans="1:18" ht="7.5" customHeight="1">
      <c r="A25" s="73"/>
      <c r="B25" s="168" t="s">
        <v>119</v>
      </c>
      <c r="C25" s="167">
        <v>105941526</v>
      </c>
      <c r="D25" s="167">
        <v>108380401</v>
      </c>
      <c r="E25" s="167">
        <v>120359855</v>
      </c>
      <c r="F25" s="167">
        <v>116791993</v>
      </c>
      <c r="G25" s="167">
        <v>0</v>
      </c>
      <c r="H25" s="167">
        <v>0</v>
      </c>
      <c r="I25" s="167">
        <v>0</v>
      </c>
      <c r="J25" s="167">
        <v>0</v>
      </c>
      <c r="K25" s="167">
        <v>0</v>
      </c>
      <c r="L25" s="167">
        <v>0</v>
      </c>
      <c r="M25" s="167">
        <v>0</v>
      </c>
      <c r="N25" s="167">
        <v>0</v>
      </c>
      <c r="O25" s="167">
        <v>451473775</v>
      </c>
      <c r="P25" s="73"/>
      <c r="Q25" s="73"/>
      <c r="R25" s="73"/>
    </row>
    <row r="26" spans="1:18" ht="7.5" customHeight="1">
      <c r="A26" s="73"/>
      <c r="B26" s="178" t="s">
        <v>120</v>
      </c>
      <c r="C26" s="179">
        <v>3362096</v>
      </c>
      <c r="D26" s="179">
        <v>4685481</v>
      </c>
      <c r="E26" s="179">
        <v>3960483</v>
      </c>
      <c r="F26" s="179">
        <v>4500002</v>
      </c>
      <c r="G26" s="179">
        <v>0</v>
      </c>
      <c r="H26" s="179">
        <v>0</v>
      </c>
      <c r="I26" s="179">
        <v>0</v>
      </c>
      <c r="J26" s="179">
        <v>0</v>
      </c>
      <c r="K26" s="179">
        <v>0</v>
      </c>
      <c r="L26" s="179">
        <v>0</v>
      </c>
      <c r="M26" s="179">
        <v>0</v>
      </c>
      <c r="N26" s="179">
        <v>0</v>
      </c>
      <c r="O26" s="179">
        <v>16508062</v>
      </c>
      <c r="P26" s="73"/>
      <c r="Q26" s="73"/>
      <c r="R26" s="73"/>
    </row>
    <row r="27" spans="1:18" ht="7.5" customHeight="1">
      <c r="A27" s="73"/>
      <c r="B27" s="167" t="s">
        <v>121</v>
      </c>
      <c r="C27" s="167">
        <v>23993072</v>
      </c>
      <c r="D27" s="167">
        <v>27641462</v>
      </c>
      <c r="E27" s="167">
        <v>29462015</v>
      </c>
      <c r="F27" s="167">
        <v>22271242</v>
      </c>
      <c r="G27" s="167">
        <v>0</v>
      </c>
      <c r="H27" s="167">
        <v>0</v>
      </c>
      <c r="I27" s="167">
        <v>0</v>
      </c>
      <c r="J27" s="167">
        <v>0</v>
      </c>
      <c r="K27" s="167">
        <v>0</v>
      </c>
      <c r="L27" s="167">
        <v>0</v>
      </c>
      <c r="M27" s="167">
        <v>0</v>
      </c>
      <c r="N27" s="167">
        <v>0</v>
      </c>
      <c r="O27" s="167">
        <v>103367791</v>
      </c>
      <c r="P27" s="73"/>
      <c r="Q27" s="73"/>
      <c r="R27" s="73"/>
    </row>
    <row r="28" spans="1:18" ht="7.5" customHeight="1">
      <c r="A28" s="73"/>
      <c r="B28" s="168" t="s">
        <v>122</v>
      </c>
      <c r="C28" s="167">
        <v>112109626</v>
      </c>
      <c r="D28" s="167">
        <v>111541906</v>
      </c>
      <c r="E28" s="167">
        <v>133133152</v>
      </c>
      <c r="F28" s="167">
        <v>119918729</v>
      </c>
      <c r="G28" s="167">
        <v>0</v>
      </c>
      <c r="H28" s="167">
        <v>0</v>
      </c>
      <c r="I28" s="167">
        <v>0</v>
      </c>
      <c r="J28" s="167">
        <v>0</v>
      </c>
      <c r="K28" s="167">
        <v>0</v>
      </c>
      <c r="L28" s="167">
        <v>0</v>
      </c>
      <c r="M28" s="167">
        <v>0</v>
      </c>
      <c r="N28" s="167">
        <v>0</v>
      </c>
      <c r="O28" s="167">
        <v>476703413</v>
      </c>
      <c r="P28" s="73"/>
      <c r="Q28" s="73"/>
      <c r="R28" s="73"/>
    </row>
    <row r="29" spans="1:18" ht="7.5" customHeight="1">
      <c r="A29" s="73"/>
      <c r="B29" s="168" t="s">
        <v>123</v>
      </c>
      <c r="C29" s="167">
        <v>96236761</v>
      </c>
      <c r="D29" s="167">
        <v>96522634</v>
      </c>
      <c r="E29" s="167">
        <v>102893762</v>
      </c>
      <c r="F29" s="167">
        <v>104366584</v>
      </c>
      <c r="G29" s="167">
        <v>0</v>
      </c>
      <c r="H29" s="167">
        <v>0</v>
      </c>
      <c r="I29" s="167">
        <v>0</v>
      </c>
      <c r="J29" s="167">
        <v>0</v>
      </c>
      <c r="K29" s="167">
        <v>0</v>
      </c>
      <c r="L29" s="167">
        <v>0</v>
      </c>
      <c r="M29" s="167">
        <v>0</v>
      </c>
      <c r="N29" s="167">
        <v>0</v>
      </c>
      <c r="O29" s="167">
        <v>400019741</v>
      </c>
      <c r="P29" s="73"/>
      <c r="Q29" s="73"/>
      <c r="R29" s="73"/>
    </row>
    <row r="30" spans="1:18" ht="7.5" customHeight="1">
      <c r="A30" s="73"/>
      <c r="B30" s="178" t="s">
        <v>124</v>
      </c>
      <c r="C30" s="179">
        <v>55655509</v>
      </c>
      <c r="D30" s="179">
        <v>52400648</v>
      </c>
      <c r="E30" s="179">
        <v>56003800</v>
      </c>
      <c r="F30" s="179">
        <v>57932490</v>
      </c>
      <c r="G30" s="179">
        <v>0</v>
      </c>
      <c r="H30" s="179">
        <v>0</v>
      </c>
      <c r="I30" s="179">
        <v>0</v>
      </c>
      <c r="J30" s="179">
        <v>0</v>
      </c>
      <c r="K30" s="179">
        <v>0</v>
      </c>
      <c r="L30" s="179">
        <v>0</v>
      </c>
      <c r="M30" s="179">
        <v>0</v>
      </c>
      <c r="N30" s="179">
        <v>0</v>
      </c>
      <c r="O30" s="179">
        <v>221992447</v>
      </c>
      <c r="P30" s="73"/>
      <c r="Q30" s="73"/>
      <c r="R30" s="73"/>
    </row>
    <row r="31" spans="1:18" ht="7.5" customHeight="1">
      <c r="A31" s="73"/>
      <c r="B31" s="167" t="s">
        <v>125</v>
      </c>
      <c r="C31" s="167">
        <v>33084900</v>
      </c>
      <c r="D31" s="167">
        <v>40022079</v>
      </c>
      <c r="E31" s="167">
        <v>48481080</v>
      </c>
      <c r="F31" s="167">
        <v>31293199</v>
      </c>
      <c r="G31" s="167">
        <v>0</v>
      </c>
      <c r="H31" s="167">
        <v>0</v>
      </c>
      <c r="I31" s="167">
        <v>0</v>
      </c>
      <c r="J31" s="167">
        <v>0</v>
      </c>
      <c r="K31" s="167">
        <v>0</v>
      </c>
      <c r="L31" s="167">
        <v>0</v>
      </c>
      <c r="M31" s="167">
        <v>0</v>
      </c>
      <c r="N31" s="167">
        <v>0</v>
      </c>
      <c r="O31" s="167">
        <v>152881258</v>
      </c>
      <c r="P31" s="73"/>
      <c r="Q31" s="73"/>
      <c r="R31" s="73"/>
    </row>
    <row r="32" spans="1:18" ht="7.5" customHeight="1">
      <c r="A32" s="73"/>
      <c r="B32" s="168" t="s">
        <v>126</v>
      </c>
      <c r="C32" s="167">
        <v>64259671</v>
      </c>
      <c r="D32" s="167">
        <v>63363449</v>
      </c>
      <c r="E32" s="167">
        <v>68250955</v>
      </c>
      <c r="F32" s="167">
        <v>66739408</v>
      </c>
      <c r="G32" s="167">
        <v>0</v>
      </c>
      <c r="H32" s="167">
        <v>0</v>
      </c>
      <c r="I32" s="167">
        <v>0</v>
      </c>
      <c r="J32" s="167">
        <v>0</v>
      </c>
      <c r="K32" s="167">
        <v>0</v>
      </c>
      <c r="L32" s="167">
        <v>0</v>
      </c>
      <c r="M32" s="167">
        <v>0</v>
      </c>
      <c r="N32" s="167">
        <v>0</v>
      </c>
      <c r="O32" s="167">
        <v>262613483</v>
      </c>
      <c r="P32" s="73"/>
      <c r="Q32" s="73"/>
      <c r="R32" s="73"/>
    </row>
    <row r="33" spans="1:18" ht="7.5" customHeight="1">
      <c r="A33" s="73"/>
      <c r="B33" s="168" t="s">
        <v>127</v>
      </c>
      <c r="C33" s="167">
        <v>66835861</v>
      </c>
      <c r="D33" s="167">
        <v>57025122</v>
      </c>
      <c r="E33" s="167">
        <v>61484559</v>
      </c>
      <c r="F33" s="167">
        <v>55580453</v>
      </c>
      <c r="G33" s="167">
        <v>0</v>
      </c>
      <c r="H33" s="167">
        <v>0</v>
      </c>
      <c r="I33" s="167">
        <v>0</v>
      </c>
      <c r="J33" s="167">
        <v>0</v>
      </c>
      <c r="K33" s="167">
        <v>0</v>
      </c>
      <c r="L33" s="167">
        <v>0</v>
      </c>
      <c r="M33" s="167">
        <v>0</v>
      </c>
      <c r="N33" s="167">
        <v>0</v>
      </c>
      <c r="O33" s="167">
        <v>240925995</v>
      </c>
      <c r="P33" s="73"/>
      <c r="Q33" s="73"/>
      <c r="R33" s="73"/>
    </row>
    <row r="34" spans="1:18" ht="7.5" customHeight="1">
      <c r="A34" s="73"/>
      <c r="B34" s="178" t="s">
        <v>128</v>
      </c>
      <c r="C34" s="179">
        <v>17564407</v>
      </c>
      <c r="D34" s="179">
        <v>14983665</v>
      </c>
      <c r="E34" s="179">
        <v>16819489</v>
      </c>
      <c r="F34" s="179">
        <v>7361592</v>
      </c>
      <c r="G34" s="179">
        <v>0</v>
      </c>
      <c r="H34" s="179">
        <v>0</v>
      </c>
      <c r="I34" s="179">
        <v>0</v>
      </c>
      <c r="J34" s="179">
        <v>0</v>
      </c>
      <c r="K34" s="179">
        <v>0</v>
      </c>
      <c r="L34" s="179">
        <v>0</v>
      </c>
      <c r="M34" s="179">
        <v>0</v>
      </c>
      <c r="N34" s="179">
        <v>0</v>
      </c>
      <c r="O34" s="179">
        <v>56729153</v>
      </c>
      <c r="P34" s="73"/>
      <c r="Q34" s="73"/>
      <c r="R34" s="73"/>
    </row>
    <row r="35" spans="1:18" ht="7.5" customHeight="1">
      <c r="A35" s="73"/>
      <c r="B35" s="167" t="s">
        <v>129</v>
      </c>
      <c r="C35" s="167">
        <v>42813639</v>
      </c>
      <c r="D35" s="167">
        <v>40110444</v>
      </c>
      <c r="E35" s="167">
        <v>46505359</v>
      </c>
      <c r="F35" s="167">
        <v>45757208</v>
      </c>
      <c r="G35" s="167">
        <v>0</v>
      </c>
      <c r="H35" s="167">
        <v>0</v>
      </c>
      <c r="I35" s="167">
        <v>0</v>
      </c>
      <c r="J35" s="167">
        <v>0</v>
      </c>
      <c r="K35" s="167">
        <v>0</v>
      </c>
      <c r="L35" s="167">
        <v>0</v>
      </c>
      <c r="M35" s="167">
        <v>0</v>
      </c>
      <c r="N35" s="167">
        <v>0</v>
      </c>
      <c r="O35" s="167">
        <v>175186650</v>
      </c>
      <c r="P35" s="73"/>
      <c r="Q35" s="73"/>
      <c r="R35" s="73"/>
    </row>
    <row r="36" spans="1:18" ht="7.5" customHeight="1">
      <c r="A36" s="73"/>
      <c r="B36" s="168" t="s">
        <v>130</v>
      </c>
      <c r="C36" s="167">
        <v>38261385</v>
      </c>
      <c r="D36" s="167">
        <v>35925607</v>
      </c>
      <c r="E36" s="167">
        <v>40568908</v>
      </c>
      <c r="F36" s="167">
        <v>35132079</v>
      </c>
      <c r="G36" s="167">
        <v>0</v>
      </c>
      <c r="H36" s="167">
        <v>0</v>
      </c>
      <c r="I36" s="167">
        <v>0</v>
      </c>
      <c r="J36" s="167">
        <v>0</v>
      </c>
      <c r="K36" s="167">
        <v>0</v>
      </c>
      <c r="L36" s="167">
        <v>0</v>
      </c>
      <c r="M36" s="167">
        <v>0</v>
      </c>
      <c r="N36" s="167">
        <v>0</v>
      </c>
      <c r="O36" s="167">
        <v>149887979</v>
      </c>
      <c r="P36" s="73"/>
      <c r="Q36" s="73"/>
      <c r="R36" s="73"/>
    </row>
    <row r="37" spans="1:18" ht="7.5" customHeight="1">
      <c r="A37" s="73"/>
      <c r="B37" s="168" t="s">
        <v>131</v>
      </c>
      <c r="C37" s="167">
        <v>125190363</v>
      </c>
      <c r="D37" s="167">
        <v>65454372</v>
      </c>
      <c r="E37" s="167">
        <v>59835239</v>
      </c>
      <c r="F37" s="167">
        <v>72288528</v>
      </c>
      <c r="G37" s="167">
        <v>0</v>
      </c>
      <c r="H37" s="167">
        <v>0</v>
      </c>
      <c r="I37" s="167">
        <v>0</v>
      </c>
      <c r="J37" s="167">
        <v>0</v>
      </c>
      <c r="K37" s="167">
        <v>0</v>
      </c>
      <c r="L37" s="167">
        <v>0</v>
      </c>
      <c r="M37" s="167">
        <v>0</v>
      </c>
      <c r="N37" s="167">
        <v>0</v>
      </c>
      <c r="O37" s="167">
        <v>322768503</v>
      </c>
      <c r="P37" s="73"/>
      <c r="Q37" s="73"/>
      <c r="R37" s="73"/>
    </row>
    <row r="38" spans="1:18" ht="7.5" customHeight="1">
      <c r="A38" s="73"/>
      <c r="B38" s="178" t="s">
        <v>132</v>
      </c>
      <c r="C38" s="179">
        <v>45927119</v>
      </c>
      <c r="D38" s="179">
        <v>55230984</v>
      </c>
      <c r="E38" s="179">
        <v>60375884</v>
      </c>
      <c r="F38" s="179">
        <v>59428489</v>
      </c>
      <c r="G38" s="179">
        <v>0</v>
      </c>
      <c r="H38" s="179">
        <v>0</v>
      </c>
      <c r="I38" s="179">
        <v>0</v>
      </c>
      <c r="J38" s="179">
        <v>0</v>
      </c>
      <c r="K38" s="179">
        <v>0</v>
      </c>
      <c r="L38" s="179">
        <v>0</v>
      </c>
      <c r="M38" s="179">
        <v>0</v>
      </c>
      <c r="N38" s="179">
        <v>0</v>
      </c>
      <c r="O38" s="179">
        <v>220962476</v>
      </c>
      <c r="P38" s="73"/>
      <c r="Q38" s="73"/>
      <c r="R38" s="73"/>
    </row>
    <row r="39" spans="1:18" ht="7.5" customHeight="1">
      <c r="A39" s="73"/>
      <c r="B39" s="167" t="s">
        <v>133</v>
      </c>
      <c r="C39" s="167">
        <v>47876097</v>
      </c>
      <c r="D39" s="167">
        <v>51238659</v>
      </c>
      <c r="E39" s="167">
        <v>52119019</v>
      </c>
      <c r="F39" s="167">
        <v>57579979</v>
      </c>
      <c r="G39" s="167">
        <v>0</v>
      </c>
      <c r="H39" s="167">
        <v>0</v>
      </c>
      <c r="I39" s="167">
        <v>0</v>
      </c>
      <c r="J39" s="167">
        <v>0</v>
      </c>
      <c r="K39" s="167">
        <v>0</v>
      </c>
      <c r="L39" s="167">
        <v>0</v>
      </c>
      <c r="M39" s="167">
        <v>0</v>
      </c>
      <c r="N39" s="167">
        <v>0</v>
      </c>
      <c r="O39" s="167">
        <v>208813754</v>
      </c>
      <c r="P39" s="73"/>
      <c r="Q39" s="73"/>
      <c r="R39" s="73"/>
    </row>
    <row r="40" spans="1:18" ht="7.5" customHeight="1">
      <c r="A40" s="73"/>
      <c r="B40" s="168" t="s">
        <v>134</v>
      </c>
      <c r="C40" s="167">
        <v>61525339</v>
      </c>
      <c r="D40" s="167">
        <v>87053886</v>
      </c>
      <c r="E40" s="167">
        <v>99696784</v>
      </c>
      <c r="F40" s="167">
        <v>72793313</v>
      </c>
      <c r="G40" s="167">
        <v>0</v>
      </c>
      <c r="H40" s="167">
        <v>0</v>
      </c>
      <c r="I40" s="167">
        <v>0</v>
      </c>
      <c r="J40" s="167">
        <v>0</v>
      </c>
      <c r="K40" s="167">
        <v>0</v>
      </c>
      <c r="L40" s="167">
        <v>0</v>
      </c>
      <c r="M40" s="167">
        <v>0</v>
      </c>
      <c r="N40" s="167">
        <v>0</v>
      </c>
      <c r="O40" s="167">
        <v>321069322</v>
      </c>
      <c r="P40" s="73"/>
      <c r="Q40" s="73"/>
      <c r="R40" s="73"/>
    </row>
    <row r="41" spans="1:18" ht="7.5" customHeight="1">
      <c r="A41" s="73"/>
      <c r="B41" s="168" t="s">
        <v>135</v>
      </c>
      <c r="C41" s="167">
        <v>18816869</v>
      </c>
      <c r="D41" s="167">
        <v>18560489</v>
      </c>
      <c r="E41" s="167">
        <v>21751453</v>
      </c>
      <c r="F41" s="167">
        <v>20739324</v>
      </c>
      <c r="G41" s="167">
        <v>0</v>
      </c>
      <c r="H41" s="167">
        <v>0</v>
      </c>
      <c r="I41" s="167">
        <v>0</v>
      </c>
      <c r="J41" s="167">
        <v>0</v>
      </c>
      <c r="K41" s="167">
        <v>0</v>
      </c>
      <c r="L41" s="167">
        <v>0</v>
      </c>
      <c r="M41" s="167">
        <v>0</v>
      </c>
      <c r="N41" s="167">
        <v>0</v>
      </c>
      <c r="O41" s="167">
        <v>79868135</v>
      </c>
      <c r="P41" s="73"/>
      <c r="Q41" s="73"/>
      <c r="R41" s="73"/>
    </row>
    <row r="42" spans="1:18" ht="7.5" customHeight="1">
      <c r="A42" s="73"/>
      <c r="B42" s="178" t="s">
        <v>136</v>
      </c>
      <c r="C42" s="179">
        <v>31840406</v>
      </c>
      <c r="D42" s="179">
        <v>28247068</v>
      </c>
      <c r="E42" s="179">
        <v>48612236</v>
      </c>
      <c r="F42" s="179">
        <v>34982479</v>
      </c>
      <c r="G42" s="179">
        <v>0</v>
      </c>
      <c r="H42" s="179">
        <v>0</v>
      </c>
      <c r="I42" s="179">
        <v>0</v>
      </c>
      <c r="J42" s="179">
        <v>0</v>
      </c>
      <c r="K42" s="179">
        <v>0</v>
      </c>
      <c r="L42" s="179">
        <v>0</v>
      </c>
      <c r="M42" s="179">
        <v>0</v>
      </c>
      <c r="N42" s="179">
        <v>0</v>
      </c>
      <c r="O42" s="179">
        <v>143682189</v>
      </c>
      <c r="P42" s="73"/>
      <c r="Q42" s="73"/>
      <c r="R42" s="73"/>
    </row>
    <row r="43" spans="1:18" ht="7.5" customHeight="1">
      <c r="A43" s="73"/>
      <c r="B43" s="167" t="s">
        <v>137</v>
      </c>
      <c r="C43" s="167">
        <v>25914306</v>
      </c>
      <c r="D43" s="167">
        <v>26787985</v>
      </c>
      <c r="E43" s="167">
        <v>24186148</v>
      </c>
      <c r="F43" s="167">
        <v>29514152</v>
      </c>
      <c r="G43" s="167">
        <v>0</v>
      </c>
      <c r="H43" s="167">
        <v>0</v>
      </c>
      <c r="I43" s="167">
        <v>0</v>
      </c>
      <c r="J43" s="167">
        <v>0</v>
      </c>
      <c r="K43" s="167">
        <v>0</v>
      </c>
      <c r="L43" s="167">
        <v>0</v>
      </c>
      <c r="M43" s="167">
        <v>0</v>
      </c>
      <c r="N43" s="167">
        <v>0</v>
      </c>
      <c r="O43" s="167">
        <v>106402591</v>
      </c>
      <c r="P43" s="73"/>
      <c r="Q43" s="73"/>
      <c r="R43" s="73"/>
    </row>
    <row r="44" spans="1:18" ht="7.5" customHeight="1">
      <c r="A44" s="73"/>
      <c r="B44" s="168" t="s">
        <v>138</v>
      </c>
      <c r="C44" s="167">
        <v>8470592</v>
      </c>
      <c r="D44" s="167">
        <v>7890137</v>
      </c>
      <c r="E44" s="167">
        <v>6648198</v>
      </c>
      <c r="F44" s="167">
        <v>7830879</v>
      </c>
      <c r="G44" s="167">
        <v>0</v>
      </c>
      <c r="H44" s="167">
        <v>0</v>
      </c>
      <c r="I44" s="167">
        <v>0</v>
      </c>
      <c r="J44" s="167">
        <v>0</v>
      </c>
      <c r="K44" s="167">
        <v>0</v>
      </c>
      <c r="L44" s="167">
        <v>0</v>
      </c>
      <c r="M44" s="167">
        <v>0</v>
      </c>
      <c r="N44" s="167">
        <v>0</v>
      </c>
      <c r="O44" s="167">
        <v>30839806</v>
      </c>
      <c r="P44" s="73"/>
      <c r="Q44" s="73"/>
      <c r="R44" s="73"/>
    </row>
    <row r="45" spans="1:18" ht="7.5" customHeight="1">
      <c r="A45" s="73"/>
      <c r="B45" s="168" t="s">
        <v>139</v>
      </c>
      <c r="C45" s="167">
        <v>62456484</v>
      </c>
      <c r="D45" s="167">
        <v>67897268</v>
      </c>
      <c r="E45" s="167">
        <v>77679954</v>
      </c>
      <c r="F45" s="167">
        <v>76661821</v>
      </c>
      <c r="G45" s="167">
        <v>0</v>
      </c>
      <c r="H45" s="167">
        <v>0</v>
      </c>
      <c r="I45" s="167">
        <v>0</v>
      </c>
      <c r="J45" s="167">
        <v>0</v>
      </c>
      <c r="K45" s="167">
        <v>0</v>
      </c>
      <c r="L45" s="167">
        <v>0</v>
      </c>
      <c r="M45" s="167">
        <v>0</v>
      </c>
      <c r="N45" s="167">
        <v>0</v>
      </c>
      <c r="O45" s="167">
        <v>284695527</v>
      </c>
      <c r="P45" s="73"/>
      <c r="Q45" s="73"/>
      <c r="R45" s="73"/>
    </row>
    <row r="46" spans="1:18" ht="7.5" customHeight="1">
      <c r="A46" s="73"/>
      <c r="B46" s="178" t="s">
        <v>140</v>
      </c>
      <c r="C46" s="179">
        <v>42392055</v>
      </c>
      <c r="D46" s="179">
        <v>43040136</v>
      </c>
      <c r="E46" s="179">
        <v>43063874</v>
      </c>
      <c r="F46" s="179">
        <v>45482635</v>
      </c>
      <c r="G46" s="179">
        <v>0</v>
      </c>
      <c r="H46" s="179">
        <v>0</v>
      </c>
      <c r="I46" s="179">
        <v>0</v>
      </c>
      <c r="J46" s="179">
        <v>0</v>
      </c>
      <c r="K46" s="179">
        <v>0</v>
      </c>
      <c r="L46" s="179">
        <v>0</v>
      </c>
      <c r="M46" s="179">
        <v>0</v>
      </c>
      <c r="N46" s="179">
        <v>0</v>
      </c>
      <c r="O46" s="179">
        <v>173978700</v>
      </c>
      <c r="P46" s="73"/>
      <c r="Q46" s="73"/>
      <c r="R46" s="73"/>
    </row>
    <row r="47" spans="1:18" ht="7.5" customHeight="1">
      <c r="A47" s="73"/>
      <c r="B47" s="167" t="s">
        <v>141</v>
      </c>
      <c r="C47" s="167">
        <v>91645621</v>
      </c>
      <c r="D47" s="167">
        <v>95039097</v>
      </c>
      <c r="E47" s="167">
        <v>180579313</v>
      </c>
      <c r="F47" s="167">
        <v>93218318</v>
      </c>
      <c r="G47" s="167">
        <v>0</v>
      </c>
      <c r="H47" s="167">
        <v>0</v>
      </c>
      <c r="I47" s="167">
        <v>0</v>
      </c>
      <c r="J47" s="167">
        <v>0</v>
      </c>
      <c r="K47" s="167">
        <v>0</v>
      </c>
      <c r="L47" s="167">
        <v>0</v>
      </c>
      <c r="M47" s="167">
        <v>0</v>
      </c>
      <c r="N47" s="167">
        <v>0</v>
      </c>
      <c r="O47" s="167">
        <v>460482349</v>
      </c>
      <c r="P47" s="73"/>
      <c r="Q47" s="73"/>
      <c r="R47" s="73"/>
    </row>
    <row r="48" spans="1:18" ht="7.5" customHeight="1">
      <c r="A48" s="73"/>
      <c r="B48" s="168" t="s">
        <v>142</v>
      </c>
      <c r="C48" s="167">
        <v>82572013</v>
      </c>
      <c r="D48" s="167">
        <v>93178291</v>
      </c>
      <c r="E48" s="167">
        <v>90365839</v>
      </c>
      <c r="F48" s="167">
        <v>83603077</v>
      </c>
      <c r="G48" s="167">
        <v>0</v>
      </c>
      <c r="H48" s="167">
        <v>0</v>
      </c>
      <c r="I48" s="167">
        <v>0</v>
      </c>
      <c r="J48" s="167">
        <v>0</v>
      </c>
      <c r="K48" s="167">
        <v>0</v>
      </c>
      <c r="L48" s="167">
        <v>0</v>
      </c>
      <c r="M48" s="167">
        <v>0</v>
      </c>
      <c r="N48" s="167">
        <v>0</v>
      </c>
      <c r="O48" s="167">
        <v>349719220</v>
      </c>
      <c r="P48" s="73"/>
      <c r="Q48" s="73"/>
      <c r="R48" s="73"/>
    </row>
    <row r="49" spans="1:18" ht="7.5" customHeight="1">
      <c r="A49" s="73"/>
      <c r="B49" s="168" t="s">
        <v>143</v>
      </c>
      <c r="C49" s="167">
        <v>24791402</v>
      </c>
      <c r="D49" s="167">
        <v>16008841</v>
      </c>
      <c r="E49" s="167">
        <v>21940164</v>
      </c>
      <c r="F49" s="167">
        <v>25493971</v>
      </c>
      <c r="G49" s="167">
        <v>0</v>
      </c>
      <c r="H49" s="167">
        <v>0</v>
      </c>
      <c r="I49" s="167">
        <v>0</v>
      </c>
      <c r="J49" s="167">
        <v>0</v>
      </c>
      <c r="K49" s="167">
        <v>0</v>
      </c>
      <c r="L49" s="167">
        <v>0</v>
      </c>
      <c r="M49" s="167">
        <v>0</v>
      </c>
      <c r="N49" s="167">
        <v>0</v>
      </c>
      <c r="O49" s="167">
        <v>88234378</v>
      </c>
      <c r="P49" s="73"/>
      <c r="Q49" s="73"/>
      <c r="R49" s="73"/>
    </row>
    <row r="50" spans="1:18" ht="7.5" customHeight="1">
      <c r="A50" s="73"/>
      <c r="B50" s="178" t="s">
        <v>144</v>
      </c>
      <c r="C50" s="179">
        <v>120035108</v>
      </c>
      <c r="D50" s="179">
        <v>123691078</v>
      </c>
      <c r="E50" s="179">
        <v>133529213</v>
      </c>
      <c r="F50" s="179">
        <v>132594133</v>
      </c>
      <c r="G50" s="179">
        <v>0</v>
      </c>
      <c r="H50" s="179">
        <v>0</v>
      </c>
      <c r="I50" s="179">
        <v>0</v>
      </c>
      <c r="J50" s="179">
        <v>0</v>
      </c>
      <c r="K50" s="179">
        <v>0</v>
      </c>
      <c r="L50" s="179">
        <v>0</v>
      </c>
      <c r="M50" s="179">
        <v>0</v>
      </c>
      <c r="N50" s="179">
        <v>0</v>
      </c>
      <c r="O50" s="179">
        <v>509849532</v>
      </c>
      <c r="P50" s="73"/>
      <c r="Q50" s="73"/>
      <c r="R50" s="73"/>
    </row>
    <row r="51" spans="1:18" ht="7.5" customHeight="1">
      <c r="A51" s="73"/>
      <c r="B51" s="167" t="s">
        <v>145</v>
      </c>
      <c r="C51" s="167">
        <v>58490247</v>
      </c>
      <c r="D51" s="167">
        <v>66780342</v>
      </c>
      <c r="E51" s="167">
        <v>46724704</v>
      </c>
      <c r="F51" s="167">
        <v>60699885</v>
      </c>
      <c r="G51" s="167">
        <v>0</v>
      </c>
      <c r="H51" s="167">
        <v>0</v>
      </c>
      <c r="I51" s="167">
        <v>0</v>
      </c>
      <c r="J51" s="167">
        <v>0</v>
      </c>
      <c r="K51" s="167">
        <v>0</v>
      </c>
      <c r="L51" s="167">
        <v>0</v>
      </c>
      <c r="M51" s="167">
        <v>0</v>
      </c>
      <c r="N51" s="167">
        <v>0</v>
      </c>
      <c r="O51" s="167">
        <v>232695178</v>
      </c>
      <c r="P51" s="73"/>
      <c r="Q51" s="73"/>
      <c r="R51" s="73"/>
    </row>
    <row r="52" spans="1:18" ht="7.5" customHeight="1">
      <c r="A52" s="73"/>
      <c r="B52" s="168" t="s">
        <v>146</v>
      </c>
      <c r="C52" s="167">
        <v>41535901</v>
      </c>
      <c r="D52" s="167">
        <v>41421723</v>
      </c>
      <c r="E52" s="167">
        <v>43103083</v>
      </c>
      <c r="F52" s="167">
        <v>46822806</v>
      </c>
      <c r="G52" s="167">
        <v>0</v>
      </c>
      <c r="H52" s="167">
        <v>0</v>
      </c>
      <c r="I52" s="167">
        <v>0</v>
      </c>
      <c r="J52" s="167">
        <v>0</v>
      </c>
      <c r="K52" s="167">
        <v>0</v>
      </c>
      <c r="L52" s="167">
        <v>0</v>
      </c>
      <c r="M52" s="167">
        <v>0</v>
      </c>
      <c r="N52" s="167">
        <v>0</v>
      </c>
      <c r="O52" s="167">
        <v>172883512</v>
      </c>
      <c r="P52" s="73"/>
      <c r="Q52" s="73"/>
      <c r="R52" s="73"/>
    </row>
    <row r="53" spans="1:18" ht="7.5" customHeight="1">
      <c r="A53" s="73"/>
      <c r="B53" s="168" t="s">
        <v>147</v>
      </c>
      <c r="C53" s="167">
        <v>109030775</v>
      </c>
      <c r="D53" s="167">
        <v>107024957</v>
      </c>
      <c r="E53" s="167">
        <v>148964260</v>
      </c>
      <c r="F53" s="167">
        <v>122596236</v>
      </c>
      <c r="G53" s="167">
        <v>0</v>
      </c>
      <c r="H53" s="167">
        <v>0</v>
      </c>
      <c r="I53" s="167">
        <v>0</v>
      </c>
      <c r="J53" s="167">
        <v>0</v>
      </c>
      <c r="K53" s="167">
        <v>0</v>
      </c>
      <c r="L53" s="167">
        <v>0</v>
      </c>
      <c r="M53" s="167">
        <v>0</v>
      </c>
      <c r="N53" s="167">
        <v>0</v>
      </c>
      <c r="O53" s="167">
        <v>487616228</v>
      </c>
      <c r="P53" s="73"/>
      <c r="Q53" s="73"/>
      <c r="R53" s="73"/>
    </row>
    <row r="54" spans="1:18" ht="7.5" customHeight="1">
      <c r="A54" s="73"/>
      <c r="B54" s="178" t="s">
        <v>148</v>
      </c>
      <c r="C54" s="179">
        <v>4885716</v>
      </c>
      <c r="D54" s="179">
        <v>3032985</v>
      </c>
      <c r="E54" s="179">
        <v>4829302</v>
      </c>
      <c r="F54" s="179">
        <v>4738201</v>
      </c>
      <c r="G54" s="179">
        <v>0</v>
      </c>
      <c r="H54" s="179">
        <v>0</v>
      </c>
      <c r="I54" s="179">
        <v>0</v>
      </c>
      <c r="J54" s="179">
        <v>0</v>
      </c>
      <c r="K54" s="179">
        <v>0</v>
      </c>
      <c r="L54" s="179">
        <v>0</v>
      </c>
      <c r="M54" s="179">
        <v>0</v>
      </c>
      <c r="N54" s="179">
        <v>0</v>
      </c>
      <c r="O54" s="179">
        <v>17486204</v>
      </c>
      <c r="P54" s="73"/>
      <c r="Q54" s="73"/>
      <c r="R54" s="73"/>
    </row>
    <row r="55" spans="1:18" ht="7.5" customHeight="1">
      <c r="A55" s="73"/>
      <c r="B55" s="167" t="s">
        <v>149</v>
      </c>
      <c r="C55" s="167">
        <v>72568956</v>
      </c>
      <c r="D55" s="167">
        <v>70375500</v>
      </c>
      <c r="E55" s="167">
        <v>78598828</v>
      </c>
      <c r="F55" s="167">
        <v>75045195</v>
      </c>
      <c r="G55" s="167">
        <v>0</v>
      </c>
      <c r="H55" s="167">
        <v>0</v>
      </c>
      <c r="I55" s="167">
        <v>0</v>
      </c>
      <c r="J55" s="167">
        <v>0</v>
      </c>
      <c r="K55" s="167">
        <v>0</v>
      </c>
      <c r="L55" s="167">
        <v>0</v>
      </c>
      <c r="M55" s="167">
        <v>0</v>
      </c>
      <c r="N55" s="167">
        <v>0</v>
      </c>
      <c r="O55" s="167">
        <v>296588479</v>
      </c>
      <c r="P55" s="73"/>
      <c r="Q55" s="73"/>
      <c r="R55" s="73"/>
    </row>
    <row r="56" spans="1:18" ht="7.5" customHeight="1">
      <c r="A56" s="73"/>
      <c r="B56" s="168" t="s">
        <v>150</v>
      </c>
      <c r="C56" s="167">
        <v>17350565</v>
      </c>
      <c r="D56" s="167">
        <v>16234251</v>
      </c>
      <c r="E56" s="167">
        <v>16003039</v>
      </c>
      <c r="F56" s="167">
        <v>18494338</v>
      </c>
      <c r="G56" s="167">
        <v>0</v>
      </c>
      <c r="H56" s="167">
        <v>0</v>
      </c>
      <c r="I56" s="167">
        <v>0</v>
      </c>
      <c r="J56" s="167">
        <v>0</v>
      </c>
      <c r="K56" s="167">
        <v>0</v>
      </c>
      <c r="L56" s="167">
        <v>0</v>
      </c>
      <c r="M56" s="167">
        <v>0</v>
      </c>
      <c r="N56" s="167">
        <v>0</v>
      </c>
      <c r="O56" s="167">
        <v>68082193</v>
      </c>
      <c r="P56" s="73"/>
      <c r="Q56" s="73"/>
      <c r="R56" s="73"/>
    </row>
    <row r="57" spans="1:18" ht="7.5" customHeight="1">
      <c r="A57" s="73"/>
      <c r="B57" s="168" t="s">
        <v>151</v>
      </c>
      <c r="C57" s="167">
        <v>56913586</v>
      </c>
      <c r="D57" s="167">
        <v>78553877</v>
      </c>
      <c r="E57" s="167">
        <v>88910707</v>
      </c>
      <c r="F57" s="167">
        <v>70963825</v>
      </c>
      <c r="G57" s="167">
        <v>0</v>
      </c>
      <c r="H57" s="167">
        <v>0</v>
      </c>
      <c r="I57" s="167">
        <v>0</v>
      </c>
      <c r="J57" s="167">
        <v>0</v>
      </c>
      <c r="K57" s="167">
        <v>0</v>
      </c>
      <c r="L57" s="167">
        <v>0</v>
      </c>
      <c r="M57" s="167">
        <v>0</v>
      </c>
      <c r="N57" s="167">
        <v>0</v>
      </c>
      <c r="O57" s="167">
        <v>295341995</v>
      </c>
      <c r="P57" s="73"/>
      <c r="Q57" s="73"/>
      <c r="R57" s="73"/>
    </row>
    <row r="58" spans="1:18" ht="7.5" customHeight="1">
      <c r="A58" s="73"/>
      <c r="B58" s="178" t="s">
        <v>152</v>
      </c>
      <c r="C58" s="179">
        <v>402353614</v>
      </c>
      <c r="D58" s="179">
        <v>403318095</v>
      </c>
      <c r="E58" s="179">
        <v>472149692</v>
      </c>
      <c r="F58" s="179">
        <v>405850143</v>
      </c>
      <c r="G58" s="179">
        <v>0</v>
      </c>
      <c r="H58" s="179">
        <v>0</v>
      </c>
      <c r="I58" s="179">
        <v>0</v>
      </c>
      <c r="J58" s="179">
        <v>0</v>
      </c>
      <c r="K58" s="179">
        <v>0</v>
      </c>
      <c r="L58" s="179">
        <v>0</v>
      </c>
      <c r="M58" s="179">
        <v>0</v>
      </c>
      <c r="N58" s="179">
        <v>0</v>
      </c>
      <c r="O58" s="179">
        <v>1683671544</v>
      </c>
      <c r="P58" s="73"/>
      <c r="Q58" s="73"/>
      <c r="R58" s="73"/>
    </row>
    <row r="59" spans="1:18" ht="7.5" customHeight="1">
      <c r="A59" s="73"/>
      <c r="B59" s="167" t="s">
        <v>153</v>
      </c>
      <c r="C59" s="167">
        <v>32421834</v>
      </c>
      <c r="D59" s="167">
        <v>37391408</v>
      </c>
      <c r="E59" s="167">
        <v>40477798</v>
      </c>
      <c r="F59" s="167">
        <v>38011472</v>
      </c>
      <c r="G59" s="167">
        <v>0</v>
      </c>
      <c r="H59" s="167">
        <v>0</v>
      </c>
      <c r="I59" s="167">
        <v>0</v>
      </c>
      <c r="J59" s="167">
        <v>0</v>
      </c>
      <c r="K59" s="167">
        <v>0</v>
      </c>
      <c r="L59" s="167">
        <v>0</v>
      </c>
      <c r="M59" s="167">
        <v>0</v>
      </c>
      <c r="N59" s="167">
        <v>0</v>
      </c>
      <c r="O59" s="167">
        <v>148302512</v>
      </c>
      <c r="P59" s="73"/>
      <c r="Q59" s="73"/>
      <c r="R59" s="73"/>
    </row>
    <row r="60" spans="1:18" ht="7.5" customHeight="1">
      <c r="A60" s="73"/>
      <c r="B60" s="168" t="s">
        <v>154</v>
      </c>
      <c r="C60" s="167">
        <v>5793004</v>
      </c>
      <c r="D60" s="167">
        <v>4470836</v>
      </c>
      <c r="E60" s="167">
        <v>6174704</v>
      </c>
      <c r="F60" s="167">
        <v>5136411</v>
      </c>
      <c r="G60" s="167">
        <v>0</v>
      </c>
      <c r="H60" s="167">
        <v>0</v>
      </c>
      <c r="I60" s="167">
        <v>0</v>
      </c>
      <c r="J60" s="167">
        <v>0</v>
      </c>
      <c r="K60" s="167">
        <v>0</v>
      </c>
      <c r="L60" s="167">
        <v>0</v>
      </c>
      <c r="M60" s="167">
        <v>0</v>
      </c>
      <c r="N60" s="167">
        <v>0</v>
      </c>
      <c r="O60" s="167">
        <v>21574955</v>
      </c>
      <c r="P60" s="73"/>
      <c r="Q60" s="73"/>
      <c r="R60" s="73"/>
    </row>
    <row r="61" spans="1:18" ht="7.5" customHeight="1">
      <c r="A61" s="73"/>
      <c r="B61" s="168" t="s">
        <v>155</v>
      </c>
      <c r="C61" s="167">
        <v>81070515</v>
      </c>
      <c r="D61" s="167">
        <v>84024416</v>
      </c>
      <c r="E61" s="167">
        <v>85449998</v>
      </c>
      <c r="F61" s="167">
        <v>66724652</v>
      </c>
      <c r="G61" s="167">
        <v>0</v>
      </c>
      <c r="H61" s="167">
        <v>0</v>
      </c>
      <c r="I61" s="167">
        <v>0</v>
      </c>
      <c r="J61" s="167">
        <v>0</v>
      </c>
      <c r="K61" s="167">
        <v>0</v>
      </c>
      <c r="L61" s="167">
        <v>0</v>
      </c>
      <c r="M61" s="167">
        <v>0</v>
      </c>
      <c r="N61" s="167">
        <v>0</v>
      </c>
      <c r="O61" s="167">
        <v>317269581</v>
      </c>
      <c r="P61" s="73"/>
      <c r="Q61" s="73"/>
      <c r="R61" s="73"/>
    </row>
    <row r="62" spans="1:18" ht="7.5" customHeight="1">
      <c r="A62" s="73"/>
      <c r="B62" s="178" t="s">
        <v>156</v>
      </c>
      <c r="C62" s="179">
        <v>53754015</v>
      </c>
      <c r="D62" s="179">
        <v>46743031</v>
      </c>
      <c r="E62" s="179">
        <v>50933191</v>
      </c>
      <c r="F62" s="179">
        <v>58339960</v>
      </c>
      <c r="G62" s="179">
        <v>0</v>
      </c>
      <c r="H62" s="179">
        <v>0</v>
      </c>
      <c r="I62" s="179">
        <v>0</v>
      </c>
      <c r="J62" s="179">
        <v>0</v>
      </c>
      <c r="K62" s="179">
        <v>0</v>
      </c>
      <c r="L62" s="179">
        <v>0</v>
      </c>
      <c r="M62" s="179">
        <v>0</v>
      </c>
      <c r="N62" s="179">
        <v>0</v>
      </c>
      <c r="O62" s="179">
        <v>209770196</v>
      </c>
      <c r="P62" s="73"/>
      <c r="Q62" s="73"/>
      <c r="R62" s="73"/>
    </row>
    <row r="63" spans="1:18" ht="7.5" customHeight="1">
      <c r="A63" s="73"/>
      <c r="B63" s="168" t="s">
        <v>157</v>
      </c>
      <c r="C63" s="167">
        <v>28709616</v>
      </c>
      <c r="D63" s="167">
        <v>6809895</v>
      </c>
      <c r="E63" s="167">
        <v>24497090</v>
      </c>
      <c r="F63" s="167">
        <v>37257042</v>
      </c>
      <c r="G63" s="167">
        <v>0</v>
      </c>
      <c r="H63" s="167">
        <v>0</v>
      </c>
      <c r="I63" s="167">
        <v>0</v>
      </c>
      <c r="J63" s="167">
        <v>0</v>
      </c>
      <c r="K63" s="167">
        <v>0</v>
      </c>
      <c r="L63" s="167">
        <v>0</v>
      </c>
      <c r="M63" s="167">
        <v>0</v>
      </c>
      <c r="N63" s="167">
        <v>0</v>
      </c>
      <c r="O63" s="167">
        <v>97273643</v>
      </c>
      <c r="P63" s="73"/>
      <c r="Q63" s="73"/>
      <c r="R63" s="73"/>
    </row>
    <row r="64" spans="1:18" ht="7.5" customHeight="1">
      <c r="A64" s="73"/>
      <c r="B64" s="168" t="s">
        <v>158</v>
      </c>
      <c r="C64" s="167">
        <v>64199183</v>
      </c>
      <c r="D64" s="167">
        <v>56873078</v>
      </c>
      <c r="E64" s="167">
        <v>31187286</v>
      </c>
      <c r="F64" s="167">
        <v>97966225</v>
      </c>
      <c r="G64" s="167">
        <v>0</v>
      </c>
      <c r="H64" s="167">
        <v>0</v>
      </c>
      <c r="I64" s="167">
        <v>0</v>
      </c>
      <c r="J64" s="167">
        <v>0</v>
      </c>
      <c r="K64" s="167">
        <v>0</v>
      </c>
      <c r="L64" s="167">
        <v>0</v>
      </c>
      <c r="M64" s="167">
        <v>0</v>
      </c>
      <c r="N64" s="167">
        <v>0</v>
      </c>
      <c r="O64" s="167">
        <v>250225772</v>
      </c>
      <c r="P64" s="73"/>
      <c r="Q64" s="73"/>
      <c r="R64" s="73"/>
    </row>
    <row r="65" spans="1:18" ht="7.5" customHeight="1" thickBot="1">
      <c r="A65" s="73"/>
      <c r="B65" s="169" t="s">
        <v>159</v>
      </c>
      <c r="C65" s="167">
        <v>26371823</v>
      </c>
      <c r="D65" s="167">
        <v>33793056</v>
      </c>
      <c r="E65" s="167">
        <v>15324435</v>
      </c>
      <c r="F65" s="167">
        <v>23228140</v>
      </c>
      <c r="G65" s="167">
        <v>0</v>
      </c>
      <c r="H65" s="167">
        <v>0</v>
      </c>
      <c r="I65" s="167">
        <v>0</v>
      </c>
      <c r="J65" s="167">
        <v>0</v>
      </c>
      <c r="K65" s="167">
        <v>0</v>
      </c>
      <c r="L65" s="167">
        <v>0</v>
      </c>
      <c r="M65" s="167">
        <v>0</v>
      </c>
      <c r="N65" s="167">
        <v>0</v>
      </c>
      <c r="O65" s="167">
        <v>98717454</v>
      </c>
      <c r="P65" s="73"/>
      <c r="Q65" s="73"/>
      <c r="R65" s="73"/>
    </row>
    <row r="66" spans="1:18" ht="7.5" customHeight="1" thickTop="1">
      <c r="A66" s="73"/>
      <c r="B66" s="171" t="s">
        <v>221</v>
      </c>
      <c r="C66" s="172">
        <v>3107116139</v>
      </c>
      <c r="D66" s="172">
        <v>3100491039</v>
      </c>
      <c r="E66" s="172">
        <v>3509616619</v>
      </c>
      <c r="F66" s="172">
        <v>3292714086</v>
      </c>
      <c r="G66" s="172">
        <v>0</v>
      </c>
      <c r="H66" s="172">
        <v>0</v>
      </c>
      <c r="I66" s="172">
        <v>0</v>
      </c>
      <c r="J66" s="172">
        <v>0</v>
      </c>
      <c r="K66" s="172">
        <v>0</v>
      </c>
      <c r="L66" s="172">
        <v>0</v>
      </c>
      <c r="M66" s="172">
        <v>0</v>
      </c>
      <c r="N66" s="172">
        <v>0</v>
      </c>
      <c r="O66" s="172">
        <v>13009937883</v>
      </c>
      <c r="P66" s="73"/>
      <c r="Q66" s="73"/>
      <c r="R66" s="73"/>
    </row>
    <row r="67" spans="1:18" ht="7.5" customHeight="1" thickBot="1">
      <c r="A67" s="73"/>
      <c r="B67" s="173" t="s">
        <v>161</v>
      </c>
      <c r="C67" s="174">
        <v>1603032</v>
      </c>
      <c r="D67" s="174">
        <v>1109598</v>
      </c>
      <c r="E67" s="174">
        <v>970286</v>
      </c>
      <c r="F67" s="174">
        <v>843498</v>
      </c>
      <c r="G67" s="174">
        <v>0</v>
      </c>
      <c r="H67" s="174">
        <v>0</v>
      </c>
      <c r="I67" s="174">
        <v>0</v>
      </c>
      <c r="J67" s="174">
        <v>0</v>
      </c>
      <c r="K67" s="174">
        <v>0</v>
      </c>
      <c r="L67" s="174">
        <v>0</v>
      </c>
      <c r="M67" s="174">
        <v>0</v>
      </c>
      <c r="N67" s="174">
        <v>0</v>
      </c>
      <c r="O67" s="174">
        <v>4526414</v>
      </c>
      <c r="P67" s="73"/>
      <c r="Q67" s="73"/>
      <c r="R67" s="73"/>
    </row>
    <row r="68" spans="1:18" ht="9" customHeight="1" thickTop="1">
      <c r="A68" s="73"/>
      <c r="B68" s="169" t="s">
        <v>222</v>
      </c>
      <c r="C68" s="170">
        <v>3108719171</v>
      </c>
      <c r="D68" s="170">
        <v>3101600637</v>
      </c>
      <c r="E68" s="170">
        <v>3510586905</v>
      </c>
      <c r="F68" s="170">
        <v>3293557584</v>
      </c>
      <c r="G68" s="170">
        <v>0</v>
      </c>
      <c r="H68" s="170">
        <v>0</v>
      </c>
      <c r="I68" s="170">
        <v>0</v>
      </c>
      <c r="J68" s="170">
        <v>0</v>
      </c>
      <c r="K68" s="170">
        <v>0</v>
      </c>
      <c r="L68" s="170">
        <v>0</v>
      </c>
      <c r="M68" s="170">
        <v>0</v>
      </c>
      <c r="N68" s="170">
        <v>0</v>
      </c>
      <c r="O68" s="170">
        <v>13014464297</v>
      </c>
      <c r="P68" s="73"/>
      <c r="Q68" s="73"/>
      <c r="R68" s="73"/>
    </row>
    <row r="69" spans="1:18" ht="12.75">
      <c r="A69" s="73"/>
      <c r="B69" s="166" t="s">
        <v>242</v>
      </c>
      <c r="C69" s="146"/>
      <c r="D69" s="146"/>
      <c r="E69" s="146"/>
      <c r="F69" s="146"/>
      <c r="G69" s="146"/>
      <c r="H69" s="146"/>
      <c r="I69" s="146"/>
      <c r="J69" s="180" t="s">
        <v>243</v>
      </c>
      <c r="K69" s="146"/>
      <c r="L69" s="146"/>
      <c r="M69" s="146"/>
      <c r="N69" s="146"/>
      <c r="O69" s="147"/>
      <c r="P69" s="73"/>
      <c r="Q69" s="73"/>
      <c r="R69" s="73"/>
    </row>
    <row r="70" spans="1:18" ht="12.75">
      <c r="A70" s="73"/>
      <c r="B70" s="168" t="s">
        <v>244</v>
      </c>
      <c r="C70" s="149"/>
      <c r="D70" s="149"/>
      <c r="E70" s="149"/>
      <c r="F70" s="149"/>
      <c r="G70" s="149"/>
      <c r="H70" s="149"/>
      <c r="I70" s="149"/>
      <c r="J70" s="181" t="s">
        <v>245</v>
      </c>
      <c r="K70" s="149"/>
      <c r="L70" s="149"/>
      <c r="M70" s="149"/>
      <c r="N70" s="149"/>
      <c r="O70" s="150"/>
      <c r="P70" s="73"/>
      <c r="Q70" s="73"/>
      <c r="R70" s="73"/>
    </row>
    <row r="71" spans="1:18" ht="12.75">
      <c r="A71" s="73"/>
      <c r="B71" s="168" t="s">
        <v>246</v>
      </c>
      <c r="C71" s="149"/>
      <c r="D71" s="149"/>
      <c r="E71" s="149"/>
      <c r="F71" s="149"/>
      <c r="G71" s="149"/>
      <c r="H71" s="149"/>
      <c r="I71" s="149"/>
      <c r="J71" s="149"/>
      <c r="K71" s="149"/>
      <c r="L71" s="149"/>
      <c r="M71" s="149"/>
      <c r="N71" s="149"/>
      <c r="O71" s="150"/>
      <c r="P71" s="73"/>
      <c r="Q71" s="73"/>
      <c r="R71" s="73"/>
    </row>
    <row r="72" spans="1:18" ht="12.75">
      <c r="A72" s="73"/>
      <c r="B72" s="169" t="s">
        <v>247</v>
      </c>
      <c r="C72" s="152"/>
      <c r="D72" s="152"/>
      <c r="E72" s="152"/>
      <c r="F72" s="152"/>
      <c r="G72" s="152"/>
      <c r="H72" s="152"/>
      <c r="I72" s="152"/>
      <c r="J72" s="182"/>
      <c r="K72" s="152"/>
      <c r="L72" s="152"/>
      <c r="M72" s="152"/>
      <c r="N72" s="152"/>
      <c r="O72" s="153"/>
      <c r="P72" s="73"/>
      <c r="Q72" s="73"/>
      <c r="R72" s="73"/>
    </row>
    <row r="73" spans="1:18" ht="12.75">
      <c r="A73" s="73"/>
      <c r="B73" s="73"/>
      <c r="C73" s="73"/>
      <c r="D73" s="73"/>
      <c r="E73" s="73"/>
      <c r="F73" s="73"/>
      <c r="G73" s="73"/>
      <c r="H73" s="73"/>
      <c r="I73" s="73"/>
      <c r="J73" s="73"/>
      <c r="K73" s="73"/>
      <c r="L73" s="73"/>
      <c r="M73" s="73"/>
      <c r="N73" s="73"/>
      <c r="O73" s="73"/>
      <c r="P73" s="73"/>
      <c r="Q73" s="73"/>
      <c r="R73" s="73"/>
    </row>
    <row r="74" spans="1:18" ht="12.75">
      <c r="A74" s="73"/>
      <c r="B74" s="73"/>
      <c r="C74" s="73"/>
      <c r="D74" s="73"/>
      <c r="E74" s="73"/>
      <c r="F74" s="73"/>
      <c r="G74" s="73"/>
      <c r="H74" s="73"/>
      <c r="I74" s="73"/>
      <c r="J74" s="73"/>
      <c r="K74" s="73"/>
      <c r="L74" s="73"/>
      <c r="M74" s="73"/>
      <c r="N74" s="73"/>
      <c r="O74" s="73"/>
      <c r="P74" s="73"/>
      <c r="Q74" s="73"/>
      <c r="R74" s="73"/>
    </row>
    <row r="75" spans="1:18" ht="12.75">
      <c r="A75" s="73"/>
      <c r="B75" s="73"/>
      <c r="C75" s="73"/>
      <c r="D75" s="73"/>
      <c r="E75" s="73"/>
      <c r="F75" s="73"/>
      <c r="G75" s="73"/>
      <c r="H75" s="73"/>
      <c r="I75" s="73"/>
      <c r="J75" s="73"/>
      <c r="K75" s="73"/>
      <c r="L75" s="73"/>
      <c r="M75" s="73"/>
      <c r="N75" s="73"/>
      <c r="O75" s="73"/>
      <c r="P75" s="73"/>
      <c r="Q75" s="73"/>
      <c r="R75" s="73"/>
    </row>
    <row r="76" spans="1:18" ht="12.75">
      <c r="A76" s="73"/>
      <c r="B76" s="73"/>
      <c r="C76" s="73"/>
      <c r="D76" s="73"/>
      <c r="E76" s="73"/>
      <c r="F76" s="73"/>
      <c r="G76" s="73"/>
      <c r="H76" s="73"/>
      <c r="I76" s="73"/>
      <c r="J76" s="73"/>
      <c r="K76" s="73"/>
      <c r="L76" s="73"/>
      <c r="M76" s="73"/>
      <c r="N76" s="73"/>
      <c r="O76" s="73"/>
      <c r="P76" s="73"/>
      <c r="Q76" s="73"/>
      <c r="R76" s="73"/>
    </row>
    <row r="77" spans="1:18" ht="12.75">
      <c r="A77" s="73"/>
      <c r="B77" s="73"/>
      <c r="C77" s="73"/>
      <c r="D77" s="73"/>
      <c r="E77" s="73"/>
      <c r="F77" s="73"/>
      <c r="G77" s="73"/>
      <c r="H77" s="73"/>
      <c r="I77" s="73"/>
      <c r="J77" s="73"/>
      <c r="K77" s="73"/>
      <c r="L77" s="73"/>
      <c r="M77" s="73"/>
      <c r="N77" s="73"/>
      <c r="O77" s="73"/>
      <c r="P77" s="73"/>
      <c r="Q77" s="73"/>
      <c r="R77" s="73"/>
    </row>
    <row r="78" spans="1:18" ht="12.75">
      <c r="A78" s="73"/>
      <c r="B78" s="73"/>
      <c r="C78" s="73"/>
      <c r="D78" s="73"/>
      <c r="E78" s="73"/>
      <c r="F78" s="73"/>
      <c r="G78" s="73"/>
      <c r="H78" s="73"/>
      <c r="I78" s="73"/>
      <c r="J78" s="73"/>
      <c r="K78" s="73"/>
      <c r="L78" s="73"/>
      <c r="M78" s="73"/>
      <c r="N78" s="73"/>
      <c r="O78" s="73"/>
      <c r="P78" s="73"/>
      <c r="Q78" s="73"/>
      <c r="R78" s="73"/>
    </row>
    <row r="79" spans="1:18" ht="12.75">
      <c r="A79" s="73"/>
      <c r="B79" s="73"/>
      <c r="C79" s="73"/>
      <c r="D79" s="73"/>
      <c r="E79" s="73"/>
      <c r="F79" s="73"/>
      <c r="G79" s="73"/>
      <c r="H79" s="73"/>
      <c r="I79" s="73"/>
      <c r="J79" s="73"/>
      <c r="K79" s="73"/>
      <c r="L79" s="73"/>
      <c r="M79" s="73"/>
      <c r="N79" s="73"/>
      <c r="O79" s="73"/>
      <c r="P79" s="73"/>
      <c r="Q79" s="73"/>
      <c r="R79" s="73"/>
    </row>
    <row r="80" spans="1:18" ht="12.75">
      <c r="A80" s="73"/>
      <c r="B80" s="73"/>
      <c r="C80" s="73"/>
      <c r="D80" s="73"/>
      <c r="E80" s="73"/>
      <c r="F80" s="73"/>
      <c r="G80" s="73"/>
      <c r="H80" s="73"/>
      <c r="I80" s="73"/>
      <c r="J80" s="73"/>
      <c r="K80" s="73"/>
      <c r="L80" s="73"/>
      <c r="M80" s="73"/>
      <c r="N80" s="73"/>
      <c r="O80" s="73"/>
      <c r="P80" s="73"/>
      <c r="Q80" s="73"/>
      <c r="R80" s="73"/>
    </row>
    <row r="81" spans="1:18" ht="12.75">
      <c r="A81" s="73"/>
      <c r="B81" s="73"/>
      <c r="C81" s="73"/>
      <c r="D81" s="73"/>
      <c r="E81" s="73"/>
      <c r="F81" s="73"/>
      <c r="G81" s="73"/>
      <c r="H81" s="73"/>
      <c r="I81" s="73"/>
      <c r="J81" s="73"/>
      <c r="K81" s="73"/>
      <c r="L81" s="73"/>
      <c r="M81" s="73"/>
      <c r="N81" s="73"/>
      <c r="O81" s="73"/>
      <c r="P81" s="73"/>
      <c r="Q81" s="73"/>
      <c r="R81" s="73"/>
    </row>
    <row r="82" spans="1:18" ht="12.75">
      <c r="A82" s="73"/>
      <c r="B82" s="73"/>
      <c r="C82" s="73"/>
      <c r="D82" s="73"/>
      <c r="E82" s="73"/>
      <c r="F82" s="73"/>
      <c r="G82" s="73"/>
      <c r="H82" s="73"/>
      <c r="I82" s="73"/>
      <c r="J82" s="73"/>
      <c r="K82" s="73"/>
      <c r="L82" s="73"/>
      <c r="M82" s="73"/>
      <c r="N82" s="73"/>
      <c r="O82" s="73"/>
      <c r="P82" s="73"/>
      <c r="Q82" s="73"/>
      <c r="R82" s="73"/>
    </row>
    <row r="83" spans="1:18" ht="12.75">
      <c r="A83" s="73"/>
      <c r="B83" s="73"/>
      <c r="C83" s="73"/>
      <c r="D83" s="73"/>
      <c r="E83" s="73"/>
      <c r="F83" s="73"/>
      <c r="G83" s="73"/>
      <c r="H83" s="73"/>
      <c r="I83" s="73"/>
      <c r="J83" s="73"/>
      <c r="K83" s="73"/>
      <c r="L83" s="73"/>
      <c r="M83" s="73"/>
      <c r="N83" s="73"/>
      <c r="O83" s="73"/>
      <c r="P83" s="73"/>
      <c r="Q83" s="73"/>
      <c r="R83" s="73"/>
    </row>
    <row r="84" spans="1:18" ht="12.75">
      <c r="A84" s="73"/>
      <c r="B84" s="73"/>
      <c r="C84" s="73"/>
      <c r="D84" s="73"/>
      <c r="E84" s="73"/>
      <c r="F84" s="73"/>
      <c r="G84" s="73"/>
      <c r="H84" s="73"/>
      <c r="I84" s="73"/>
      <c r="J84" s="73"/>
      <c r="K84" s="73"/>
      <c r="L84" s="73"/>
      <c r="M84" s="73"/>
      <c r="N84" s="73"/>
      <c r="O84" s="73"/>
      <c r="P84" s="73"/>
      <c r="Q84" s="73"/>
      <c r="R84" s="73"/>
    </row>
    <row r="85" spans="1:18" ht="12.75">
      <c r="A85" s="73"/>
      <c r="B85" s="73"/>
      <c r="C85" s="73"/>
      <c r="D85" s="73"/>
      <c r="E85" s="73"/>
      <c r="F85" s="73"/>
      <c r="G85" s="73"/>
      <c r="H85" s="73"/>
      <c r="I85" s="73"/>
      <c r="J85" s="73"/>
      <c r="K85" s="73"/>
      <c r="L85" s="73"/>
      <c r="M85" s="73"/>
      <c r="N85" s="73"/>
      <c r="O85" s="73"/>
      <c r="P85" s="73"/>
      <c r="Q85" s="73"/>
      <c r="R85" s="73"/>
    </row>
    <row r="86" spans="1:18" ht="12.75">
      <c r="A86" s="73"/>
      <c r="B86" s="73"/>
      <c r="C86" s="73"/>
      <c r="D86" s="73"/>
      <c r="E86" s="73"/>
      <c r="F86" s="73"/>
      <c r="G86" s="73"/>
      <c r="H86" s="73"/>
      <c r="I86" s="73"/>
      <c r="J86" s="73"/>
      <c r="K86" s="73"/>
      <c r="L86" s="73"/>
      <c r="M86" s="73"/>
      <c r="N86" s="73"/>
      <c r="O86" s="73"/>
      <c r="P86" s="73"/>
      <c r="Q86" s="73"/>
      <c r="R86" s="73"/>
    </row>
    <row r="87" spans="1:18" ht="12.75">
      <c r="A87" s="73"/>
      <c r="B87" s="73"/>
      <c r="C87" s="73"/>
      <c r="D87" s="73"/>
      <c r="E87" s="73"/>
      <c r="F87" s="73"/>
      <c r="G87" s="73"/>
      <c r="H87" s="73"/>
      <c r="I87" s="73"/>
      <c r="J87" s="73"/>
      <c r="K87" s="73"/>
      <c r="L87" s="73"/>
      <c r="M87" s="73"/>
      <c r="N87" s="73"/>
      <c r="O87" s="73"/>
      <c r="P87" s="73"/>
      <c r="Q87" s="73"/>
      <c r="R87" s="73"/>
    </row>
    <row r="88" spans="1:18" ht="12.75">
      <c r="A88" s="73"/>
      <c r="B88" s="73"/>
      <c r="C88" s="73"/>
      <c r="D88" s="73"/>
      <c r="E88" s="73"/>
      <c r="F88" s="73"/>
      <c r="G88" s="73"/>
      <c r="H88" s="73"/>
      <c r="I88" s="73"/>
      <c r="J88" s="73"/>
      <c r="K88" s="73"/>
      <c r="L88" s="73"/>
      <c r="M88" s="73"/>
      <c r="N88" s="73"/>
      <c r="O88" s="73"/>
      <c r="P88" s="73"/>
      <c r="Q88" s="73"/>
      <c r="R88" s="73"/>
    </row>
    <row r="89" spans="1:18" ht="12.75">
      <c r="A89" s="73"/>
      <c r="B89" s="73"/>
      <c r="C89" s="73"/>
      <c r="D89" s="73"/>
      <c r="E89" s="73"/>
      <c r="F89" s="73"/>
      <c r="G89" s="73"/>
      <c r="H89" s="73"/>
      <c r="I89" s="73"/>
      <c r="J89" s="73"/>
      <c r="K89" s="73"/>
      <c r="L89" s="73"/>
      <c r="M89" s="73"/>
      <c r="N89" s="73"/>
      <c r="O89" s="73"/>
      <c r="P89" s="73"/>
      <c r="Q89" s="73"/>
      <c r="R89" s="73"/>
    </row>
    <row r="90" spans="1:18" ht="12.75">
      <c r="A90" s="73"/>
      <c r="B90" s="73"/>
      <c r="C90" s="73"/>
      <c r="D90" s="73"/>
      <c r="E90" s="73"/>
      <c r="F90" s="73"/>
      <c r="G90" s="73"/>
      <c r="H90" s="73"/>
      <c r="I90" s="73"/>
      <c r="J90" s="73"/>
      <c r="K90" s="73"/>
      <c r="L90" s="73"/>
      <c r="M90" s="73"/>
      <c r="N90" s="73"/>
      <c r="O90" s="73"/>
      <c r="P90" s="73"/>
      <c r="Q90" s="73"/>
      <c r="R90" s="73"/>
    </row>
    <row r="91" spans="1:18" ht="12.75">
      <c r="A91" s="73"/>
      <c r="B91" s="73"/>
      <c r="C91" s="73"/>
      <c r="D91" s="73"/>
      <c r="E91" s="73"/>
      <c r="F91" s="73"/>
      <c r="G91" s="73"/>
      <c r="H91" s="73"/>
      <c r="I91" s="73"/>
      <c r="J91" s="73"/>
      <c r="K91" s="73"/>
      <c r="L91" s="73"/>
      <c r="M91" s="73"/>
      <c r="N91" s="73"/>
      <c r="O91" s="73"/>
      <c r="P91" s="73"/>
      <c r="Q91" s="73"/>
      <c r="R91" s="73"/>
    </row>
    <row r="92" spans="1:18" ht="12.75">
      <c r="A92" s="73"/>
      <c r="B92" s="73"/>
      <c r="C92" s="73"/>
      <c r="D92" s="73"/>
      <c r="E92" s="73"/>
      <c r="F92" s="73"/>
      <c r="G92" s="73"/>
      <c r="H92" s="73"/>
      <c r="I92" s="73"/>
      <c r="J92" s="73"/>
      <c r="K92" s="73"/>
      <c r="L92" s="73"/>
      <c r="M92" s="73"/>
      <c r="N92" s="73"/>
      <c r="O92" s="73"/>
      <c r="P92" s="73"/>
      <c r="Q92" s="73"/>
      <c r="R92" s="73"/>
    </row>
    <row r="93" spans="1:18" ht="12.75">
      <c r="A93" s="73"/>
      <c r="B93" s="73"/>
      <c r="C93" s="73"/>
      <c r="D93" s="73"/>
      <c r="E93" s="73"/>
      <c r="F93" s="73"/>
      <c r="G93" s="73"/>
      <c r="H93" s="73"/>
      <c r="I93" s="73"/>
      <c r="J93" s="73"/>
      <c r="K93" s="73"/>
      <c r="L93" s="73"/>
      <c r="M93" s="73"/>
      <c r="N93" s="73"/>
      <c r="O93" s="73"/>
      <c r="P93" s="73"/>
      <c r="Q93" s="73"/>
      <c r="R93" s="73"/>
    </row>
    <row r="94" spans="1:18" ht="12.75">
      <c r="A94" s="73"/>
      <c r="B94" s="73"/>
      <c r="C94" s="73"/>
      <c r="D94" s="73"/>
      <c r="E94" s="73"/>
      <c r="F94" s="73"/>
      <c r="G94" s="73"/>
      <c r="H94" s="73"/>
      <c r="I94" s="73"/>
      <c r="J94" s="73"/>
      <c r="K94" s="73"/>
      <c r="L94" s="73"/>
      <c r="M94" s="73"/>
      <c r="N94" s="73"/>
      <c r="O94" s="73"/>
      <c r="P94" s="73"/>
      <c r="Q94" s="73"/>
      <c r="R94" s="73"/>
    </row>
    <row r="95" spans="1:18" ht="12.75">
      <c r="A95" s="73"/>
      <c r="B95" s="73"/>
      <c r="C95" s="73"/>
      <c r="D95" s="73"/>
      <c r="E95" s="73"/>
      <c r="F95" s="73"/>
      <c r="G95" s="73"/>
      <c r="H95" s="73"/>
      <c r="I95" s="73"/>
      <c r="J95" s="73"/>
      <c r="K95" s="73"/>
      <c r="L95" s="73"/>
      <c r="M95" s="73"/>
      <c r="N95" s="73"/>
      <c r="O95" s="73"/>
      <c r="P95" s="73"/>
      <c r="Q95" s="73"/>
      <c r="R95" s="73"/>
    </row>
    <row r="96" spans="1:18" ht="12.75">
      <c r="A96" s="73"/>
      <c r="B96" s="73"/>
      <c r="C96" s="73"/>
      <c r="D96" s="73"/>
      <c r="E96" s="73"/>
      <c r="F96" s="73"/>
      <c r="G96" s="73"/>
      <c r="H96" s="73"/>
      <c r="I96" s="73"/>
      <c r="J96" s="73"/>
      <c r="K96" s="73"/>
      <c r="L96" s="73"/>
      <c r="M96" s="73"/>
      <c r="N96" s="73"/>
      <c r="O96" s="73"/>
      <c r="P96" s="73"/>
      <c r="Q96" s="73"/>
      <c r="R96" s="73"/>
    </row>
    <row r="97" spans="1:18" ht="12.75">
      <c r="A97" s="73"/>
      <c r="B97" s="73"/>
      <c r="C97" s="73"/>
      <c r="D97" s="73"/>
      <c r="E97" s="73"/>
      <c r="F97" s="73"/>
      <c r="G97" s="73"/>
      <c r="H97" s="73"/>
      <c r="I97" s="73"/>
      <c r="J97" s="73"/>
      <c r="K97" s="73"/>
      <c r="L97" s="73"/>
      <c r="M97" s="73"/>
      <c r="N97" s="73"/>
      <c r="O97" s="73"/>
      <c r="P97" s="73"/>
      <c r="Q97" s="73"/>
      <c r="R97" s="73"/>
    </row>
    <row r="98" spans="1:18" ht="12.75">
      <c r="A98" s="73"/>
      <c r="B98" s="73"/>
      <c r="C98" s="73"/>
      <c r="D98" s="73"/>
      <c r="E98" s="73"/>
      <c r="F98" s="73"/>
      <c r="G98" s="73"/>
      <c r="H98" s="73"/>
      <c r="I98" s="73"/>
      <c r="J98" s="73"/>
      <c r="K98" s="73"/>
      <c r="L98" s="73"/>
      <c r="M98" s="73"/>
      <c r="N98" s="73"/>
      <c r="O98" s="73"/>
      <c r="P98" s="73"/>
      <c r="Q98" s="73"/>
      <c r="R98" s="73"/>
    </row>
    <row r="99" spans="1:18" ht="12.75">
      <c r="A99" s="73"/>
      <c r="B99" s="73"/>
      <c r="C99" s="73"/>
      <c r="D99" s="73"/>
      <c r="E99" s="73"/>
      <c r="F99" s="73"/>
      <c r="G99" s="73"/>
      <c r="H99" s="73"/>
      <c r="I99" s="73"/>
      <c r="J99" s="73"/>
      <c r="K99" s="73"/>
      <c r="L99" s="73"/>
      <c r="M99" s="73"/>
      <c r="N99" s="73"/>
      <c r="O99" s="73"/>
      <c r="P99" s="73"/>
      <c r="Q99" s="73"/>
      <c r="R99" s="73"/>
    </row>
    <row r="100" spans="1:18" ht="12.75">
      <c r="A100" s="73"/>
      <c r="B100" s="73"/>
      <c r="C100" s="73"/>
      <c r="D100" s="73"/>
      <c r="E100" s="73"/>
      <c r="F100" s="73"/>
      <c r="G100" s="73"/>
      <c r="H100" s="73"/>
      <c r="I100" s="73"/>
      <c r="J100" s="73"/>
      <c r="K100" s="73"/>
      <c r="L100" s="73"/>
      <c r="M100" s="73"/>
      <c r="N100" s="73"/>
      <c r="O100" s="73"/>
      <c r="P100" s="73"/>
      <c r="Q100" s="73"/>
      <c r="R100" s="73"/>
    </row>
    <row r="101" spans="1:18" ht="12.75">
      <c r="A101" s="73"/>
      <c r="B101" s="73"/>
      <c r="C101" s="73"/>
      <c r="D101" s="73"/>
      <c r="E101" s="73"/>
      <c r="F101" s="73"/>
      <c r="G101" s="73"/>
      <c r="H101" s="73"/>
      <c r="I101" s="73"/>
      <c r="J101" s="73"/>
      <c r="K101" s="73"/>
      <c r="L101" s="73"/>
      <c r="M101" s="73"/>
      <c r="N101" s="73"/>
      <c r="O101" s="73"/>
      <c r="P101" s="73"/>
      <c r="Q101" s="73"/>
      <c r="R101" s="73"/>
    </row>
    <row r="102" spans="1:18" ht="12.75">
      <c r="A102" s="73"/>
      <c r="B102" s="73"/>
      <c r="C102" s="73"/>
      <c r="D102" s="73"/>
      <c r="E102" s="73"/>
      <c r="F102" s="73"/>
      <c r="G102" s="73"/>
      <c r="H102" s="73"/>
      <c r="I102" s="73"/>
      <c r="J102" s="73"/>
      <c r="K102" s="73"/>
      <c r="L102" s="73"/>
      <c r="M102" s="73"/>
      <c r="N102" s="73"/>
      <c r="O102" s="73"/>
      <c r="P102" s="73"/>
      <c r="Q102" s="73"/>
      <c r="R102" s="73"/>
    </row>
    <row r="103" spans="1:18" ht="12.75">
      <c r="A103" s="73"/>
      <c r="B103" s="73"/>
      <c r="C103" s="73"/>
      <c r="D103" s="73"/>
      <c r="E103" s="73"/>
      <c r="F103" s="73"/>
      <c r="G103" s="73"/>
      <c r="H103" s="73"/>
      <c r="I103" s="73"/>
      <c r="J103" s="73"/>
      <c r="K103" s="73"/>
      <c r="L103" s="73"/>
      <c r="M103" s="73"/>
      <c r="N103" s="73"/>
      <c r="O103" s="73"/>
      <c r="P103" s="73"/>
      <c r="Q103" s="73"/>
      <c r="R103" s="73"/>
    </row>
    <row r="104" spans="1:18" ht="12.75">
      <c r="A104" s="73"/>
      <c r="B104" s="73"/>
      <c r="C104" s="73"/>
      <c r="D104" s="73"/>
      <c r="E104" s="73"/>
      <c r="F104" s="73"/>
      <c r="G104" s="73"/>
      <c r="H104" s="73"/>
      <c r="I104" s="73"/>
      <c r="J104" s="73"/>
      <c r="K104" s="73"/>
      <c r="L104" s="73"/>
      <c r="M104" s="73"/>
      <c r="N104" s="73"/>
      <c r="O104" s="73"/>
      <c r="P104" s="73"/>
      <c r="Q104" s="73"/>
      <c r="R104" s="73"/>
    </row>
    <row r="105" spans="1:18" ht="12.75">
      <c r="A105" s="73"/>
      <c r="B105" s="73"/>
      <c r="C105" s="73"/>
      <c r="D105" s="73"/>
      <c r="E105" s="73"/>
      <c r="F105" s="73"/>
      <c r="G105" s="73"/>
      <c r="H105" s="73"/>
      <c r="I105" s="73"/>
      <c r="J105" s="73"/>
      <c r="K105" s="73"/>
      <c r="L105" s="73"/>
      <c r="M105" s="73"/>
      <c r="N105" s="73"/>
      <c r="O105" s="73"/>
      <c r="P105" s="73"/>
      <c r="Q105" s="73"/>
      <c r="R105" s="73"/>
    </row>
    <row r="106" spans="1:18" ht="12.75">
      <c r="A106" s="73"/>
      <c r="B106" s="73"/>
      <c r="C106" s="73"/>
      <c r="D106" s="73"/>
      <c r="E106" s="73"/>
      <c r="F106" s="73"/>
      <c r="G106" s="73"/>
      <c r="H106" s="73"/>
      <c r="I106" s="73"/>
      <c r="J106" s="73"/>
      <c r="K106" s="73"/>
      <c r="L106" s="73"/>
      <c r="M106" s="73"/>
      <c r="N106" s="73"/>
      <c r="O106" s="73"/>
      <c r="P106" s="73"/>
      <c r="Q106" s="73"/>
      <c r="R106" s="73"/>
    </row>
    <row r="107" spans="1:18" ht="12.75">
      <c r="A107" s="73"/>
      <c r="B107" s="73"/>
      <c r="C107" s="73"/>
      <c r="D107" s="73"/>
      <c r="E107" s="73"/>
      <c r="F107" s="73"/>
      <c r="G107" s="73"/>
      <c r="H107" s="73"/>
      <c r="I107" s="73"/>
      <c r="J107" s="73"/>
      <c r="K107" s="73"/>
      <c r="L107" s="73"/>
      <c r="M107" s="73"/>
      <c r="N107" s="73"/>
      <c r="O107" s="73"/>
      <c r="P107" s="73"/>
      <c r="Q107" s="73"/>
      <c r="R107" s="73"/>
    </row>
    <row r="108" spans="1:18" ht="12.75">
      <c r="A108" s="73"/>
      <c r="B108" s="73"/>
      <c r="C108" s="73"/>
      <c r="D108" s="73"/>
      <c r="E108" s="73"/>
      <c r="F108" s="73"/>
      <c r="G108" s="73"/>
      <c r="H108" s="73"/>
      <c r="I108" s="73"/>
      <c r="J108" s="73"/>
      <c r="K108" s="73"/>
      <c r="L108" s="73"/>
      <c r="M108" s="73"/>
      <c r="N108" s="73"/>
      <c r="O108" s="73"/>
      <c r="P108" s="73"/>
      <c r="Q108" s="73"/>
      <c r="R108" s="73"/>
    </row>
    <row r="109" spans="1:18" ht="12.75">
      <c r="A109" s="73"/>
      <c r="B109" s="73"/>
      <c r="C109" s="73"/>
      <c r="D109" s="73"/>
      <c r="E109" s="73"/>
      <c r="F109" s="73"/>
      <c r="G109" s="73"/>
      <c r="H109" s="73"/>
      <c r="I109" s="73"/>
      <c r="J109" s="73"/>
      <c r="K109" s="73"/>
      <c r="L109" s="73"/>
      <c r="M109" s="73"/>
      <c r="N109" s="73"/>
      <c r="O109" s="73"/>
      <c r="P109" s="73"/>
      <c r="Q109" s="73"/>
      <c r="R109" s="73"/>
    </row>
    <row r="110" spans="1:18" ht="12.75">
      <c r="A110" s="73"/>
      <c r="B110" s="73"/>
      <c r="C110" s="73"/>
      <c r="D110" s="73"/>
      <c r="E110" s="73"/>
      <c r="F110" s="73"/>
      <c r="G110" s="73"/>
      <c r="H110" s="73"/>
      <c r="I110" s="73"/>
      <c r="J110" s="73"/>
      <c r="K110" s="73"/>
      <c r="L110" s="73"/>
      <c r="M110" s="73"/>
      <c r="N110" s="73"/>
      <c r="O110" s="73"/>
      <c r="P110" s="73"/>
      <c r="Q110" s="73"/>
      <c r="R110" s="73"/>
    </row>
    <row r="111" spans="1:18" ht="12.75">
      <c r="A111" s="73"/>
      <c r="B111" s="73"/>
      <c r="C111" s="73"/>
      <c r="D111" s="73"/>
      <c r="E111" s="73"/>
      <c r="F111" s="73"/>
      <c r="G111" s="73"/>
      <c r="H111" s="73"/>
      <c r="I111" s="73"/>
      <c r="J111" s="73"/>
      <c r="K111" s="73"/>
      <c r="L111" s="73"/>
      <c r="M111" s="73"/>
      <c r="N111" s="73"/>
      <c r="O111" s="73"/>
      <c r="P111" s="73"/>
      <c r="Q111" s="73"/>
      <c r="R111" s="73"/>
    </row>
    <row r="112" spans="1:18" ht="12.75">
      <c r="A112" s="73"/>
      <c r="B112" s="73"/>
      <c r="C112" s="73"/>
      <c r="D112" s="73"/>
      <c r="E112" s="73"/>
      <c r="F112" s="73"/>
      <c r="G112" s="73"/>
      <c r="H112" s="73"/>
      <c r="I112" s="73"/>
      <c r="J112" s="73"/>
      <c r="K112" s="73"/>
      <c r="L112" s="73"/>
      <c r="M112" s="73"/>
      <c r="N112" s="73"/>
      <c r="O112" s="73"/>
      <c r="P112" s="73"/>
      <c r="Q112" s="73"/>
      <c r="R112" s="73"/>
    </row>
    <row r="113" spans="1:18" ht="12.75">
      <c r="A113" s="73"/>
      <c r="B113" s="73"/>
      <c r="C113" s="73"/>
      <c r="D113" s="73"/>
      <c r="E113" s="73"/>
      <c r="F113" s="73"/>
      <c r="G113" s="73"/>
      <c r="H113" s="73"/>
      <c r="I113" s="73"/>
      <c r="J113" s="73"/>
      <c r="K113" s="73"/>
      <c r="L113" s="73"/>
      <c r="M113" s="73"/>
      <c r="N113" s="73"/>
      <c r="O113" s="73"/>
      <c r="P113" s="73"/>
      <c r="Q113" s="73"/>
      <c r="R113" s="73"/>
    </row>
    <row r="114" spans="1:18" ht="12.75">
      <c r="A114" s="73"/>
      <c r="B114" s="73"/>
      <c r="C114" s="73"/>
      <c r="D114" s="73"/>
      <c r="E114" s="73"/>
      <c r="F114" s="73"/>
      <c r="G114" s="73"/>
      <c r="H114" s="73"/>
      <c r="I114" s="73"/>
      <c r="J114" s="73"/>
      <c r="K114" s="73"/>
      <c r="L114" s="73"/>
      <c r="M114" s="73"/>
      <c r="N114" s="73"/>
      <c r="O114" s="73"/>
      <c r="P114" s="73"/>
      <c r="Q114" s="73"/>
      <c r="R114" s="73"/>
    </row>
    <row r="115" spans="1:18" ht="12.75">
      <c r="A115" s="73"/>
      <c r="B115" s="73"/>
      <c r="C115" s="73"/>
      <c r="D115" s="73"/>
      <c r="E115" s="73"/>
      <c r="F115" s="73"/>
      <c r="G115" s="73"/>
      <c r="H115" s="73"/>
      <c r="I115" s="73"/>
      <c r="J115" s="73"/>
      <c r="K115" s="73"/>
      <c r="L115" s="73"/>
      <c r="M115" s="73"/>
      <c r="N115" s="73"/>
      <c r="O115" s="73"/>
      <c r="P115" s="73"/>
      <c r="Q115" s="73"/>
      <c r="R115" s="73"/>
    </row>
    <row r="116" spans="1:18" ht="12.75">
      <c r="A116" s="73"/>
      <c r="B116" s="73"/>
      <c r="C116" s="73"/>
      <c r="D116" s="73"/>
      <c r="E116" s="73"/>
      <c r="F116" s="73"/>
      <c r="G116" s="73"/>
      <c r="H116" s="73"/>
      <c r="I116" s="73"/>
      <c r="J116" s="73"/>
      <c r="K116" s="73"/>
      <c r="L116" s="73"/>
      <c r="M116" s="73"/>
      <c r="N116" s="73"/>
      <c r="O116" s="73"/>
      <c r="P116" s="73"/>
      <c r="Q116" s="73"/>
      <c r="R116" s="73"/>
    </row>
    <row r="117" spans="1:18" ht="12.75">
      <c r="A117" s="73"/>
      <c r="B117" s="73"/>
      <c r="C117" s="73"/>
      <c r="D117" s="73"/>
      <c r="E117" s="73"/>
      <c r="F117" s="73"/>
      <c r="G117" s="73"/>
      <c r="H117" s="73"/>
      <c r="I117" s="73"/>
      <c r="J117" s="73"/>
      <c r="K117" s="73"/>
      <c r="L117" s="73"/>
      <c r="M117" s="73"/>
      <c r="N117" s="73"/>
      <c r="O117" s="73"/>
      <c r="P117" s="73"/>
      <c r="Q117" s="73"/>
      <c r="R117" s="73"/>
    </row>
    <row r="118" spans="1:18" ht="12.75">
      <c r="A118" s="73"/>
      <c r="B118" s="73"/>
      <c r="C118" s="73"/>
      <c r="D118" s="73"/>
      <c r="E118" s="73"/>
      <c r="F118" s="73"/>
      <c r="G118" s="73"/>
      <c r="H118" s="73"/>
      <c r="I118" s="73"/>
      <c r="J118" s="73"/>
      <c r="K118" s="73"/>
      <c r="L118" s="73"/>
      <c r="M118" s="73"/>
      <c r="N118" s="73"/>
      <c r="O118" s="73"/>
      <c r="P118" s="73"/>
      <c r="Q118" s="73"/>
      <c r="R118" s="73"/>
    </row>
    <row r="119" spans="1:18" ht="12.75">
      <c r="A119" s="73"/>
      <c r="B119" s="73"/>
      <c r="C119" s="73"/>
      <c r="D119" s="73"/>
      <c r="E119" s="73"/>
      <c r="F119" s="73"/>
      <c r="G119" s="73"/>
      <c r="H119" s="73"/>
      <c r="I119" s="73"/>
      <c r="J119" s="73"/>
      <c r="K119" s="73"/>
      <c r="L119" s="73"/>
      <c r="M119" s="73"/>
      <c r="N119" s="73"/>
      <c r="O119" s="73"/>
      <c r="P119" s="73"/>
      <c r="Q119" s="73"/>
      <c r="R119" s="73"/>
    </row>
    <row r="120" spans="1:18" ht="12.75">
      <c r="A120" s="73"/>
      <c r="B120" s="73"/>
      <c r="C120" s="73"/>
      <c r="D120" s="73"/>
      <c r="E120" s="73"/>
      <c r="F120" s="73"/>
      <c r="G120" s="73"/>
      <c r="H120" s="73"/>
      <c r="I120" s="73"/>
      <c r="J120" s="73"/>
      <c r="K120" s="73"/>
      <c r="L120" s="73"/>
      <c r="M120" s="73"/>
      <c r="N120" s="73"/>
      <c r="O120" s="73"/>
      <c r="P120" s="73"/>
      <c r="Q120" s="73"/>
      <c r="R120" s="73"/>
    </row>
    <row r="121" spans="1:18" ht="12.75">
      <c r="A121" s="73"/>
      <c r="B121" s="73"/>
      <c r="C121" s="73"/>
      <c r="D121" s="73"/>
      <c r="E121" s="73"/>
      <c r="F121" s="73"/>
      <c r="G121" s="73"/>
      <c r="H121" s="73"/>
      <c r="I121" s="73"/>
      <c r="J121" s="73"/>
      <c r="K121" s="73"/>
      <c r="L121" s="73"/>
      <c r="M121" s="73"/>
      <c r="N121" s="73"/>
      <c r="O121" s="73"/>
      <c r="P121" s="73"/>
      <c r="Q121" s="73"/>
      <c r="R121" s="73"/>
    </row>
    <row r="122" spans="1:18" ht="12.75">
      <c r="A122" s="73"/>
      <c r="B122" s="73"/>
      <c r="C122" s="73"/>
      <c r="D122" s="73"/>
      <c r="E122" s="73"/>
      <c r="F122" s="73"/>
      <c r="G122" s="73"/>
      <c r="H122" s="73"/>
      <c r="I122" s="73"/>
      <c r="J122" s="73"/>
      <c r="K122" s="73"/>
      <c r="L122" s="73"/>
      <c r="M122" s="73"/>
      <c r="N122" s="73"/>
      <c r="O122" s="73"/>
      <c r="P122" s="73"/>
      <c r="Q122" s="73"/>
      <c r="R122" s="73"/>
    </row>
    <row r="123" spans="1:18" ht="12.75">
      <c r="A123" s="73"/>
      <c r="B123" s="73"/>
      <c r="C123" s="73"/>
      <c r="D123" s="73"/>
      <c r="E123" s="73"/>
      <c r="F123" s="73"/>
      <c r="G123" s="73"/>
      <c r="H123" s="73"/>
      <c r="I123" s="73"/>
      <c r="J123" s="73"/>
      <c r="K123" s="73"/>
      <c r="L123" s="73"/>
      <c r="M123" s="73"/>
      <c r="N123" s="73"/>
      <c r="O123" s="73"/>
      <c r="P123" s="73"/>
      <c r="Q123" s="73"/>
      <c r="R123" s="73"/>
    </row>
    <row r="124" spans="1:18" ht="12.75">
      <c r="A124" s="73"/>
      <c r="B124" s="73"/>
      <c r="C124" s="73"/>
      <c r="D124" s="73"/>
      <c r="E124" s="73"/>
      <c r="F124" s="73"/>
      <c r="G124" s="73"/>
      <c r="H124" s="73"/>
      <c r="I124" s="73"/>
      <c r="J124" s="73"/>
      <c r="K124" s="73"/>
      <c r="L124" s="73"/>
      <c r="M124" s="73"/>
      <c r="N124" s="73"/>
      <c r="O124" s="73"/>
      <c r="P124" s="73"/>
      <c r="Q124" s="73"/>
      <c r="R124" s="73"/>
    </row>
    <row r="125" spans="1:18" ht="12.75">
      <c r="A125" s="73"/>
      <c r="B125" s="73"/>
      <c r="C125" s="73"/>
      <c r="D125" s="73"/>
      <c r="E125" s="73"/>
      <c r="F125" s="73"/>
      <c r="G125" s="73"/>
      <c r="H125" s="73"/>
      <c r="I125" s="73"/>
      <c r="J125" s="73"/>
      <c r="K125" s="73"/>
      <c r="L125" s="73"/>
      <c r="M125" s="73"/>
      <c r="N125" s="73"/>
      <c r="O125" s="73"/>
      <c r="P125" s="73"/>
      <c r="Q125" s="73"/>
      <c r="R125" s="73"/>
    </row>
    <row r="126" spans="1:18" ht="12.75">
      <c r="A126" s="73"/>
      <c r="B126" s="73"/>
      <c r="C126" s="73"/>
      <c r="D126" s="73"/>
      <c r="E126" s="73"/>
      <c r="F126" s="73"/>
      <c r="G126" s="73"/>
      <c r="H126" s="73"/>
      <c r="I126" s="73"/>
      <c r="J126" s="73"/>
      <c r="K126" s="73"/>
      <c r="L126" s="73"/>
      <c r="M126" s="73"/>
      <c r="N126" s="73"/>
      <c r="O126" s="73"/>
      <c r="P126" s="73"/>
      <c r="Q126" s="73"/>
      <c r="R126" s="73"/>
    </row>
    <row r="127" spans="1:18" ht="12.75">
      <c r="A127" s="73"/>
      <c r="B127" s="73"/>
      <c r="C127" s="73"/>
      <c r="D127" s="73"/>
      <c r="E127" s="73"/>
      <c r="F127" s="73"/>
      <c r="G127" s="73"/>
      <c r="H127" s="73"/>
      <c r="I127" s="73"/>
      <c r="J127" s="73"/>
      <c r="K127" s="73"/>
      <c r="L127" s="73"/>
      <c r="M127" s="73"/>
      <c r="N127" s="73"/>
      <c r="O127" s="73"/>
      <c r="P127" s="73"/>
      <c r="Q127" s="73"/>
      <c r="R127" s="73"/>
    </row>
    <row r="128" spans="1:18" ht="12.75">
      <c r="A128" s="73"/>
      <c r="B128" s="73"/>
      <c r="C128" s="73"/>
      <c r="D128" s="73"/>
      <c r="E128" s="73"/>
      <c r="F128" s="73"/>
      <c r="G128" s="73"/>
      <c r="H128" s="73"/>
      <c r="I128" s="73"/>
      <c r="J128" s="73"/>
      <c r="K128" s="73"/>
      <c r="L128" s="73"/>
      <c r="M128" s="73"/>
      <c r="N128" s="73"/>
      <c r="O128" s="73"/>
      <c r="P128" s="73"/>
      <c r="Q128" s="73"/>
      <c r="R128" s="73"/>
    </row>
    <row r="129" spans="1:18" ht="12.75">
      <c r="A129" s="73"/>
      <c r="B129" s="73"/>
      <c r="C129" s="73"/>
      <c r="D129" s="73"/>
      <c r="E129" s="73"/>
      <c r="F129" s="73"/>
      <c r="G129" s="73"/>
      <c r="H129" s="73"/>
      <c r="I129" s="73"/>
      <c r="J129" s="73"/>
      <c r="K129" s="73"/>
      <c r="L129" s="73"/>
      <c r="M129" s="73"/>
      <c r="N129" s="73"/>
      <c r="O129" s="73"/>
      <c r="P129" s="73"/>
      <c r="Q129" s="73"/>
      <c r="R129" s="73"/>
    </row>
    <row r="130" spans="1:18" ht="12.75">
      <c r="A130" s="73"/>
      <c r="B130" s="73"/>
      <c r="C130" s="73"/>
      <c r="D130" s="73"/>
      <c r="E130" s="73"/>
      <c r="F130" s="73"/>
      <c r="G130" s="73"/>
      <c r="H130" s="73"/>
      <c r="I130" s="73"/>
      <c r="J130" s="73"/>
      <c r="K130" s="73"/>
      <c r="L130" s="73"/>
      <c r="M130" s="73"/>
      <c r="N130" s="73"/>
      <c r="O130" s="73"/>
      <c r="P130" s="73"/>
      <c r="Q130" s="73"/>
      <c r="R130" s="73"/>
    </row>
    <row r="131" spans="1:18" ht="12.75">
      <c r="A131" s="73"/>
      <c r="B131" s="73"/>
      <c r="C131" s="73"/>
      <c r="D131" s="73"/>
      <c r="E131" s="73"/>
      <c r="F131" s="73"/>
      <c r="G131" s="73"/>
      <c r="H131" s="73"/>
      <c r="I131" s="73"/>
      <c r="J131" s="73"/>
      <c r="K131" s="73"/>
      <c r="L131" s="73"/>
      <c r="M131" s="73"/>
      <c r="N131" s="73"/>
      <c r="O131" s="73"/>
      <c r="P131" s="73"/>
      <c r="Q131" s="73"/>
      <c r="R131" s="73"/>
    </row>
    <row r="132" spans="1:18" ht="12.75">
      <c r="A132" s="73"/>
      <c r="B132" s="73"/>
      <c r="C132" s="73"/>
      <c r="D132" s="73"/>
      <c r="E132" s="73"/>
      <c r="F132" s="73"/>
      <c r="G132" s="73"/>
      <c r="H132" s="73"/>
      <c r="I132" s="73"/>
      <c r="J132" s="73"/>
      <c r="K132" s="73"/>
      <c r="L132" s="73"/>
      <c r="M132" s="73"/>
      <c r="N132" s="73"/>
      <c r="O132" s="73"/>
      <c r="P132" s="73"/>
      <c r="Q132" s="73"/>
      <c r="R132" s="73"/>
    </row>
    <row r="133" spans="1:18" ht="12.75">
      <c r="A133" s="73"/>
      <c r="B133" s="73"/>
      <c r="C133" s="73"/>
      <c r="D133" s="73"/>
      <c r="E133" s="73"/>
      <c r="F133" s="73"/>
      <c r="G133" s="73"/>
      <c r="H133" s="73"/>
      <c r="I133" s="73"/>
      <c r="J133" s="73"/>
      <c r="K133" s="73"/>
      <c r="L133" s="73"/>
      <c r="M133" s="73"/>
      <c r="N133" s="73"/>
      <c r="O133" s="73"/>
      <c r="P133" s="73"/>
      <c r="Q133" s="73"/>
      <c r="R133" s="73"/>
    </row>
    <row r="134" spans="1:18" ht="12.75">
      <c r="A134" s="73"/>
      <c r="B134" s="73"/>
      <c r="C134" s="73"/>
      <c r="D134" s="73"/>
      <c r="E134" s="73"/>
      <c r="F134" s="73"/>
      <c r="G134" s="73"/>
      <c r="H134" s="73"/>
      <c r="I134" s="73"/>
      <c r="J134" s="73"/>
      <c r="K134" s="73"/>
      <c r="L134" s="73"/>
      <c r="M134" s="73"/>
      <c r="N134" s="73"/>
      <c r="O134" s="73"/>
      <c r="P134" s="73"/>
      <c r="Q134" s="73"/>
      <c r="R134" s="73"/>
    </row>
    <row r="135" spans="1:18" ht="12.75">
      <c r="A135" s="73"/>
      <c r="B135" s="73"/>
      <c r="C135" s="73"/>
      <c r="D135" s="73"/>
      <c r="E135" s="73"/>
      <c r="F135" s="73"/>
      <c r="G135" s="73"/>
      <c r="H135" s="73"/>
      <c r="I135" s="73"/>
      <c r="J135" s="73"/>
      <c r="K135" s="73"/>
      <c r="L135" s="73"/>
      <c r="M135" s="73"/>
      <c r="N135" s="73"/>
      <c r="O135" s="73"/>
      <c r="P135" s="73"/>
      <c r="Q135" s="73"/>
      <c r="R135" s="73"/>
    </row>
    <row r="136" spans="1:18" ht="12.75">
      <c r="A136" s="73"/>
      <c r="B136" s="73"/>
      <c r="C136" s="73"/>
      <c r="D136" s="73"/>
      <c r="E136" s="73"/>
      <c r="F136" s="73"/>
      <c r="G136" s="73"/>
      <c r="H136" s="73"/>
      <c r="I136" s="73"/>
      <c r="J136" s="73"/>
      <c r="K136" s="73"/>
      <c r="L136" s="73"/>
      <c r="M136" s="73"/>
      <c r="N136" s="73"/>
      <c r="O136" s="73"/>
      <c r="P136" s="73"/>
      <c r="Q136" s="73"/>
      <c r="R136" s="73"/>
    </row>
    <row r="137" spans="1:18" ht="12.75">
      <c r="A137" s="73"/>
      <c r="B137" s="73"/>
      <c r="C137" s="73"/>
      <c r="D137" s="73"/>
      <c r="E137" s="73"/>
      <c r="F137" s="73"/>
      <c r="G137" s="73"/>
      <c r="H137" s="73"/>
      <c r="I137" s="73"/>
      <c r="J137" s="73"/>
      <c r="K137" s="73"/>
      <c r="L137" s="73"/>
      <c r="M137" s="73"/>
      <c r="N137" s="73"/>
      <c r="O137" s="73"/>
      <c r="P137" s="73"/>
      <c r="Q137" s="73"/>
      <c r="R137" s="73"/>
    </row>
    <row r="138" spans="1:18" ht="12.75">
      <c r="A138" s="73"/>
      <c r="B138" s="73"/>
      <c r="C138" s="73"/>
      <c r="D138" s="73"/>
      <c r="E138" s="73"/>
      <c r="F138" s="73"/>
      <c r="G138" s="73"/>
      <c r="H138" s="73"/>
      <c r="I138" s="73"/>
      <c r="J138" s="73"/>
      <c r="K138" s="73"/>
      <c r="L138" s="73"/>
      <c r="M138" s="73"/>
      <c r="N138" s="73"/>
      <c r="O138" s="73"/>
      <c r="P138" s="73"/>
      <c r="Q138" s="73"/>
      <c r="R138" s="73"/>
    </row>
    <row r="139" spans="1:18" ht="12.75">
      <c r="A139" s="73"/>
      <c r="B139" s="73"/>
      <c r="C139" s="73"/>
      <c r="D139" s="73"/>
      <c r="E139" s="73"/>
      <c r="F139" s="73"/>
      <c r="G139" s="73"/>
      <c r="H139" s="73"/>
      <c r="I139" s="73"/>
      <c r="J139" s="73"/>
      <c r="K139" s="73"/>
      <c r="L139" s="73"/>
      <c r="M139" s="73"/>
      <c r="N139" s="73"/>
      <c r="O139" s="73"/>
      <c r="P139" s="73"/>
      <c r="Q139" s="73"/>
      <c r="R139" s="73"/>
    </row>
    <row r="140" spans="1:18" ht="12.75">
      <c r="A140" s="73"/>
      <c r="B140" s="73"/>
      <c r="C140" s="73"/>
      <c r="D140" s="73"/>
      <c r="E140" s="73"/>
      <c r="F140" s="73"/>
      <c r="G140" s="73"/>
      <c r="H140" s="73"/>
      <c r="I140" s="73"/>
      <c r="J140" s="73"/>
      <c r="K140" s="73"/>
      <c r="L140" s="73"/>
      <c r="M140" s="73"/>
      <c r="N140" s="73"/>
      <c r="O140" s="73"/>
      <c r="P140" s="73"/>
      <c r="Q140" s="73"/>
      <c r="R140" s="73"/>
    </row>
    <row r="141" spans="1:18" ht="12.75">
      <c r="A141" s="73"/>
      <c r="B141" s="73"/>
      <c r="C141" s="73"/>
      <c r="D141" s="73"/>
      <c r="E141" s="73"/>
      <c r="F141" s="73"/>
      <c r="G141" s="73"/>
      <c r="H141" s="73"/>
      <c r="I141" s="73"/>
      <c r="J141" s="73"/>
      <c r="K141" s="73"/>
      <c r="L141" s="73"/>
      <c r="M141" s="73"/>
      <c r="N141" s="73"/>
      <c r="O141" s="73"/>
      <c r="P141" s="73"/>
      <c r="Q141" s="73"/>
      <c r="R141" s="73"/>
    </row>
    <row r="142" spans="1:18" ht="12.75">
      <c r="A142" s="73"/>
      <c r="B142" s="73"/>
      <c r="C142" s="73"/>
      <c r="D142" s="73"/>
      <c r="E142" s="73"/>
      <c r="F142" s="73"/>
      <c r="G142" s="73"/>
      <c r="H142" s="73"/>
      <c r="I142" s="73"/>
      <c r="J142" s="73"/>
      <c r="K142" s="73"/>
      <c r="L142" s="73"/>
      <c r="M142" s="73"/>
      <c r="N142" s="73"/>
      <c r="O142" s="73"/>
      <c r="P142" s="73"/>
      <c r="Q142" s="73"/>
      <c r="R142" s="73"/>
    </row>
    <row r="143" spans="1:18" ht="12.75">
      <c r="A143" s="73"/>
      <c r="B143" s="73"/>
      <c r="C143" s="73"/>
      <c r="D143" s="73"/>
      <c r="E143" s="73"/>
      <c r="F143" s="73"/>
      <c r="G143" s="73"/>
      <c r="H143" s="73"/>
      <c r="I143" s="73"/>
      <c r="J143" s="73"/>
      <c r="K143" s="73"/>
      <c r="L143" s="73"/>
      <c r="M143" s="73"/>
      <c r="N143" s="73"/>
      <c r="O143" s="73"/>
      <c r="P143" s="73"/>
      <c r="Q143" s="73"/>
      <c r="R143" s="73"/>
    </row>
    <row r="144" spans="1:18" ht="12.75">
      <c r="A144" s="73"/>
      <c r="B144" s="73"/>
      <c r="C144" s="73"/>
      <c r="D144" s="73"/>
      <c r="E144" s="73"/>
      <c r="F144" s="73"/>
      <c r="G144" s="73"/>
      <c r="H144" s="73"/>
      <c r="I144" s="73"/>
      <c r="J144" s="73"/>
      <c r="K144" s="73"/>
      <c r="L144" s="73"/>
      <c r="M144" s="73"/>
      <c r="N144" s="73"/>
      <c r="O144" s="73"/>
      <c r="P144" s="73"/>
      <c r="Q144" s="73"/>
      <c r="R144" s="73"/>
    </row>
    <row r="145" spans="1:18" ht="12.75">
      <c r="A145" s="73"/>
      <c r="B145" s="73"/>
      <c r="C145" s="73"/>
      <c r="D145" s="73"/>
      <c r="E145" s="73"/>
      <c r="F145" s="73"/>
      <c r="G145" s="73"/>
      <c r="H145" s="73"/>
      <c r="I145" s="73"/>
      <c r="J145" s="73"/>
      <c r="K145" s="73"/>
      <c r="L145" s="73"/>
      <c r="M145" s="73"/>
      <c r="N145" s="73"/>
      <c r="O145" s="73"/>
      <c r="P145" s="73"/>
      <c r="Q145" s="73"/>
      <c r="R145" s="73"/>
    </row>
    <row r="146" spans="1:18" ht="12.75">
      <c r="A146" s="73"/>
      <c r="B146" s="73"/>
      <c r="C146" s="73"/>
      <c r="D146" s="73"/>
      <c r="E146" s="73"/>
      <c r="F146" s="73"/>
      <c r="G146" s="73"/>
      <c r="H146" s="73"/>
      <c r="I146" s="73"/>
      <c r="J146" s="73"/>
      <c r="K146" s="73"/>
      <c r="L146" s="73"/>
      <c r="M146" s="73"/>
      <c r="N146" s="73"/>
      <c r="O146" s="73"/>
      <c r="P146" s="73"/>
      <c r="Q146" s="73"/>
      <c r="R146" s="73"/>
    </row>
    <row r="147" spans="1:18" ht="12.75">
      <c r="A147" s="73"/>
      <c r="B147" s="73"/>
      <c r="C147" s="73"/>
      <c r="D147" s="73"/>
      <c r="E147" s="73"/>
      <c r="F147" s="73"/>
      <c r="G147" s="73"/>
      <c r="H147" s="73"/>
      <c r="I147" s="73"/>
      <c r="J147" s="73"/>
      <c r="K147" s="73"/>
      <c r="L147" s="73"/>
      <c r="M147" s="73"/>
      <c r="N147" s="73"/>
      <c r="O147" s="73"/>
      <c r="P147" s="73"/>
      <c r="Q147" s="73"/>
      <c r="R147" s="73"/>
    </row>
    <row r="148" spans="1:18" ht="12.75">
      <c r="A148" s="73"/>
      <c r="B148" s="73"/>
      <c r="C148" s="73"/>
      <c r="D148" s="73"/>
      <c r="E148" s="73"/>
      <c r="F148" s="73"/>
      <c r="G148" s="73"/>
      <c r="H148" s="73"/>
      <c r="I148" s="73"/>
      <c r="J148" s="73"/>
      <c r="K148" s="73"/>
      <c r="L148" s="73"/>
      <c r="M148" s="73"/>
      <c r="N148" s="73"/>
      <c r="O148" s="73"/>
      <c r="P148" s="73"/>
      <c r="Q148" s="73"/>
      <c r="R148" s="73"/>
    </row>
    <row r="149" spans="1:18" ht="12.75">
      <c r="A149" s="73"/>
      <c r="B149" s="73"/>
      <c r="C149" s="73"/>
      <c r="D149" s="73"/>
      <c r="E149" s="73"/>
      <c r="F149" s="73"/>
      <c r="G149" s="73"/>
      <c r="H149" s="73"/>
      <c r="I149" s="73"/>
      <c r="J149" s="73"/>
      <c r="K149" s="73"/>
      <c r="L149" s="73"/>
      <c r="M149" s="73"/>
      <c r="N149" s="73"/>
      <c r="O149" s="73"/>
      <c r="P149" s="73"/>
      <c r="Q149" s="73"/>
      <c r="R149" s="73"/>
    </row>
    <row r="150" spans="1:18" ht="12.75">
      <c r="A150" s="73"/>
      <c r="B150" s="73"/>
      <c r="C150" s="73"/>
      <c r="D150" s="73"/>
      <c r="E150" s="73"/>
      <c r="F150" s="73"/>
      <c r="G150" s="73"/>
      <c r="H150" s="73"/>
      <c r="I150" s="73"/>
      <c r="J150" s="73"/>
      <c r="K150" s="73"/>
      <c r="L150" s="73"/>
      <c r="M150" s="73"/>
      <c r="N150" s="73"/>
      <c r="O150" s="73"/>
      <c r="P150" s="73"/>
      <c r="Q150" s="73"/>
      <c r="R150" s="73"/>
    </row>
    <row r="151" spans="1:18" ht="12.75">
      <c r="A151" s="73"/>
      <c r="B151" s="73"/>
      <c r="C151" s="73"/>
      <c r="D151" s="73"/>
      <c r="E151" s="73"/>
      <c r="F151" s="73"/>
      <c r="G151" s="73"/>
      <c r="H151" s="73"/>
      <c r="I151" s="73"/>
      <c r="J151" s="73"/>
      <c r="K151" s="73"/>
      <c r="L151" s="73"/>
      <c r="M151" s="73"/>
      <c r="N151" s="73"/>
      <c r="O151" s="73"/>
      <c r="P151" s="73"/>
      <c r="Q151" s="73"/>
      <c r="R151" s="73"/>
    </row>
    <row r="152" spans="1:18" ht="12.75">
      <c r="A152" s="73"/>
      <c r="B152" s="73"/>
      <c r="C152" s="73"/>
      <c r="D152" s="73"/>
      <c r="E152" s="73"/>
      <c r="F152" s="73"/>
      <c r="G152" s="73"/>
      <c r="H152" s="73"/>
      <c r="I152" s="73"/>
      <c r="J152" s="73"/>
      <c r="K152" s="73"/>
      <c r="L152" s="73"/>
      <c r="M152" s="73"/>
      <c r="N152" s="73"/>
      <c r="O152" s="73"/>
      <c r="P152" s="73"/>
      <c r="Q152" s="73"/>
      <c r="R152" s="73"/>
    </row>
    <row r="153" spans="1:18" ht="12.75">
      <c r="A153" s="73"/>
      <c r="B153" s="73"/>
      <c r="C153" s="73"/>
      <c r="D153" s="73"/>
      <c r="E153" s="73"/>
      <c r="F153" s="73"/>
      <c r="G153" s="73"/>
      <c r="H153" s="73"/>
      <c r="I153" s="73"/>
      <c r="J153" s="73"/>
      <c r="K153" s="73"/>
      <c r="L153" s="73"/>
      <c r="M153" s="73"/>
      <c r="N153" s="73"/>
      <c r="O153" s="73"/>
      <c r="P153" s="73"/>
      <c r="Q153" s="73"/>
      <c r="R153" s="73"/>
    </row>
    <row r="154" spans="1:18" ht="12.75">
      <c r="A154" s="73"/>
      <c r="B154" s="73"/>
      <c r="C154" s="73"/>
      <c r="D154" s="73"/>
      <c r="E154" s="73"/>
      <c r="F154" s="73"/>
      <c r="G154" s="73"/>
      <c r="H154" s="73"/>
      <c r="I154" s="73"/>
      <c r="J154" s="73"/>
      <c r="K154" s="73"/>
      <c r="L154" s="73"/>
      <c r="M154" s="73"/>
      <c r="N154" s="73"/>
      <c r="O154" s="73"/>
      <c r="P154" s="73"/>
      <c r="Q154" s="73"/>
      <c r="R154" s="73"/>
    </row>
    <row r="155" spans="1:18" ht="12.75">
      <c r="A155" s="73"/>
      <c r="B155" s="73"/>
      <c r="C155" s="73"/>
      <c r="D155" s="73"/>
      <c r="E155" s="73"/>
      <c r="F155" s="73"/>
      <c r="G155" s="73"/>
      <c r="H155" s="73"/>
      <c r="I155" s="73"/>
      <c r="J155" s="73"/>
      <c r="K155" s="73"/>
      <c r="L155" s="73"/>
      <c r="M155" s="73"/>
      <c r="N155" s="73"/>
      <c r="O155" s="73"/>
      <c r="P155" s="73"/>
      <c r="Q155" s="73"/>
      <c r="R155" s="73"/>
    </row>
    <row r="156" spans="1:18" ht="12.75">
      <c r="A156" s="73"/>
      <c r="B156" s="73"/>
      <c r="C156" s="73"/>
      <c r="D156" s="73"/>
      <c r="E156" s="73"/>
      <c r="F156" s="73"/>
      <c r="G156" s="73"/>
      <c r="H156" s="73"/>
      <c r="I156" s="73"/>
      <c r="J156" s="73"/>
      <c r="K156" s="73"/>
      <c r="L156" s="73"/>
      <c r="M156" s="73"/>
      <c r="N156" s="73"/>
      <c r="O156" s="73"/>
      <c r="P156" s="73"/>
      <c r="Q156" s="73"/>
      <c r="R156" s="73"/>
    </row>
    <row r="157" spans="1:18" ht="12.75">
      <c r="A157" s="73"/>
      <c r="B157" s="73"/>
      <c r="C157" s="73"/>
      <c r="D157" s="73"/>
      <c r="E157" s="73"/>
      <c r="F157" s="73"/>
      <c r="G157" s="73"/>
      <c r="H157" s="73"/>
      <c r="I157" s="73"/>
      <c r="J157" s="73"/>
      <c r="K157" s="73"/>
      <c r="L157" s="73"/>
      <c r="M157" s="73"/>
      <c r="N157" s="73"/>
      <c r="O157" s="73"/>
      <c r="P157" s="73"/>
      <c r="Q157" s="73"/>
      <c r="R157" s="73"/>
    </row>
    <row r="158" spans="1:18" ht="12.75">
      <c r="A158" s="73"/>
      <c r="B158" s="73"/>
      <c r="C158" s="73"/>
      <c r="D158" s="73"/>
      <c r="E158" s="73"/>
      <c r="F158" s="73"/>
      <c r="G158" s="73"/>
      <c r="H158" s="73"/>
      <c r="I158" s="73"/>
      <c r="J158" s="73"/>
      <c r="K158" s="73"/>
      <c r="L158" s="73"/>
      <c r="M158" s="73"/>
      <c r="N158" s="73"/>
      <c r="O158" s="73"/>
      <c r="P158" s="73"/>
      <c r="Q158" s="73"/>
      <c r="R158" s="73"/>
    </row>
    <row r="159" spans="1:18" ht="12.75">
      <c r="A159" s="73"/>
      <c r="B159" s="73"/>
      <c r="C159" s="73"/>
      <c r="D159" s="73"/>
      <c r="E159" s="73"/>
      <c r="F159" s="73"/>
      <c r="G159" s="73"/>
      <c r="H159" s="73"/>
      <c r="I159" s="73"/>
      <c r="J159" s="73"/>
      <c r="K159" s="73"/>
      <c r="L159" s="73"/>
      <c r="M159" s="73"/>
      <c r="N159" s="73"/>
      <c r="O159" s="73"/>
      <c r="P159" s="73"/>
      <c r="Q159" s="73"/>
      <c r="R159" s="73"/>
    </row>
    <row r="160" spans="1:18" ht="12.75">
      <c r="A160" s="73"/>
      <c r="B160" s="73"/>
      <c r="C160" s="73"/>
      <c r="D160" s="73"/>
      <c r="E160" s="73"/>
      <c r="F160" s="73"/>
      <c r="G160" s="73"/>
      <c r="H160" s="73"/>
      <c r="I160" s="73"/>
      <c r="J160" s="73"/>
      <c r="K160" s="73"/>
      <c r="L160" s="73"/>
      <c r="M160" s="73"/>
      <c r="N160" s="73"/>
      <c r="O160" s="73"/>
      <c r="P160" s="73"/>
      <c r="Q160" s="73"/>
      <c r="R160" s="73"/>
    </row>
    <row r="161" spans="1:18" ht="12.75">
      <c r="A161" s="73"/>
      <c r="B161" s="73"/>
      <c r="C161" s="73"/>
      <c r="D161" s="73"/>
      <c r="E161" s="73"/>
      <c r="F161" s="73"/>
      <c r="G161" s="73"/>
      <c r="H161" s="73"/>
      <c r="I161" s="73"/>
      <c r="J161" s="73"/>
      <c r="K161" s="73"/>
      <c r="L161" s="73"/>
      <c r="M161" s="73"/>
      <c r="N161" s="73"/>
      <c r="O161" s="73"/>
      <c r="P161" s="73"/>
      <c r="Q161" s="73"/>
      <c r="R161" s="73"/>
    </row>
    <row r="162" spans="1:18" ht="12.75">
      <c r="A162" s="73"/>
      <c r="B162" s="73"/>
      <c r="C162" s="73"/>
      <c r="D162" s="73"/>
      <c r="E162" s="73"/>
      <c r="F162" s="73"/>
      <c r="G162" s="73"/>
      <c r="H162" s="73"/>
      <c r="I162" s="73"/>
      <c r="J162" s="73"/>
      <c r="K162" s="73"/>
      <c r="L162" s="73"/>
      <c r="M162" s="73"/>
      <c r="N162" s="73"/>
      <c r="O162" s="73"/>
      <c r="P162" s="73"/>
      <c r="Q162" s="73"/>
      <c r="R162" s="73"/>
    </row>
    <row r="163" spans="1:18" ht="12.75">
      <c r="A163" s="73"/>
      <c r="B163" s="73"/>
      <c r="C163" s="73"/>
      <c r="D163" s="73"/>
      <c r="E163" s="73"/>
      <c r="F163" s="73"/>
      <c r="G163" s="73"/>
      <c r="H163" s="73"/>
      <c r="I163" s="73"/>
      <c r="J163" s="73"/>
      <c r="K163" s="73"/>
      <c r="L163" s="73"/>
      <c r="M163" s="73"/>
      <c r="N163" s="73"/>
      <c r="O163" s="73"/>
      <c r="P163" s="73"/>
      <c r="Q163" s="73"/>
      <c r="R163" s="73"/>
    </row>
    <row r="164" spans="1:18" ht="12.75">
      <c r="A164" s="73"/>
      <c r="B164" s="73"/>
      <c r="C164" s="73"/>
      <c r="D164" s="73"/>
      <c r="E164" s="73"/>
      <c r="F164" s="73"/>
      <c r="G164" s="73"/>
      <c r="H164" s="73"/>
      <c r="I164" s="73"/>
      <c r="J164" s="73"/>
      <c r="K164" s="73"/>
      <c r="L164" s="73"/>
      <c r="M164" s="73"/>
      <c r="N164" s="73"/>
      <c r="O164" s="73"/>
      <c r="P164" s="73"/>
      <c r="Q164" s="73"/>
      <c r="R164" s="73"/>
    </row>
    <row r="165" spans="1:18" ht="12.75">
      <c r="A165" s="73"/>
      <c r="B165" s="73"/>
      <c r="C165" s="73"/>
      <c r="D165" s="73"/>
      <c r="E165" s="73"/>
      <c r="F165" s="73"/>
      <c r="G165" s="73"/>
      <c r="H165" s="73"/>
      <c r="I165" s="73"/>
      <c r="J165" s="73"/>
      <c r="K165" s="73"/>
      <c r="L165" s="73"/>
      <c r="M165" s="73"/>
      <c r="N165" s="73"/>
      <c r="O165" s="73"/>
      <c r="P165" s="73"/>
      <c r="Q165" s="73"/>
      <c r="R165" s="73"/>
    </row>
    <row r="166" spans="1:18" ht="12.75">
      <c r="A166" s="73"/>
      <c r="B166" s="73"/>
      <c r="C166" s="73"/>
      <c r="D166" s="73"/>
      <c r="E166" s="73"/>
      <c r="F166" s="73"/>
      <c r="G166" s="73"/>
      <c r="H166" s="73"/>
      <c r="I166" s="73"/>
      <c r="J166" s="73"/>
      <c r="K166" s="73"/>
      <c r="L166" s="73"/>
      <c r="M166" s="73"/>
      <c r="N166" s="73"/>
      <c r="O166" s="73"/>
      <c r="P166" s="73"/>
      <c r="Q166" s="73"/>
      <c r="R166" s="73"/>
    </row>
    <row r="167" spans="1:18" ht="12.75">
      <c r="A167" s="73"/>
      <c r="B167" s="73"/>
      <c r="C167" s="73"/>
      <c r="D167" s="73"/>
      <c r="E167" s="73"/>
      <c r="F167" s="73"/>
      <c r="G167" s="73"/>
      <c r="H167" s="73"/>
      <c r="I167" s="73"/>
      <c r="J167" s="73"/>
      <c r="K167" s="73"/>
      <c r="L167" s="73"/>
      <c r="M167" s="73"/>
      <c r="N167" s="73"/>
      <c r="O167" s="73"/>
      <c r="P167" s="73"/>
      <c r="Q167" s="73"/>
      <c r="R167" s="73"/>
    </row>
    <row r="168" spans="1:18" ht="12.75">
      <c r="A168" s="73"/>
      <c r="B168" s="73"/>
      <c r="C168" s="73"/>
      <c r="D168" s="73"/>
      <c r="E168" s="73"/>
      <c r="F168" s="73"/>
      <c r="G168" s="73"/>
      <c r="H168" s="73"/>
      <c r="I168" s="73"/>
      <c r="J168" s="73"/>
      <c r="K168" s="73"/>
      <c r="L168" s="73"/>
      <c r="M168" s="73"/>
      <c r="N168" s="73"/>
      <c r="O168" s="73"/>
      <c r="P168" s="73"/>
      <c r="Q168" s="73"/>
      <c r="R168" s="73"/>
    </row>
    <row r="169" spans="1:18" ht="12.75">
      <c r="A169" s="73"/>
      <c r="B169" s="73"/>
      <c r="C169" s="73"/>
      <c r="D169" s="73"/>
      <c r="E169" s="73"/>
      <c r="F169" s="73"/>
      <c r="G169" s="73"/>
      <c r="H169" s="73"/>
      <c r="I169" s="73"/>
      <c r="J169" s="73"/>
      <c r="K169" s="73"/>
      <c r="L169" s="73"/>
      <c r="M169" s="73"/>
      <c r="N169" s="73"/>
      <c r="O169" s="73"/>
      <c r="P169" s="73"/>
      <c r="Q169" s="73"/>
      <c r="R169" s="73"/>
    </row>
    <row r="170" spans="1:18" ht="12.75">
      <c r="A170" s="73"/>
      <c r="B170" s="73"/>
      <c r="C170" s="73"/>
      <c r="D170" s="73"/>
      <c r="E170" s="73"/>
      <c r="F170" s="73"/>
      <c r="G170" s="73"/>
      <c r="H170" s="73"/>
      <c r="I170" s="73"/>
      <c r="J170" s="73"/>
      <c r="K170" s="73"/>
      <c r="L170" s="73"/>
      <c r="M170" s="73"/>
      <c r="N170" s="73"/>
      <c r="O170" s="73"/>
      <c r="P170" s="73"/>
      <c r="Q170" s="73"/>
      <c r="R170" s="73"/>
    </row>
    <row r="171" spans="1:18" ht="12.75">
      <c r="A171" s="73"/>
      <c r="B171" s="73"/>
      <c r="C171" s="73"/>
      <c r="D171" s="73"/>
      <c r="E171" s="73"/>
      <c r="F171" s="73"/>
      <c r="G171" s="73"/>
      <c r="H171" s="73"/>
      <c r="I171" s="73"/>
      <c r="J171" s="73"/>
      <c r="K171" s="73"/>
      <c r="L171" s="73"/>
      <c r="M171" s="73"/>
      <c r="N171" s="73"/>
      <c r="O171" s="73"/>
      <c r="P171" s="73"/>
      <c r="Q171" s="73"/>
      <c r="R171" s="73"/>
    </row>
    <row r="172" spans="1:18" ht="12.75">
      <c r="A172" s="73"/>
      <c r="B172" s="73"/>
      <c r="C172" s="73"/>
      <c r="D172" s="73"/>
      <c r="E172" s="73"/>
      <c r="F172" s="73"/>
      <c r="G172" s="73"/>
      <c r="H172" s="73"/>
      <c r="I172" s="73"/>
      <c r="J172" s="73"/>
      <c r="K172" s="73"/>
      <c r="L172" s="73"/>
      <c r="M172" s="73"/>
      <c r="N172" s="73"/>
      <c r="O172" s="73"/>
      <c r="P172" s="73"/>
      <c r="Q172" s="73"/>
      <c r="R172" s="73"/>
    </row>
    <row r="173" spans="1:18" ht="12.75">
      <c r="A173" s="73"/>
      <c r="B173" s="73"/>
      <c r="C173" s="73"/>
      <c r="D173" s="73"/>
      <c r="E173" s="73"/>
      <c r="F173" s="73"/>
      <c r="G173" s="73"/>
      <c r="H173" s="73"/>
      <c r="I173" s="73"/>
      <c r="J173" s="73"/>
      <c r="K173" s="73"/>
      <c r="L173" s="73"/>
      <c r="M173" s="73"/>
      <c r="N173" s="73"/>
      <c r="O173" s="73"/>
      <c r="P173" s="73"/>
      <c r="Q173" s="73"/>
      <c r="R173" s="73"/>
    </row>
    <row r="174" spans="1:18" ht="12.75">
      <c r="A174" s="73"/>
      <c r="B174" s="73"/>
      <c r="C174" s="73"/>
      <c r="D174" s="73"/>
      <c r="E174" s="73"/>
      <c r="F174" s="73"/>
      <c r="G174" s="73"/>
      <c r="H174" s="73"/>
      <c r="I174" s="73"/>
      <c r="J174" s="73"/>
      <c r="K174" s="73"/>
      <c r="L174" s="73"/>
      <c r="M174" s="73"/>
      <c r="N174" s="73"/>
      <c r="O174" s="73"/>
      <c r="P174" s="73"/>
      <c r="Q174" s="73"/>
      <c r="R174" s="73"/>
    </row>
    <row r="175" spans="1:18" ht="12.75">
      <c r="A175" s="73"/>
      <c r="B175" s="73"/>
      <c r="C175" s="73"/>
      <c r="D175" s="73"/>
      <c r="E175" s="73"/>
      <c r="F175" s="73"/>
      <c r="G175" s="73"/>
      <c r="H175" s="73"/>
      <c r="I175" s="73"/>
      <c r="J175" s="73"/>
      <c r="K175" s="73"/>
      <c r="L175" s="73"/>
      <c r="M175" s="73"/>
      <c r="N175" s="73"/>
      <c r="O175" s="73"/>
      <c r="P175" s="73"/>
      <c r="Q175" s="73"/>
      <c r="R175" s="73"/>
    </row>
    <row r="176" spans="1:18" ht="12.75">
      <c r="A176" s="73"/>
      <c r="B176" s="73"/>
      <c r="C176" s="73"/>
      <c r="D176" s="73"/>
      <c r="E176" s="73"/>
      <c r="F176" s="73"/>
      <c r="G176" s="73"/>
      <c r="H176" s="73"/>
      <c r="I176" s="73"/>
      <c r="J176" s="73"/>
      <c r="K176" s="73"/>
      <c r="L176" s="73"/>
      <c r="M176" s="73"/>
      <c r="N176" s="73"/>
      <c r="O176" s="73"/>
      <c r="P176" s="73"/>
      <c r="Q176" s="73"/>
      <c r="R176" s="73"/>
    </row>
    <row r="177" spans="1:18" ht="12.75">
      <c r="A177" s="73"/>
      <c r="B177" s="73"/>
      <c r="C177" s="73"/>
      <c r="D177" s="73"/>
      <c r="E177" s="73"/>
      <c r="F177" s="73"/>
      <c r="G177" s="73"/>
      <c r="H177" s="73"/>
      <c r="I177" s="73"/>
      <c r="J177" s="73"/>
      <c r="K177" s="73"/>
      <c r="L177" s="73"/>
      <c r="M177" s="73"/>
      <c r="N177" s="73"/>
      <c r="O177" s="73"/>
      <c r="P177" s="73"/>
      <c r="Q177" s="73"/>
      <c r="R177" s="73"/>
    </row>
    <row r="178" spans="1:18" ht="12.75">
      <c r="A178" s="73"/>
      <c r="B178" s="73"/>
      <c r="C178" s="73"/>
      <c r="D178" s="73"/>
      <c r="E178" s="73"/>
      <c r="F178" s="73"/>
      <c r="G178" s="73"/>
      <c r="H178" s="73"/>
      <c r="I178" s="73"/>
      <c r="J178" s="73"/>
      <c r="K178" s="73"/>
      <c r="L178" s="73"/>
      <c r="M178" s="73"/>
      <c r="N178" s="73"/>
      <c r="O178" s="73"/>
      <c r="P178" s="73"/>
      <c r="Q178" s="73"/>
      <c r="R178" s="73"/>
    </row>
    <row r="179" spans="1:18" ht="12.75">
      <c r="A179" s="73"/>
      <c r="B179" s="73"/>
      <c r="C179" s="73"/>
      <c r="D179" s="73"/>
      <c r="E179" s="73"/>
      <c r="F179" s="73"/>
      <c r="G179" s="73"/>
      <c r="H179" s="73"/>
      <c r="I179" s="73"/>
      <c r="J179" s="73"/>
      <c r="K179" s="73"/>
      <c r="L179" s="73"/>
      <c r="M179" s="73"/>
      <c r="N179" s="73"/>
      <c r="O179" s="73"/>
      <c r="P179" s="73"/>
      <c r="Q179" s="73"/>
      <c r="R179" s="73"/>
    </row>
    <row r="180" spans="1:18" ht="12.75">
      <c r="A180" s="73"/>
      <c r="B180" s="73"/>
      <c r="C180" s="73"/>
      <c r="D180" s="73"/>
      <c r="E180" s="73"/>
      <c r="F180" s="73"/>
      <c r="G180" s="73"/>
      <c r="H180" s="73"/>
      <c r="I180" s="73"/>
      <c r="J180" s="73"/>
      <c r="K180" s="73"/>
      <c r="L180" s="73"/>
      <c r="M180" s="73"/>
      <c r="N180" s="73"/>
      <c r="O180" s="73"/>
      <c r="P180" s="73"/>
      <c r="Q180" s="73"/>
      <c r="R180" s="73"/>
    </row>
    <row r="181" spans="1:18" ht="12.75">
      <c r="A181" s="73"/>
      <c r="B181" s="73"/>
      <c r="C181" s="73"/>
      <c r="D181" s="73"/>
      <c r="E181" s="73"/>
      <c r="F181" s="73"/>
      <c r="G181" s="73"/>
      <c r="H181" s="73"/>
      <c r="I181" s="73"/>
      <c r="J181" s="73"/>
      <c r="K181" s="73"/>
      <c r="L181" s="73"/>
      <c r="M181" s="73"/>
      <c r="N181" s="73"/>
      <c r="O181" s="73"/>
      <c r="P181" s="73"/>
      <c r="Q181" s="73"/>
      <c r="R181" s="73"/>
    </row>
    <row r="182" spans="1:18" ht="12.75">
      <c r="A182" s="73"/>
      <c r="B182" s="73"/>
      <c r="C182" s="73"/>
      <c r="D182" s="73"/>
      <c r="E182" s="73"/>
      <c r="F182" s="73"/>
      <c r="G182" s="73"/>
      <c r="H182" s="73"/>
      <c r="I182" s="73"/>
      <c r="J182" s="73"/>
      <c r="K182" s="73"/>
      <c r="L182" s="73"/>
      <c r="M182" s="73"/>
      <c r="N182" s="73"/>
      <c r="O182" s="73"/>
      <c r="P182" s="73"/>
      <c r="Q182" s="73"/>
      <c r="R182" s="73"/>
    </row>
    <row r="183" spans="1:18" ht="12.75">
      <c r="A183" s="73"/>
      <c r="B183" s="73"/>
      <c r="C183" s="73"/>
      <c r="D183" s="73"/>
      <c r="E183" s="73"/>
      <c r="F183" s="73"/>
      <c r="G183" s="73"/>
      <c r="H183" s="73"/>
      <c r="I183" s="73"/>
      <c r="J183" s="73"/>
      <c r="K183" s="73"/>
      <c r="L183" s="73"/>
      <c r="M183" s="73"/>
      <c r="N183" s="73"/>
      <c r="O183" s="73"/>
      <c r="P183" s="73"/>
      <c r="Q183" s="73"/>
      <c r="R183" s="73"/>
    </row>
    <row r="184" spans="1:18" ht="12.75">
      <c r="A184" s="73"/>
      <c r="B184" s="73"/>
      <c r="C184" s="73"/>
      <c r="D184" s="73"/>
      <c r="E184" s="73"/>
      <c r="F184" s="73"/>
      <c r="G184" s="73"/>
      <c r="H184" s="73"/>
      <c r="I184" s="73"/>
      <c r="J184" s="73"/>
      <c r="K184" s="73"/>
      <c r="L184" s="73"/>
      <c r="M184" s="73"/>
      <c r="N184" s="73"/>
      <c r="O184" s="73"/>
      <c r="P184" s="73"/>
      <c r="Q184" s="73"/>
      <c r="R184" s="73"/>
    </row>
    <row r="185" spans="1:18" ht="12.75">
      <c r="A185" s="73"/>
      <c r="B185" s="73"/>
      <c r="C185" s="73"/>
      <c r="D185" s="73"/>
      <c r="E185" s="73"/>
      <c r="F185" s="73"/>
      <c r="G185" s="73"/>
      <c r="H185" s="73"/>
      <c r="I185" s="73"/>
      <c r="J185" s="73"/>
      <c r="K185" s="73"/>
      <c r="L185" s="73"/>
      <c r="M185" s="73"/>
      <c r="N185" s="73"/>
      <c r="O185" s="73"/>
      <c r="P185" s="73"/>
      <c r="Q185" s="73"/>
      <c r="R185" s="73"/>
    </row>
    <row r="186" spans="1:18" ht="12.75">
      <c r="A186" s="73"/>
      <c r="B186" s="73"/>
      <c r="C186" s="73"/>
      <c r="D186" s="73"/>
      <c r="E186" s="73"/>
      <c r="F186" s="73"/>
      <c r="G186" s="73"/>
      <c r="H186" s="73"/>
      <c r="I186" s="73"/>
      <c r="J186" s="73"/>
      <c r="K186" s="73"/>
      <c r="L186" s="73"/>
      <c r="M186" s="73"/>
      <c r="N186" s="73"/>
      <c r="O186" s="73"/>
      <c r="P186" s="73"/>
      <c r="Q186" s="73"/>
      <c r="R186" s="73"/>
    </row>
    <row r="187" spans="1:18" ht="12.75">
      <c r="A187" s="73"/>
      <c r="B187" s="73"/>
      <c r="C187" s="73"/>
      <c r="D187" s="73"/>
      <c r="E187" s="73"/>
      <c r="F187" s="73"/>
      <c r="G187" s="73"/>
      <c r="H187" s="73"/>
      <c r="I187" s="73"/>
      <c r="J187" s="73"/>
      <c r="K187" s="73"/>
      <c r="L187" s="73"/>
      <c r="M187" s="73"/>
      <c r="N187" s="73"/>
      <c r="O187" s="73"/>
      <c r="P187" s="73"/>
      <c r="Q187" s="73"/>
      <c r="R187"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144"/>
  <sheetViews>
    <sheetView zoomScale="130" zoomScaleNormal="130" workbookViewId="0" topLeftCell="A1">
      <selection activeCell="D5" sqref="D5"/>
    </sheetView>
  </sheetViews>
  <sheetFormatPr defaultColWidth="9.140625" defaultRowHeight="12.75"/>
  <cols>
    <col min="1" max="1" width="2.7109375" style="0" customWidth="1"/>
    <col min="2" max="15" width="9.7109375" style="0" customWidth="1"/>
    <col min="16" max="16" width="2.7109375" style="0" customWidth="1"/>
  </cols>
  <sheetData>
    <row r="1" spans="1:18" ht="12" customHeight="1">
      <c r="A1" s="73"/>
      <c r="B1" s="73"/>
      <c r="C1" s="73"/>
      <c r="D1" s="73"/>
      <c r="E1" s="73"/>
      <c r="F1" s="73"/>
      <c r="G1" s="73"/>
      <c r="H1" s="73"/>
      <c r="I1" s="73"/>
      <c r="J1" s="73"/>
      <c r="K1" s="73"/>
      <c r="L1" s="73"/>
      <c r="M1" s="73"/>
      <c r="N1" s="73"/>
      <c r="O1" s="73"/>
      <c r="P1" s="73"/>
      <c r="Q1" s="73"/>
      <c r="R1" s="73"/>
    </row>
    <row r="2" spans="1:18" ht="12" customHeight="1" hidden="1">
      <c r="A2" s="73"/>
      <c r="B2" s="116" t="s">
        <v>0</v>
      </c>
      <c r="C2" s="116" t="s">
        <v>77</v>
      </c>
      <c r="D2" s="116" t="s">
        <v>78</v>
      </c>
      <c r="E2" s="116" t="s">
        <v>79</v>
      </c>
      <c r="F2" s="116" t="s">
        <v>227</v>
      </c>
      <c r="G2" s="116" t="s">
        <v>228</v>
      </c>
      <c r="H2" s="116" t="s">
        <v>229</v>
      </c>
      <c r="I2" s="116" t="s">
        <v>230</v>
      </c>
      <c r="J2" s="116" t="s">
        <v>231</v>
      </c>
      <c r="K2" s="116" t="s">
        <v>232</v>
      </c>
      <c r="L2" s="116" t="s">
        <v>233</v>
      </c>
      <c r="M2" s="116" t="s">
        <v>234</v>
      </c>
      <c r="N2" s="116" t="s">
        <v>235</v>
      </c>
      <c r="O2" s="116" t="s">
        <v>80</v>
      </c>
      <c r="P2" s="116" t="s">
        <v>8</v>
      </c>
      <c r="Q2" s="73"/>
      <c r="R2" s="73"/>
    </row>
    <row r="3" spans="1:18" ht="12" customHeight="1" hidden="1">
      <c r="A3" s="73"/>
      <c r="B3" s="117" t="s">
        <v>236</v>
      </c>
      <c r="C3" s="116" t="s">
        <v>82</v>
      </c>
      <c r="D3" s="116" t="s">
        <v>82</v>
      </c>
      <c r="E3" s="116" t="s">
        <v>82</v>
      </c>
      <c r="F3" s="116" t="s">
        <v>82</v>
      </c>
      <c r="G3" s="116" t="s">
        <v>82</v>
      </c>
      <c r="H3" s="76" t="s">
        <v>82</v>
      </c>
      <c r="I3" s="76" t="s">
        <v>82</v>
      </c>
      <c r="J3" s="76" t="s">
        <v>82</v>
      </c>
      <c r="K3" s="76" t="s">
        <v>82</v>
      </c>
      <c r="L3" s="76" t="s">
        <v>82</v>
      </c>
      <c r="M3" s="76" t="s">
        <v>82</v>
      </c>
      <c r="N3" s="76" t="s">
        <v>82</v>
      </c>
      <c r="O3" s="76" t="s">
        <v>70</v>
      </c>
      <c r="P3" s="76" t="s">
        <v>18</v>
      </c>
      <c r="Q3" s="73"/>
      <c r="R3" s="73"/>
    </row>
    <row r="4" spans="1:18" ht="12" customHeight="1">
      <c r="A4" s="73"/>
      <c r="B4" s="73"/>
      <c r="C4" s="73"/>
      <c r="D4" s="73"/>
      <c r="E4" s="73"/>
      <c r="F4" s="73"/>
      <c r="G4" s="73"/>
      <c r="H4" s="73"/>
      <c r="I4" s="73"/>
      <c r="J4" s="73"/>
      <c r="K4" s="73"/>
      <c r="L4" s="73"/>
      <c r="M4" s="73"/>
      <c r="N4" s="73"/>
      <c r="O4" s="73"/>
      <c r="P4" s="73"/>
      <c r="Q4" s="73"/>
      <c r="R4" s="73"/>
    </row>
    <row r="5" spans="1:18" ht="16.5" customHeight="1">
      <c r="A5" s="123"/>
      <c r="B5" s="83" t="str">
        <f>CONCATENATE("Monthly Special Fuel Reported by States ",P3," 1/")</f>
        <v>Monthly Special Fuel Reported by States 2015 1/</v>
      </c>
      <c r="C5" s="83"/>
      <c r="D5" s="83"/>
      <c r="E5" s="83"/>
      <c r="F5" s="84"/>
      <c r="G5" s="84"/>
      <c r="H5" s="84"/>
      <c r="I5" s="84"/>
      <c r="J5" s="84"/>
      <c r="K5" s="84"/>
      <c r="L5" s="84"/>
      <c r="M5" s="84"/>
      <c r="N5" s="84"/>
      <c r="O5" s="84"/>
      <c r="P5" s="73"/>
      <c r="Q5" s="73"/>
      <c r="R5" s="73"/>
    </row>
    <row r="6" spans="1:18" ht="7.5" customHeight="1">
      <c r="A6" s="73"/>
      <c r="B6" s="73"/>
      <c r="C6" s="73"/>
      <c r="D6" s="73"/>
      <c r="E6" s="73"/>
      <c r="F6" s="73"/>
      <c r="G6" s="73"/>
      <c r="H6" s="73"/>
      <c r="I6" s="73"/>
      <c r="J6" s="73"/>
      <c r="K6" s="73"/>
      <c r="L6" s="73"/>
      <c r="M6" s="73"/>
      <c r="N6" s="73"/>
      <c r="O6" s="73"/>
      <c r="P6" s="73"/>
      <c r="Q6" s="73"/>
      <c r="R6" s="73"/>
    </row>
    <row r="7" spans="1:18" ht="1.5" customHeight="1">
      <c r="A7" s="73"/>
      <c r="B7" s="73"/>
      <c r="C7" s="73"/>
      <c r="D7" s="73"/>
      <c r="E7" s="73"/>
      <c r="F7" s="73"/>
      <c r="G7" s="73"/>
      <c r="H7" s="73"/>
      <c r="I7" s="73"/>
      <c r="J7" s="73"/>
      <c r="K7" s="73"/>
      <c r="L7" s="73"/>
      <c r="M7" s="73"/>
      <c r="N7" s="73"/>
      <c r="O7" s="73"/>
      <c r="P7" s="73"/>
      <c r="Q7" s="73"/>
      <c r="R7" s="73"/>
    </row>
    <row r="8" spans="1:18" ht="1.5" customHeight="1">
      <c r="A8" s="73"/>
      <c r="B8" s="73"/>
      <c r="C8" s="73"/>
      <c r="D8" s="73"/>
      <c r="E8" s="73"/>
      <c r="F8" s="73"/>
      <c r="G8" s="73"/>
      <c r="H8" s="73"/>
      <c r="I8" s="73"/>
      <c r="J8" s="73"/>
      <c r="K8" s="73"/>
      <c r="L8" s="73"/>
      <c r="M8" s="73"/>
      <c r="N8" s="73"/>
      <c r="O8" s="73"/>
      <c r="P8" s="73"/>
      <c r="Q8" s="73"/>
      <c r="R8" s="73"/>
    </row>
    <row r="9" spans="1:18" ht="9" customHeight="1">
      <c r="A9" s="73"/>
      <c r="B9" s="73"/>
      <c r="C9" s="73"/>
      <c r="D9" s="73"/>
      <c r="E9" s="73"/>
      <c r="F9" s="73"/>
      <c r="G9" s="73"/>
      <c r="H9" s="73"/>
      <c r="I9" s="73"/>
      <c r="J9" s="73"/>
      <c r="K9" s="73"/>
      <c r="L9" s="73"/>
      <c r="M9" s="73"/>
      <c r="N9" s="73"/>
      <c r="O9" s="163" t="s">
        <v>241</v>
      </c>
      <c r="P9" s="73"/>
      <c r="Q9" s="73"/>
      <c r="R9" s="73"/>
    </row>
    <row r="10" spans="1:18" ht="9" customHeight="1">
      <c r="A10" s="73"/>
      <c r="B10" s="164" t="str">
        <f>CONCATENATE("Created On: ",O3)</f>
        <v>Created On: 08/17/2016</v>
      </c>
      <c r="C10" s="73"/>
      <c r="D10" s="73"/>
      <c r="E10" s="73"/>
      <c r="F10" s="73"/>
      <c r="G10" s="73"/>
      <c r="H10" s="73"/>
      <c r="I10" s="73"/>
      <c r="J10" s="73"/>
      <c r="K10" s="73"/>
      <c r="L10" s="73"/>
      <c r="M10" s="73"/>
      <c r="N10" s="163"/>
      <c r="O10" s="163" t="str">
        <f>CONCATENATE(P3," Reporting Period")</f>
        <v>2015 Reporting Period</v>
      </c>
      <c r="P10" s="73"/>
      <c r="Q10" s="73"/>
      <c r="R10" s="73"/>
    </row>
    <row r="11" spans="1:18" ht="9" customHeight="1">
      <c r="A11" s="73"/>
      <c r="B11" s="283"/>
      <c r="C11" s="288" t="s">
        <v>248</v>
      </c>
      <c r="D11" s="288" t="s">
        <v>249</v>
      </c>
      <c r="E11" s="288" t="s">
        <v>250</v>
      </c>
      <c r="F11" s="288" t="s">
        <v>251</v>
      </c>
      <c r="G11" s="288" t="s">
        <v>252</v>
      </c>
      <c r="H11" s="288" t="s">
        <v>253</v>
      </c>
      <c r="I11" s="288" t="s">
        <v>254</v>
      </c>
      <c r="J11" s="288" t="s">
        <v>255</v>
      </c>
      <c r="K11" s="288" t="s">
        <v>256</v>
      </c>
      <c r="L11" s="288" t="s">
        <v>257</v>
      </c>
      <c r="M11" s="288" t="s">
        <v>258</v>
      </c>
      <c r="N11" s="288" t="s">
        <v>259</v>
      </c>
      <c r="O11" s="283"/>
      <c r="P11" s="73"/>
      <c r="Q11" s="73"/>
      <c r="R11" s="73"/>
    </row>
    <row r="12" spans="1:18" ht="9" customHeight="1">
      <c r="A12" s="73"/>
      <c r="B12" s="285" t="s">
        <v>99</v>
      </c>
      <c r="C12" s="285" t="str">
        <f aca="true" t="shared" si="0" ref="C12:N12">CONCATENATE("(",C3," Entries)")</f>
        <v>(52 Entries)</v>
      </c>
      <c r="D12" s="285" t="str">
        <f t="shared" si="0"/>
        <v>(52 Entries)</v>
      </c>
      <c r="E12" s="285" t="str">
        <f t="shared" si="0"/>
        <v>(52 Entries)</v>
      </c>
      <c r="F12" s="285" t="str">
        <f t="shared" si="0"/>
        <v>(52 Entries)</v>
      </c>
      <c r="G12" s="285" t="str">
        <f t="shared" si="0"/>
        <v>(52 Entries)</v>
      </c>
      <c r="H12" s="285" t="str">
        <f t="shared" si="0"/>
        <v>(52 Entries)</v>
      </c>
      <c r="I12" s="285" t="str">
        <f t="shared" si="0"/>
        <v>(52 Entries)</v>
      </c>
      <c r="J12" s="285" t="str">
        <f t="shared" si="0"/>
        <v>(52 Entries)</v>
      </c>
      <c r="K12" s="285" t="str">
        <f t="shared" si="0"/>
        <v>(52 Entries)</v>
      </c>
      <c r="L12" s="285" t="str">
        <f t="shared" si="0"/>
        <v>(52 Entries)</v>
      </c>
      <c r="M12" s="285" t="str">
        <f t="shared" si="0"/>
        <v>(52 Entries)</v>
      </c>
      <c r="N12" s="285" t="str">
        <f t="shared" si="0"/>
        <v>(52 Entries)</v>
      </c>
      <c r="O12" s="285" t="s">
        <v>31</v>
      </c>
      <c r="P12" s="73"/>
      <c r="Q12" s="73"/>
      <c r="R12" s="73"/>
    </row>
    <row r="13" spans="1:18" s="41" customFormat="1" ht="8.25" hidden="1">
      <c r="A13" s="165"/>
      <c r="B13" s="165" t="s">
        <v>99</v>
      </c>
      <c r="C13" s="165" t="s">
        <v>100</v>
      </c>
      <c r="D13" s="165" t="s">
        <v>103</v>
      </c>
      <c r="E13" s="165" t="s">
        <v>106</v>
      </c>
      <c r="F13" s="165" t="s">
        <v>169</v>
      </c>
      <c r="G13" s="165" t="s">
        <v>220</v>
      </c>
      <c r="H13" s="165" t="s">
        <v>175</v>
      </c>
      <c r="I13" s="165" t="s">
        <v>182</v>
      </c>
      <c r="J13" s="165" t="s">
        <v>185</v>
      </c>
      <c r="K13" s="165" t="s">
        <v>188</v>
      </c>
      <c r="L13" s="165" t="s">
        <v>197</v>
      </c>
      <c r="M13" s="165" t="s">
        <v>200</v>
      </c>
      <c r="N13" s="165" t="s">
        <v>203</v>
      </c>
      <c r="O13" s="165" t="s">
        <v>31</v>
      </c>
      <c r="P13" s="165"/>
      <c r="Q13" s="165"/>
      <c r="R13" s="165"/>
    </row>
    <row r="14" spans="1:18" ht="7.5" customHeight="1" hidden="1">
      <c r="A14" s="73"/>
      <c r="B14" s="165"/>
      <c r="C14" s="165">
        <v>0</v>
      </c>
      <c r="D14" s="165">
        <v>0</v>
      </c>
      <c r="E14" s="165">
        <v>0</v>
      </c>
      <c r="F14" s="165">
        <v>0</v>
      </c>
      <c r="G14" s="165">
        <v>0</v>
      </c>
      <c r="H14" s="165">
        <v>0</v>
      </c>
      <c r="I14" s="165">
        <v>0</v>
      </c>
      <c r="J14" s="165">
        <v>0</v>
      </c>
      <c r="K14" s="165">
        <v>0</v>
      </c>
      <c r="L14" s="165">
        <v>0</v>
      </c>
      <c r="M14" s="165">
        <v>0</v>
      </c>
      <c r="N14" s="165">
        <v>0</v>
      </c>
      <c r="O14" s="165">
        <v>0</v>
      </c>
      <c r="P14" s="73"/>
      <c r="Q14" s="73"/>
      <c r="R14" s="73"/>
    </row>
    <row r="15" spans="1:18" ht="7.5" customHeight="1">
      <c r="A15" s="73"/>
      <c r="B15" s="166" t="s">
        <v>109</v>
      </c>
      <c r="C15" s="167">
        <v>65847006</v>
      </c>
      <c r="D15" s="167">
        <v>60939171</v>
      </c>
      <c r="E15" s="167">
        <v>64729749</v>
      </c>
      <c r="F15" s="167">
        <v>71085345</v>
      </c>
      <c r="G15" s="167">
        <v>59733699</v>
      </c>
      <c r="H15" s="167">
        <v>67188043</v>
      </c>
      <c r="I15" s="167">
        <v>69061862</v>
      </c>
      <c r="J15" s="167">
        <v>68435174</v>
      </c>
      <c r="K15" s="167">
        <v>65574016</v>
      </c>
      <c r="L15" s="167">
        <v>71815154</v>
      </c>
      <c r="M15" s="167">
        <v>68768761</v>
      </c>
      <c r="N15" s="167">
        <v>95275256</v>
      </c>
      <c r="O15" s="167">
        <v>828453236</v>
      </c>
      <c r="P15" s="73"/>
      <c r="Q15" s="73"/>
      <c r="R15" s="73"/>
    </row>
    <row r="16" spans="1:18" ht="7.5" customHeight="1">
      <c r="A16" s="73"/>
      <c r="B16" s="168" t="s">
        <v>110</v>
      </c>
      <c r="C16" s="167">
        <v>9963008</v>
      </c>
      <c r="D16" s="167">
        <v>13078359</v>
      </c>
      <c r="E16" s="167">
        <v>11538829</v>
      </c>
      <c r="F16" s="167">
        <v>5584102</v>
      </c>
      <c r="G16" s="167">
        <v>4712590</v>
      </c>
      <c r="H16" s="167">
        <v>8887981</v>
      </c>
      <c r="I16" s="167">
        <v>31503798</v>
      </c>
      <c r="J16" s="167">
        <v>18483831</v>
      </c>
      <c r="K16" s="167">
        <v>13012756</v>
      </c>
      <c r="L16" s="167">
        <v>7091482</v>
      </c>
      <c r="M16" s="167">
        <v>7916525</v>
      </c>
      <c r="N16" s="167">
        <v>8467714</v>
      </c>
      <c r="O16" s="167">
        <v>140240975</v>
      </c>
      <c r="P16" s="73"/>
      <c r="Q16" s="73"/>
      <c r="R16" s="73"/>
    </row>
    <row r="17" spans="1:18" ht="7.5" customHeight="1">
      <c r="A17" s="73"/>
      <c r="B17" s="168" t="s">
        <v>111</v>
      </c>
      <c r="C17" s="167">
        <v>62819402</v>
      </c>
      <c r="D17" s="167">
        <v>60068848</v>
      </c>
      <c r="E17" s="167">
        <v>75638499</v>
      </c>
      <c r="F17" s="167">
        <v>67819481</v>
      </c>
      <c r="G17" s="167">
        <v>67422839</v>
      </c>
      <c r="H17" s="167">
        <v>70661031</v>
      </c>
      <c r="I17" s="167">
        <v>63381016</v>
      </c>
      <c r="J17" s="167">
        <v>70012493</v>
      </c>
      <c r="K17" s="167">
        <v>67821642</v>
      </c>
      <c r="L17" s="167">
        <v>65796740</v>
      </c>
      <c r="M17" s="167">
        <v>65106381</v>
      </c>
      <c r="N17" s="167">
        <v>71223115</v>
      </c>
      <c r="O17" s="167">
        <v>807771487</v>
      </c>
      <c r="P17" s="73"/>
      <c r="Q17" s="73"/>
      <c r="R17" s="73"/>
    </row>
    <row r="18" spans="1:18" ht="7.5" customHeight="1">
      <c r="A18" s="73"/>
      <c r="B18" s="178" t="s">
        <v>112</v>
      </c>
      <c r="C18" s="179">
        <v>44866723</v>
      </c>
      <c r="D18" s="179">
        <v>49660814</v>
      </c>
      <c r="E18" s="179">
        <v>52196961</v>
      </c>
      <c r="F18" s="179">
        <v>47476876</v>
      </c>
      <c r="G18" s="179">
        <v>56890862</v>
      </c>
      <c r="H18" s="179">
        <v>51390462</v>
      </c>
      <c r="I18" s="179">
        <v>47657320</v>
      </c>
      <c r="J18" s="179">
        <v>58473987</v>
      </c>
      <c r="K18" s="179">
        <v>53962692</v>
      </c>
      <c r="L18" s="179">
        <v>50037163</v>
      </c>
      <c r="M18" s="179">
        <v>55306892</v>
      </c>
      <c r="N18" s="179">
        <v>48978955</v>
      </c>
      <c r="O18" s="179">
        <v>616899707</v>
      </c>
      <c r="P18" s="73"/>
      <c r="Q18" s="73"/>
      <c r="R18" s="73"/>
    </row>
    <row r="19" spans="1:18" ht="7.5" customHeight="1">
      <c r="A19" s="73"/>
      <c r="B19" s="166" t="s">
        <v>113</v>
      </c>
      <c r="C19" s="167">
        <v>198322355</v>
      </c>
      <c r="D19" s="167">
        <v>194543357</v>
      </c>
      <c r="E19" s="167">
        <v>289910225</v>
      </c>
      <c r="F19" s="167">
        <v>221271478</v>
      </c>
      <c r="G19" s="167">
        <v>221742483</v>
      </c>
      <c r="H19" s="167">
        <v>278937715</v>
      </c>
      <c r="I19" s="167">
        <v>241104991</v>
      </c>
      <c r="J19" s="167">
        <v>247200557</v>
      </c>
      <c r="K19" s="167">
        <v>292063702</v>
      </c>
      <c r="L19" s="167">
        <v>247575721</v>
      </c>
      <c r="M19" s="167">
        <v>219600256</v>
      </c>
      <c r="N19" s="167">
        <v>359763990</v>
      </c>
      <c r="O19" s="167">
        <v>3012036830</v>
      </c>
      <c r="P19" s="73"/>
      <c r="Q19" s="73"/>
      <c r="R19" s="73"/>
    </row>
    <row r="20" spans="1:18" ht="7.5" customHeight="1">
      <c r="A20" s="73"/>
      <c r="B20" s="168" t="s">
        <v>114</v>
      </c>
      <c r="C20" s="167">
        <v>50400575</v>
      </c>
      <c r="D20" s="167">
        <v>47408327</v>
      </c>
      <c r="E20" s="167">
        <v>45739121</v>
      </c>
      <c r="F20" s="167">
        <v>53201130</v>
      </c>
      <c r="G20" s="167">
        <v>54732871</v>
      </c>
      <c r="H20" s="167">
        <v>54208986</v>
      </c>
      <c r="I20" s="167">
        <v>57725446</v>
      </c>
      <c r="J20" s="167">
        <v>58561944</v>
      </c>
      <c r="K20" s="167">
        <v>53725117</v>
      </c>
      <c r="L20" s="167">
        <v>57577710</v>
      </c>
      <c r="M20" s="167">
        <v>50876780</v>
      </c>
      <c r="N20" s="167">
        <v>48581837</v>
      </c>
      <c r="O20" s="167">
        <v>632739844</v>
      </c>
      <c r="P20" s="73"/>
      <c r="Q20" s="73"/>
      <c r="R20" s="73"/>
    </row>
    <row r="21" spans="1:18" ht="7.5" customHeight="1">
      <c r="A21" s="73"/>
      <c r="B21" s="168" t="s">
        <v>115</v>
      </c>
      <c r="C21" s="167">
        <v>19219861</v>
      </c>
      <c r="D21" s="167">
        <v>19107419</v>
      </c>
      <c r="E21" s="167">
        <v>25568721</v>
      </c>
      <c r="F21" s="167">
        <v>19967552</v>
      </c>
      <c r="G21" s="167">
        <v>20743257</v>
      </c>
      <c r="H21" s="167">
        <v>26464101</v>
      </c>
      <c r="I21" s="167">
        <v>22418757</v>
      </c>
      <c r="J21" s="167">
        <v>21443045</v>
      </c>
      <c r="K21" s="167">
        <v>29548151</v>
      </c>
      <c r="L21" s="167">
        <v>22419186</v>
      </c>
      <c r="M21" s="167">
        <v>19926075</v>
      </c>
      <c r="N21" s="167">
        <v>27185261</v>
      </c>
      <c r="O21" s="167">
        <v>274011386</v>
      </c>
      <c r="P21" s="73"/>
      <c r="Q21" s="73"/>
      <c r="R21" s="73"/>
    </row>
    <row r="22" spans="1:18" ht="7.5" customHeight="1">
      <c r="A22" s="73"/>
      <c r="B22" s="178" t="s">
        <v>116</v>
      </c>
      <c r="C22" s="179">
        <v>4623223</v>
      </c>
      <c r="D22" s="179">
        <v>4738802</v>
      </c>
      <c r="E22" s="179">
        <v>5597574</v>
      </c>
      <c r="F22" s="179">
        <v>5093930</v>
      </c>
      <c r="G22" s="179">
        <v>5879854</v>
      </c>
      <c r="H22" s="179">
        <v>5784962</v>
      </c>
      <c r="I22" s="179">
        <v>5106549</v>
      </c>
      <c r="J22" s="179">
        <v>5939153</v>
      </c>
      <c r="K22" s="179">
        <v>6226148</v>
      </c>
      <c r="L22" s="179">
        <v>5044976</v>
      </c>
      <c r="M22" s="179">
        <v>5462170</v>
      </c>
      <c r="N22" s="179">
        <v>5860341</v>
      </c>
      <c r="O22" s="179">
        <v>65357682</v>
      </c>
      <c r="P22" s="73"/>
      <c r="Q22" s="73"/>
      <c r="R22" s="73"/>
    </row>
    <row r="23" spans="1:18" ht="7.5" customHeight="1">
      <c r="A23" s="73"/>
      <c r="B23" s="166" t="s">
        <v>117</v>
      </c>
      <c r="C23" s="167">
        <v>1180808</v>
      </c>
      <c r="D23" s="167">
        <v>1216837</v>
      </c>
      <c r="E23" s="167">
        <v>1310907</v>
      </c>
      <c r="F23" s="167">
        <v>1254313</v>
      </c>
      <c r="G23" s="167">
        <v>1040675</v>
      </c>
      <c r="H23" s="167">
        <v>1413804</v>
      </c>
      <c r="I23" s="167">
        <v>1399765</v>
      </c>
      <c r="J23" s="167">
        <v>1330624</v>
      </c>
      <c r="K23" s="167">
        <v>1276904</v>
      </c>
      <c r="L23" s="167">
        <v>1268089</v>
      </c>
      <c r="M23" s="167">
        <v>1705227</v>
      </c>
      <c r="N23" s="167">
        <v>1156282</v>
      </c>
      <c r="O23" s="167">
        <v>15554235</v>
      </c>
      <c r="P23" s="73"/>
      <c r="Q23" s="73"/>
      <c r="R23" s="73"/>
    </row>
    <row r="24" spans="1:18" ht="7.5" customHeight="1">
      <c r="A24" s="73"/>
      <c r="B24" s="168" t="s">
        <v>118</v>
      </c>
      <c r="C24" s="167">
        <v>122030520</v>
      </c>
      <c r="D24" s="167">
        <v>130123723</v>
      </c>
      <c r="E24" s="167">
        <v>124072605</v>
      </c>
      <c r="F24" s="167">
        <v>130570539</v>
      </c>
      <c r="G24" s="167">
        <v>135277122</v>
      </c>
      <c r="H24" s="167">
        <v>129913235</v>
      </c>
      <c r="I24" s="167">
        <v>128538452</v>
      </c>
      <c r="J24" s="167">
        <v>128102965</v>
      </c>
      <c r="K24" s="167">
        <v>129320607</v>
      </c>
      <c r="L24" s="167">
        <v>127752915</v>
      </c>
      <c r="M24" s="167">
        <v>137229956</v>
      </c>
      <c r="N24" s="167">
        <v>133228063</v>
      </c>
      <c r="O24" s="167">
        <v>1556160702</v>
      </c>
      <c r="P24" s="73"/>
      <c r="Q24" s="73"/>
      <c r="R24" s="73"/>
    </row>
    <row r="25" spans="1:18" ht="7.5" customHeight="1">
      <c r="A25" s="73"/>
      <c r="B25" s="168" t="s">
        <v>119</v>
      </c>
      <c r="C25" s="167">
        <v>103827680</v>
      </c>
      <c r="D25" s="167">
        <v>101147929</v>
      </c>
      <c r="E25" s="167">
        <v>178422140</v>
      </c>
      <c r="F25" s="167">
        <v>111336715</v>
      </c>
      <c r="G25" s="167">
        <v>115911807</v>
      </c>
      <c r="H25" s="167">
        <v>118056432</v>
      </c>
      <c r="I25" s="167">
        <v>116379502</v>
      </c>
      <c r="J25" s="167">
        <v>110049101</v>
      </c>
      <c r="K25" s="167">
        <v>108520602</v>
      </c>
      <c r="L25" s="167">
        <v>117925854</v>
      </c>
      <c r="M25" s="167">
        <v>113769962</v>
      </c>
      <c r="N25" s="167">
        <v>179850869</v>
      </c>
      <c r="O25" s="167">
        <v>1475198593</v>
      </c>
      <c r="P25" s="73"/>
      <c r="Q25" s="73"/>
      <c r="R25" s="73"/>
    </row>
    <row r="26" spans="1:18" ht="7.5" customHeight="1">
      <c r="A26" s="73"/>
      <c r="B26" s="178" t="s">
        <v>120</v>
      </c>
      <c r="C26" s="179">
        <v>4131661</v>
      </c>
      <c r="D26" s="179">
        <v>3900725</v>
      </c>
      <c r="E26" s="179">
        <v>4200796</v>
      </c>
      <c r="F26" s="179">
        <v>6133034</v>
      </c>
      <c r="G26" s="179">
        <v>4968887</v>
      </c>
      <c r="H26" s="179">
        <v>4359405</v>
      </c>
      <c r="I26" s="179">
        <v>4260700</v>
      </c>
      <c r="J26" s="179">
        <v>4317858</v>
      </c>
      <c r="K26" s="179">
        <v>4209369</v>
      </c>
      <c r="L26" s="179">
        <v>4411637</v>
      </c>
      <c r="M26" s="179">
        <v>4051811</v>
      </c>
      <c r="N26" s="179">
        <v>4170479</v>
      </c>
      <c r="O26" s="179">
        <v>53116362</v>
      </c>
      <c r="P26" s="73"/>
      <c r="Q26" s="73"/>
      <c r="R26" s="73"/>
    </row>
    <row r="27" spans="1:18" ht="7.5" customHeight="1">
      <c r="A27" s="73"/>
      <c r="B27" s="166" t="s">
        <v>121</v>
      </c>
      <c r="C27" s="167">
        <v>23043460</v>
      </c>
      <c r="D27" s="167">
        <v>20328107</v>
      </c>
      <c r="E27" s="167">
        <v>22080447</v>
      </c>
      <c r="F27" s="167">
        <v>19864560</v>
      </c>
      <c r="G27" s="167">
        <v>20618126</v>
      </c>
      <c r="H27" s="167">
        <v>24975613</v>
      </c>
      <c r="I27" s="167">
        <v>21885461</v>
      </c>
      <c r="J27" s="167">
        <v>27184440</v>
      </c>
      <c r="K27" s="167">
        <v>30935939</v>
      </c>
      <c r="L27" s="167">
        <v>41278058</v>
      </c>
      <c r="M27" s="167">
        <v>28404939</v>
      </c>
      <c r="N27" s="167">
        <v>35444034</v>
      </c>
      <c r="O27" s="167">
        <v>316043184</v>
      </c>
      <c r="P27" s="73"/>
      <c r="Q27" s="73"/>
      <c r="R27" s="73"/>
    </row>
    <row r="28" spans="1:18" ht="7.5" customHeight="1">
      <c r="A28" s="73"/>
      <c r="B28" s="168" t="s">
        <v>122</v>
      </c>
      <c r="C28" s="167">
        <v>115695120</v>
      </c>
      <c r="D28" s="167">
        <v>107035940</v>
      </c>
      <c r="E28" s="167">
        <v>163174429</v>
      </c>
      <c r="F28" s="167">
        <v>122403450</v>
      </c>
      <c r="G28" s="167">
        <v>122341377</v>
      </c>
      <c r="H28" s="167">
        <v>163707186</v>
      </c>
      <c r="I28" s="167">
        <v>130842796</v>
      </c>
      <c r="J28" s="167">
        <v>123546316</v>
      </c>
      <c r="K28" s="167">
        <v>151015248</v>
      </c>
      <c r="L28" s="167">
        <v>170384163</v>
      </c>
      <c r="M28" s="167">
        <v>153269527</v>
      </c>
      <c r="N28" s="167">
        <v>158582396</v>
      </c>
      <c r="O28" s="167">
        <v>1681997948</v>
      </c>
      <c r="P28" s="73"/>
      <c r="Q28" s="73"/>
      <c r="R28" s="73"/>
    </row>
    <row r="29" spans="1:18" ht="7.5" customHeight="1">
      <c r="A29" s="73"/>
      <c r="B29" s="168" t="s">
        <v>123</v>
      </c>
      <c r="C29" s="167">
        <v>104288933</v>
      </c>
      <c r="D29" s="167">
        <v>101088055</v>
      </c>
      <c r="E29" s="167">
        <v>105740660</v>
      </c>
      <c r="F29" s="167">
        <v>113548736</v>
      </c>
      <c r="G29" s="167">
        <v>109637982</v>
      </c>
      <c r="H29" s="167">
        <v>103951078</v>
      </c>
      <c r="I29" s="167">
        <v>112612893</v>
      </c>
      <c r="J29" s="167">
        <v>107540027</v>
      </c>
      <c r="K29" s="167">
        <v>106115150</v>
      </c>
      <c r="L29" s="167">
        <v>116988864</v>
      </c>
      <c r="M29" s="167">
        <v>103511489</v>
      </c>
      <c r="N29" s="167">
        <v>97863142</v>
      </c>
      <c r="O29" s="167">
        <v>1282887009</v>
      </c>
      <c r="P29" s="73"/>
      <c r="Q29" s="73"/>
      <c r="R29" s="73"/>
    </row>
    <row r="30" spans="1:18" ht="7.5" customHeight="1">
      <c r="A30" s="73"/>
      <c r="B30" s="178" t="s">
        <v>124</v>
      </c>
      <c r="C30" s="179">
        <v>54764932</v>
      </c>
      <c r="D30" s="179">
        <v>49641899</v>
      </c>
      <c r="E30" s="179">
        <v>46928456</v>
      </c>
      <c r="F30" s="179">
        <v>60644821</v>
      </c>
      <c r="G30" s="179">
        <v>56754714</v>
      </c>
      <c r="H30" s="179">
        <v>53218828</v>
      </c>
      <c r="I30" s="179">
        <v>59134172</v>
      </c>
      <c r="J30" s="179">
        <v>59699923</v>
      </c>
      <c r="K30" s="179">
        <v>53437630</v>
      </c>
      <c r="L30" s="179">
        <v>67066523</v>
      </c>
      <c r="M30" s="179">
        <v>56534945</v>
      </c>
      <c r="N30" s="179">
        <v>55277769</v>
      </c>
      <c r="O30" s="179">
        <v>673104612</v>
      </c>
      <c r="P30" s="73"/>
      <c r="Q30" s="73"/>
      <c r="R30" s="73"/>
    </row>
    <row r="31" spans="1:18" ht="7.5" customHeight="1">
      <c r="A31" s="73"/>
      <c r="B31" s="166" t="s">
        <v>125</v>
      </c>
      <c r="C31" s="167">
        <v>33394289</v>
      </c>
      <c r="D31" s="167">
        <v>38822843</v>
      </c>
      <c r="E31" s="167">
        <v>51761555</v>
      </c>
      <c r="F31" s="167">
        <v>39609827</v>
      </c>
      <c r="G31" s="167">
        <v>36110863</v>
      </c>
      <c r="H31" s="167">
        <v>49560444</v>
      </c>
      <c r="I31" s="167">
        <v>44860073</v>
      </c>
      <c r="J31" s="167">
        <v>38203621</v>
      </c>
      <c r="K31" s="167">
        <v>54488401</v>
      </c>
      <c r="L31" s="167">
        <v>40434721</v>
      </c>
      <c r="M31" s="167">
        <v>33739455</v>
      </c>
      <c r="N31" s="167">
        <v>53428146</v>
      </c>
      <c r="O31" s="167">
        <v>514414238</v>
      </c>
      <c r="P31" s="73"/>
      <c r="Q31" s="73"/>
      <c r="R31" s="73"/>
    </row>
    <row r="32" spans="1:18" ht="7.5" customHeight="1">
      <c r="A32" s="73"/>
      <c r="B32" s="168" t="s">
        <v>126</v>
      </c>
      <c r="C32" s="167">
        <v>65027658</v>
      </c>
      <c r="D32" s="167">
        <v>58295450</v>
      </c>
      <c r="E32" s="167">
        <v>62124564</v>
      </c>
      <c r="F32" s="167">
        <v>67137199</v>
      </c>
      <c r="G32" s="167">
        <v>67418781</v>
      </c>
      <c r="H32" s="167">
        <v>64839469</v>
      </c>
      <c r="I32" s="167">
        <v>65911271</v>
      </c>
      <c r="J32" s="167">
        <v>67753483</v>
      </c>
      <c r="K32" s="167">
        <v>64274429</v>
      </c>
      <c r="L32" s="167">
        <v>68546927</v>
      </c>
      <c r="M32" s="167">
        <v>61458385</v>
      </c>
      <c r="N32" s="167">
        <v>59695474</v>
      </c>
      <c r="O32" s="167">
        <v>772483090</v>
      </c>
      <c r="P32" s="73"/>
      <c r="Q32" s="73"/>
      <c r="R32" s="73"/>
    </row>
    <row r="33" spans="1:18" ht="7.5" customHeight="1">
      <c r="A33" s="73"/>
      <c r="B33" s="168" t="s">
        <v>127</v>
      </c>
      <c r="C33" s="167">
        <v>61356610</v>
      </c>
      <c r="D33" s="167">
        <v>72733358</v>
      </c>
      <c r="E33" s="167">
        <v>60505777</v>
      </c>
      <c r="F33" s="167">
        <v>59726946</v>
      </c>
      <c r="G33" s="167">
        <v>56188715</v>
      </c>
      <c r="H33" s="167">
        <v>57630703</v>
      </c>
      <c r="I33" s="167">
        <v>59014964</v>
      </c>
      <c r="J33" s="167">
        <v>63936843</v>
      </c>
      <c r="K33" s="167">
        <v>61819402</v>
      </c>
      <c r="L33" s="167">
        <v>58680130</v>
      </c>
      <c r="M33" s="167">
        <v>56531884</v>
      </c>
      <c r="N33" s="167">
        <v>58296242</v>
      </c>
      <c r="O33" s="167">
        <v>726421574</v>
      </c>
      <c r="P33" s="73"/>
      <c r="Q33" s="73"/>
      <c r="R33" s="73"/>
    </row>
    <row r="34" spans="1:18" ht="7.5" customHeight="1">
      <c r="A34" s="73"/>
      <c r="B34" s="178" t="s">
        <v>128</v>
      </c>
      <c r="C34" s="179">
        <v>12634958</v>
      </c>
      <c r="D34" s="179">
        <v>12255197</v>
      </c>
      <c r="E34" s="179">
        <v>16944436</v>
      </c>
      <c r="F34" s="179">
        <v>18182734</v>
      </c>
      <c r="G34" s="179">
        <v>14486714</v>
      </c>
      <c r="H34" s="179">
        <v>14681514</v>
      </c>
      <c r="I34" s="179">
        <v>15450782</v>
      </c>
      <c r="J34" s="179">
        <v>17792246</v>
      </c>
      <c r="K34" s="179">
        <v>17680793</v>
      </c>
      <c r="L34" s="179">
        <v>17514797</v>
      </c>
      <c r="M34" s="179">
        <v>19458201</v>
      </c>
      <c r="N34" s="179">
        <v>15334062</v>
      </c>
      <c r="O34" s="179">
        <v>192416434</v>
      </c>
      <c r="P34" s="73"/>
      <c r="Q34" s="73"/>
      <c r="R34" s="73"/>
    </row>
    <row r="35" spans="1:18" ht="7.5" customHeight="1">
      <c r="A35" s="73"/>
      <c r="B35" s="166" t="s">
        <v>129</v>
      </c>
      <c r="C35" s="167">
        <v>44331709</v>
      </c>
      <c r="D35" s="167">
        <v>40549358</v>
      </c>
      <c r="E35" s="167">
        <v>44163156</v>
      </c>
      <c r="F35" s="167">
        <v>45920375</v>
      </c>
      <c r="G35" s="167">
        <v>44964854</v>
      </c>
      <c r="H35" s="167">
        <v>47825907</v>
      </c>
      <c r="I35" s="167">
        <v>46287585</v>
      </c>
      <c r="J35" s="167">
        <v>45191935</v>
      </c>
      <c r="K35" s="167">
        <v>44939278</v>
      </c>
      <c r="L35" s="167">
        <v>47327168</v>
      </c>
      <c r="M35" s="167">
        <v>41851613</v>
      </c>
      <c r="N35" s="167">
        <v>42777242</v>
      </c>
      <c r="O35" s="167">
        <v>536130180</v>
      </c>
      <c r="P35" s="73"/>
      <c r="Q35" s="73"/>
      <c r="R35" s="73"/>
    </row>
    <row r="36" spans="1:18" ht="7.5" customHeight="1">
      <c r="A36" s="73"/>
      <c r="B36" s="168" t="s">
        <v>130</v>
      </c>
      <c r="C36" s="167">
        <v>35773020</v>
      </c>
      <c r="D36" s="167">
        <v>37936227</v>
      </c>
      <c r="E36" s="167">
        <v>40286900</v>
      </c>
      <c r="F36" s="167">
        <v>34275199</v>
      </c>
      <c r="G36" s="167">
        <v>37660454</v>
      </c>
      <c r="H36" s="167">
        <v>38507646</v>
      </c>
      <c r="I36" s="167">
        <v>36932462</v>
      </c>
      <c r="J36" s="167">
        <v>37209372</v>
      </c>
      <c r="K36" s="167">
        <v>36351584</v>
      </c>
      <c r="L36" s="167">
        <v>37624606</v>
      </c>
      <c r="M36" s="167">
        <v>32472678</v>
      </c>
      <c r="N36" s="167">
        <v>37101953</v>
      </c>
      <c r="O36" s="167">
        <v>442132101</v>
      </c>
      <c r="P36" s="73"/>
      <c r="Q36" s="73"/>
      <c r="R36" s="73"/>
    </row>
    <row r="37" spans="1:18" ht="7.5" customHeight="1">
      <c r="A37" s="73"/>
      <c r="B37" s="168" t="s">
        <v>131</v>
      </c>
      <c r="C37" s="167">
        <v>124884516</v>
      </c>
      <c r="D37" s="167">
        <v>60028763</v>
      </c>
      <c r="E37" s="167">
        <v>62458496</v>
      </c>
      <c r="F37" s="167">
        <v>73688612</v>
      </c>
      <c r="G37" s="167">
        <v>75082325</v>
      </c>
      <c r="H37" s="167">
        <v>70290805</v>
      </c>
      <c r="I37" s="167">
        <v>91259579</v>
      </c>
      <c r="J37" s="167">
        <v>85159623</v>
      </c>
      <c r="K37" s="167">
        <v>73380046</v>
      </c>
      <c r="L37" s="167">
        <v>96025233</v>
      </c>
      <c r="M37" s="167">
        <v>74970762</v>
      </c>
      <c r="N37" s="167">
        <v>68147437</v>
      </c>
      <c r="O37" s="167">
        <v>955376197</v>
      </c>
      <c r="P37" s="73"/>
      <c r="Q37" s="73"/>
      <c r="R37" s="73"/>
    </row>
    <row r="38" spans="1:18" ht="7.5" customHeight="1">
      <c r="A38" s="73"/>
      <c r="B38" s="178" t="s">
        <v>132</v>
      </c>
      <c r="C38" s="179">
        <v>46256389</v>
      </c>
      <c r="D38" s="179">
        <v>44098685</v>
      </c>
      <c r="E38" s="179">
        <v>53993675</v>
      </c>
      <c r="F38" s="179">
        <v>50205452</v>
      </c>
      <c r="G38" s="179">
        <v>52400635</v>
      </c>
      <c r="H38" s="179">
        <v>66609310</v>
      </c>
      <c r="I38" s="179">
        <v>57706685</v>
      </c>
      <c r="J38" s="179">
        <v>57287030</v>
      </c>
      <c r="K38" s="179">
        <v>66318646</v>
      </c>
      <c r="L38" s="179">
        <v>65144463</v>
      </c>
      <c r="M38" s="179">
        <v>50177551</v>
      </c>
      <c r="N38" s="179">
        <v>57456715</v>
      </c>
      <c r="O38" s="179">
        <v>667655236</v>
      </c>
      <c r="P38" s="73"/>
      <c r="Q38" s="73"/>
      <c r="R38" s="73"/>
    </row>
    <row r="39" spans="1:18" ht="7.5" customHeight="1">
      <c r="A39" s="73"/>
      <c r="B39" s="166" t="s">
        <v>133</v>
      </c>
      <c r="C39" s="167">
        <v>46037755</v>
      </c>
      <c r="D39" s="167">
        <v>45286316</v>
      </c>
      <c r="E39" s="167">
        <v>51421582</v>
      </c>
      <c r="F39" s="167">
        <v>51364497</v>
      </c>
      <c r="G39" s="167">
        <v>51415730</v>
      </c>
      <c r="H39" s="167">
        <v>52474998</v>
      </c>
      <c r="I39" s="167">
        <v>66233555</v>
      </c>
      <c r="J39" s="167">
        <v>57597065</v>
      </c>
      <c r="K39" s="167">
        <v>53488057</v>
      </c>
      <c r="L39" s="167">
        <v>53088320</v>
      </c>
      <c r="M39" s="167">
        <v>51488719</v>
      </c>
      <c r="N39" s="167">
        <v>53090120</v>
      </c>
      <c r="O39" s="167">
        <v>632986714</v>
      </c>
      <c r="P39" s="73"/>
      <c r="Q39" s="73"/>
      <c r="R39" s="73"/>
    </row>
    <row r="40" spans="1:18" ht="7.5" customHeight="1">
      <c r="A40" s="73"/>
      <c r="B40" s="168" t="s">
        <v>134</v>
      </c>
      <c r="C40" s="167">
        <v>64373886</v>
      </c>
      <c r="D40" s="167">
        <v>84758951</v>
      </c>
      <c r="E40" s="167">
        <v>97374903</v>
      </c>
      <c r="F40" s="167">
        <v>67944145</v>
      </c>
      <c r="G40" s="167">
        <v>79806177</v>
      </c>
      <c r="H40" s="167">
        <v>106058313</v>
      </c>
      <c r="I40" s="167">
        <v>69890297</v>
      </c>
      <c r="J40" s="167">
        <v>97826082</v>
      </c>
      <c r="K40" s="167">
        <v>94627344</v>
      </c>
      <c r="L40" s="167">
        <v>79547548</v>
      </c>
      <c r="M40" s="167">
        <v>85019026</v>
      </c>
      <c r="N40" s="167">
        <v>94799008</v>
      </c>
      <c r="O40" s="167">
        <v>1022025680</v>
      </c>
      <c r="P40" s="73"/>
      <c r="Q40" s="73"/>
      <c r="R40" s="73"/>
    </row>
    <row r="41" spans="1:18" ht="7.5" customHeight="1">
      <c r="A41" s="73"/>
      <c r="B41" s="168" t="s">
        <v>135</v>
      </c>
      <c r="C41" s="167">
        <v>21266208</v>
      </c>
      <c r="D41" s="167">
        <v>18853156</v>
      </c>
      <c r="E41" s="167">
        <v>20828909</v>
      </c>
      <c r="F41" s="167">
        <v>21830867</v>
      </c>
      <c r="G41" s="167">
        <v>22613900</v>
      </c>
      <c r="H41" s="167">
        <v>23390940</v>
      </c>
      <c r="I41" s="167">
        <v>26262525</v>
      </c>
      <c r="J41" s="167">
        <v>24652815</v>
      </c>
      <c r="K41" s="167">
        <v>23951372</v>
      </c>
      <c r="L41" s="167">
        <v>25911439</v>
      </c>
      <c r="M41" s="167">
        <v>20978390</v>
      </c>
      <c r="N41" s="167">
        <v>20015115</v>
      </c>
      <c r="O41" s="167">
        <v>270555636</v>
      </c>
      <c r="P41" s="73"/>
      <c r="Q41" s="73"/>
      <c r="R41" s="73"/>
    </row>
    <row r="42" spans="1:18" ht="7.5" customHeight="1">
      <c r="A42" s="73"/>
      <c r="B42" s="178" t="s">
        <v>136</v>
      </c>
      <c r="C42" s="179">
        <v>33185334</v>
      </c>
      <c r="D42" s="179">
        <v>29536241</v>
      </c>
      <c r="E42" s="179">
        <v>40080450</v>
      </c>
      <c r="F42" s="179">
        <v>34620976</v>
      </c>
      <c r="G42" s="179">
        <v>33114225</v>
      </c>
      <c r="H42" s="179">
        <v>41881239</v>
      </c>
      <c r="I42" s="179">
        <v>35481380</v>
      </c>
      <c r="J42" s="179">
        <v>35727658</v>
      </c>
      <c r="K42" s="179">
        <v>44205899</v>
      </c>
      <c r="L42" s="179">
        <v>41279193</v>
      </c>
      <c r="M42" s="179">
        <v>34734861</v>
      </c>
      <c r="N42" s="179">
        <v>40228017</v>
      </c>
      <c r="O42" s="179">
        <v>444075473</v>
      </c>
      <c r="P42" s="73"/>
      <c r="Q42" s="73"/>
      <c r="R42" s="73"/>
    </row>
    <row r="43" spans="1:18" ht="7.5" customHeight="1">
      <c r="A43" s="73"/>
      <c r="B43" s="166" t="s">
        <v>137</v>
      </c>
      <c r="C43" s="167">
        <v>26678877</v>
      </c>
      <c r="D43" s="167">
        <v>24391746</v>
      </c>
      <c r="E43" s="167">
        <v>20028492</v>
      </c>
      <c r="F43" s="167">
        <v>30338195</v>
      </c>
      <c r="G43" s="167">
        <v>29770825</v>
      </c>
      <c r="H43" s="167">
        <v>14624768</v>
      </c>
      <c r="I43" s="167">
        <v>30594875</v>
      </c>
      <c r="J43" s="167">
        <v>33220574</v>
      </c>
      <c r="K43" s="167">
        <v>24064306</v>
      </c>
      <c r="L43" s="167">
        <v>32913255</v>
      </c>
      <c r="M43" s="167">
        <v>28612752</v>
      </c>
      <c r="N43" s="167">
        <v>15323316</v>
      </c>
      <c r="O43" s="167">
        <v>310561981</v>
      </c>
      <c r="P43" s="73"/>
      <c r="Q43" s="73"/>
      <c r="R43" s="73"/>
    </row>
    <row r="44" spans="1:18" ht="7.5" customHeight="1">
      <c r="A44" s="73"/>
      <c r="B44" s="168" t="s">
        <v>138</v>
      </c>
      <c r="C44" s="167">
        <v>8188265</v>
      </c>
      <c r="D44" s="167">
        <v>8428187</v>
      </c>
      <c r="E44" s="167">
        <v>6611501</v>
      </c>
      <c r="F44" s="167">
        <v>8263284</v>
      </c>
      <c r="G44" s="167">
        <v>8267595</v>
      </c>
      <c r="H44" s="167">
        <v>8022236</v>
      </c>
      <c r="I44" s="167">
        <v>9946146</v>
      </c>
      <c r="J44" s="167">
        <v>8556396</v>
      </c>
      <c r="K44" s="167">
        <v>7836336</v>
      </c>
      <c r="L44" s="167">
        <v>9852956</v>
      </c>
      <c r="M44" s="167">
        <v>8303345</v>
      </c>
      <c r="N44" s="167">
        <v>9245828</v>
      </c>
      <c r="O44" s="167">
        <v>101522075</v>
      </c>
      <c r="P44" s="73"/>
      <c r="Q44" s="73"/>
      <c r="R44" s="73"/>
    </row>
    <row r="45" spans="1:18" ht="7.5" customHeight="1">
      <c r="A45" s="73"/>
      <c r="B45" s="168" t="s">
        <v>139</v>
      </c>
      <c r="C45" s="167">
        <v>64833174</v>
      </c>
      <c r="D45" s="167">
        <v>61084502</v>
      </c>
      <c r="E45" s="167">
        <v>70475181</v>
      </c>
      <c r="F45" s="167">
        <v>67867866</v>
      </c>
      <c r="G45" s="167">
        <v>70126490</v>
      </c>
      <c r="H45" s="167">
        <v>7139730</v>
      </c>
      <c r="I45" s="167">
        <v>72854700</v>
      </c>
      <c r="J45" s="167">
        <v>69743797</v>
      </c>
      <c r="K45" s="167">
        <v>66538046</v>
      </c>
      <c r="L45" s="167">
        <v>72861484</v>
      </c>
      <c r="M45" s="167">
        <v>66293195</v>
      </c>
      <c r="N45" s="167">
        <v>68318299</v>
      </c>
      <c r="O45" s="167">
        <v>758136464</v>
      </c>
      <c r="P45" s="73"/>
      <c r="Q45" s="73"/>
      <c r="R45" s="73"/>
    </row>
    <row r="46" spans="1:18" ht="7.5" customHeight="1">
      <c r="A46" s="73"/>
      <c r="B46" s="178" t="s">
        <v>140</v>
      </c>
      <c r="C46" s="179">
        <v>45056206</v>
      </c>
      <c r="D46" s="179">
        <v>38436950</v>
      </c>
      <c r="E46" s="179">
        <v>44850278</v>
      </c>
      <c r="F46" s="179">
        <v>49695213</v>
      </c>
      <c r="G46" s="179">
        <v>44290129</v>
      </c>
      <c r="H46" s="179">
        <v>44144920</v>
      </c>
      <c r="I46" s="179">
        <v>44166935</v>
      </c>
      <c r="J46" s="179">
        <v>46862825</v>
      </c>
      <c r="K46" s="179">
        <v>42991220</v>
      </c>
      <c r="L46" s="179">
        <v>44436621</v>
      </c>
      <c r="M46" s="179">
        <v>49387732</v>
      </c>
      <c r="N46" s="179">
        <v>42744561</v>
      </c>
      <c r="O46" s="179">
        <v>537063590</v>
      </c>
      <c r="P46" s="73"/>
      <c r="Q46" s="73"/>
      <c r="R46" s="73"/>
    </row>
    <row r="47" spans="1:18" ht="7.5" customHeight="1">
      <c r="A47" s="73"/>
      <c r="B47" s="166" t="s">
        <v>141</v>
      </c>
      <c r="C47" s="167">
        <v>104884896</v>
      </c>
      <c r="D47" s="167">
        <v>106751013</v>
      </c>
      <c r="E47" s="167">
        <v>147085047</v>
      </c>
      <c r="F47" s="167">
        <v>90944700</v>
      </c>
      <c r="G47" s="167">
        <v>94620815</v>
      </c>
      <c r="H47" s="167">
        <v>139134330</v>
      </c>
      <c r="I47" s="167">
        <v>98940938</v>
      </c>
      <c r="J47" s="167">
        <v>132997393</v>
      </c>
      <c r="K47" s="167">
        <v>141017328</v>
      </c>
      <c r="L47" s="167">
        <v>105023519</v>
      </c>
      <c r="M47" s="167">
        <v>93568514</v>
      </c>
      <c r="N47" s="167">
        <v>142178250</v>
      </c>
      <c r="O47" s="167">
        <v>1397146743</v>
      </c>
      <c r="P47" s="73"/>
      <c r="Q47" s="73"/>
      <c r="R47" s="73"/>
    </row>
    <row r="48" spans="1:18" ht="7.5" customHeight="1">
      <c r="A48" s="73"/>
      <c r="B48" s="168" t="s">
        <v>142</v>
      </c>
      <c r="C48" s="167">
        <v>80183651</v>
      </c>
      <c r="D48" s="167">
        <v>83891589</v>
      </c>
      <c r="E48" s="167">
        <v>86812091</v>
      </c>
      <c r="F48" s="167">
        <v>85749202</v>
      </c>
      <c r="G48" s="167">
        <v>87979787</v>
      </c>
      <c r="H48" s="167">
        <v>101313452</v>
      </c>
      <c r="I48" s="167">
        <v>84460988</v>
      </c>
      <c r="J48" s="167">
        <v>98838510</v>
      </c>
      <c r="K48" s="167">
        <v>89090731</v>
      </c>
      <c r="L48" s="167">
        <v>93537134</v>
      </c>
      <c r="M48" s="167">
        <v>92845004</v>
      </c>
      <c r="N48" s="167">
        <v>84074167</v>
      </c>
      <c r="O48" s="167">
        <v>1068776306</v>
      </c>
      <c r="P48" s="73"/>
      <c r="Q48" s="73"/>
      <c r="R48" s="73"/>
    </row>
    <row r="49" spans="1:18" ht="7.5" customHeight="1">
      <c r="A49" s="73"/>
      <c r="B49" s="168" t="s">
        <v>143</v>
      </c>
      <c r="C49" s="167">
        <v>35363494</v>
      </c>
      <c r="D49" s="167">
        <v>26871397</v>
      </c>
      <c r="E49" s="167">
        <v>31246061</v>
      </c>
      <c r="F49" s="167">
        <v>30032172</v>
      </c>
      <c r="G49" s="167">
        <v>26633887</v>
      </c>
      <c r="H49" s="167">
        <v>31527534</v>
      </c>
      <c r="I49" s="167">
        <v>30706179</v>
      </c>
      <c r="J49" s="167">
        <v>30290917</v>
      </c>
      <c r="K49" s="167">
        <v>25970252</v>
      </c>
      <c r="L49" s="167">
        <v>36057064</v>
      </c>
      <c r="M49" s="167">
        <v>21931866</v>
      </c>
      <c r="N49" s="167">
        <v>27506949</v>
      </c>
      <c r="O49" s="167">
        <v>354137772</v>
      </c>
      <c r="P49" s="73"/>
      <c r="Q49" s="73"/>
      <c r="R49" s="73"/>
    </row>
    <row r="50" spans="1:18" ht="7.5" customHeight="1">
      <c r="A50" s="73"/>
      <c r="B50" s="178" t="s">
        <v>144</v>
      </c>
      <c r="C50" s="179">
        <v>139052523</v>
      </c>
      <c r="D50" s="179">
        <v>114957294</v>
      </c>
      <c r="E50" s="179">
        <v>139383312</v>
      </c>
      <c r="F50" s="179">
        <v>135162215</v>
      </c>
      <c r="G50" s="179">
        <v>121083408</v>
      </c>
      <c r="H50" s="179">
        <v>136983888</v>
      </c>
      <c r="I50" s="179">
        <v>128585401</v>
      </c>
      <c r="J50" s="179">
        <v>137679934</v>
      </c>
      <c r="K50" s="179">
        <v>139570152</v>
      </c>
      <c r="L50" s="179">
        <v>133137587</v>
      </c>
      <c r="M50" s="179">
        <v>128738698</v>
      </c>
      <c r="N50" s="179">
        <v>131638951</v>
      </c>
      <c r="O50" s="179">
        <v>1585973363</v>
      </c>
      <c r="P50" s="73"/>
      <c r="Q50" s="73"/>
      <c r="R50" s="73"/>
    </row>
    <row r="51" spans="1:18" ht="7.5" customHeight="1">
      <c r="A51" s="73"/>
      <c r="B51" s="166" t="s">
        <v>145</v>
      </c>
      <c r="C51" s="167">
        <v>67777470</v>
      </c>
      <c r="D51" s="167">
        <v>92125002</v>
      </c>
      <c r="E51" s="167">
        <v>76978060</v>
      </c>
      <c r="F51" s="167">
        <v>61375010</v>
      </c>
      <c r="G51" s="167">
        <v>57195242</v>
      </c>
      <c r="H51" s="167">
        <v>94350966</v>
      </c>
      <c r="I51" s="167">
        <v>73359136</v>
      </c>
      <c r="J51" s="167">
        <v>69825843</v>
      </c>
      <c r="K51" s="167">
        <v>79593865</v>
      </c>
      <c r="L51" s="167">
        <v>56170038</v>
      </c>
      <c r="M51" s="167">
        <v>65311496</v>
      </c>
      <c r="N51" s="167">
        <v>70027061</v>
      </c>
      <c r="O51" s="167">
        <v>864089189</v>
      </c>
      <c r="P51" s="73"/>
      <c r="Q51" s="73"/>
      <c r="R51" s="73"/>
    </row>
    <row r="52" spans="1:18" ht="7.5" customHeight="1">
      <c r="A52" s="73"/>
      <c r="B52" s="168" t="s">
        <v>146</v>
      </c>
      <c r="C52" s="167">
        <v>44140171</v>
      </c>
      <c r="D52" s="167">
        <v>42483818</v>
      </c>
      <c r="E52" s="167">
        <v>45039794</v>
      </c>
      <c r="F52" s="167">
        <v>49287164</v>
      </c>
      <c r="G52" s="167">
        <v>45640281</v>
      </c>
      <c r="H52" s="167">
        <v>44502394</v>
      </c>
      <c r="I52" s="167">
        <v>47504630</v>
      </c>
      <c r="J52" s="167">
        <v>48956592</v>
      </c>
      <c r="K52" s="167">
        <v>45987102</v>
      </c>
      <c r="L52" s="167">
        <v>45229463</v>
      </c>
      <c r="M52" s="167">
        <v>44953901</v>
      </c>
      <c r="N52" s="167">
        <v>44783615</v>
      </c>
      <c r="O52" s="167">
        <v>548508925</v>
      </c>
      <c r="P52" s="73"/>
      <c r="Q52" s="73"/>
      <c r="R52" s="73"/>
    </row>
    <row r="53" spans="1:18" ht="7.5" customHeight="1">
      <c r="A53" s="73"/>
      <c r="B53" s="168" t="s">
        <v>147</v>
      </c>
      <c r="C53" s="167">
        <v>121540770</v>
      </c>
      <c r="D53" s="167">
        <v>110925838</v>
      </c>
      <c r="E53" s="167">
        <v>147507974</v>
      </c>
      <c r="F53" s="167">
        <v>119606084</v>
      </c>
      <c r="G53" s="167">
        <v>121501861</v>
      </c>
      <c r="H53" s="167">
        <v>155530226</v>
      </c>
      <c r="I53" s="167">
        <v>122032475</v>
      </c>
      <c r="J53" s="167">
        <v>120133082</v>
      </c>
      <c r="K53" s="167">
        <v>149995356</v>
      </c>
      <c r="L53" s="167">
        <v>125168752</v>
      </c>
      <c r="M53" s="167">
        <v>111075705</v>
      </c>
      <c r="N53" s="167">
        <v>143898067</v>
      </c>
      <c r="O53" s="167">
        <v>1548916190</v>
      </c>
      <c r="P53" s="73"/>
      <c r="Q53" s="73"/>
      <c r="R53" s="73"/>
    </row>
    <row r="54" spans="1:18" ht="7.5" customHeight="1">
      <c r="A54" s="73"/>
      <c r="B54" s="178" t="s">
        <v>148</v>
      </c>
      <c r="C54" s="179">
        <v>6109630</v>
      </c>
      <c r="D54" s="179">
        <v>5262356</v>
      </c>
      <c r="E54" s="179">
        <v>5097202</v>
      </c>
      <c r="F54" s="179">
        <v>5560842</v>
      </c>
      <c r="G54" s="179">
        <v>5688146</v>
      </c>
      <c r="H54" s="179">
        <v>5919497</v>
      </c>
      <c r="I54" s="179">
        <v>4527971</v>
      </c>
      <c r="J54" s="179">
        <v>5673276</v>
      </c>
      <c r="K54" s="179">
        <v>5723982</v>
      </c>
      <c r="L54" s="179">
        <v>6538413</v>
      </c>
      <c r="M54" s="179">
        <v>5972993</v>
      </c>
      <c r="N54" s="179">
        <v>5355487</v>
      </c>
      <c r="O54" s="179">
        <v>67429795</v>
      </c>
      <c r="P54" s="73"/>
      <c r="Q54" s="73"/>
      <c r="R54" s="73"/>
    </row>
    <row r="55" spans="1:18" ht="7.5" customHeight="1">
      <c r="A55" s="73"/>
      <c r="B55" s="166" t="s">
        <v>149</v>
      </c>
      <c r="C55" s="167">
        <v>56705617</v>
      </c>
      <c r="D55" s="167">
        <v>41439310</v>
      </c>
      <c r="E55" s="167">
        <v>65118697</v>
      </c>
      <c r="F55" s="167">
        <v>70847161</v>
      </c>
      <c r="G55" s="167">
        <v>49971355</v>
      </c>
      <c r="H55" s="167">
        <v>64833647</v>
      </c>
      <c r="I55" s="167">
        <v>69731826</v>
      </c>
      <c r="J55" s="167">
        <v>66873043</v>
      </c>
      <c r="K55" s="167">
        <v>73868032</v>
      </c>
      <c r="L55" s="167">
        <v>69027323</v>
      </c>
      <c r="M55" s="167">
        <v>64491252</v>
      </c>
      <c r="N55" s="167">
        <v>68597867</v>
      </c>
      <c r="O55" s="167">
        <v>761505130</v>
      </c>
      <c r="P55" s="73"/>
      <c r="Q55" s="73"/>
      <c r="R55" s="73"/>
    </row>
    <row r="56" spans="1:18" ht="7.5" customHeight="1">
      <c r="A56" s="73"/>
      <c r="B56" s="168" t="s">
        <v>150</v>
      </c>
      <c r="C56" s="167">
        <v>17387714</v>
      </c>
      <c r="D56" s="167">
        <v>17012541</v>
      </c>
      <c r="E56" s="167">
        <v>16704634</v>
      </c>
      <c r="F56" s="167">
        <v>18852536</v>
      </c>
      <c r="G56" s="167">
        <v>18344889</v>
      </c>
      <c r="H56" s="167">
        <v>18313436</v>
      </c>
      <c r="I56" s="167">
        <v>19305032</v>
      </c>
      <c r="J56" s="167">
        <v>20486893</v>
      </c>
      <c r="K56" s="167">
        <v>20882471</v>
      </c>
      <c r="L56" s="167">
        <v>20961499</v>
      </c>
      <c r="M56" s="167">
        <v>23589031</v>
      </c>
      <c r="N56" s="167">
        <v>19442426</v>
      </c>
      <c r="O56" s="167">
        <v>231283102</v>
      </c>
      <c r="P56" s="73"/>
      <c r="Q56" s="73"/>
      <c r="R56" s="73"/>
    </row>
    <row r="57" spans="1:18" ht="7.5" customHeight="1">
      <c r="A57" s="73"/>
      <c r="B57" s="168" t="s">
        <v>151</v>
      </c>
      <c r="C57" s="167">
        <v>71200923</v>
      </c>
      <c r="D57" s="167">
        <v>69248367</v>
      </c>
      <c r="E57" s="167">
        <v>83743690</v>
      </c>
      <c r="F57" s="167">
        <v>84695933</v>
      </c>
      <c r="G57" s="167">
        <v>80435755</v>
      </c>
      <c r="H57" s="167">
        <v>84104680</v>
      </c>
      <c r="I57" s="167">
        <v>74057731</v>
      </c>
      <c r="J57" s="167">
        <v>86730873</v>
      </c>
      <c r="K57" s="167">
        <v>84312465</v>
      </c>
      <c r="L57" s="167">
        <v>82282862</v>
      </c>
      <c r="M57" s="167">
        <v>83911380</v>
      </c>
      <c r="N57" s="167">
        <v>95272682</v>
      </c>
      <c r="O57" s="167">
        <v>979997341</v>
      </c>
      <c r="P57" s="73"/>
      <c r="Q57" s="73"/>
      <c r="R57" s="73"/>
    </row>
    <row r="58" spans="1:18" ht="7.5" customHeight="1">
      <c r="A58" s="73"/>
      <c r="B58" s="178" t="s">
        <v>152</v>
      </c>
      <c r="C58" s="179">
        <v>433035650</v>
      </c>
      <c r="D58" s="179">
        <v>398159403</v>
      </c>
      <c r="E58" s="179">
        <v>469727554</v>
      </c>
      <c r="F58" s="179">
        <v>434641169</v>
      </c>
      <c r="G58" s="179">
        <v>431785125</v>
      </c>
      <c r="H58" s="179">
        <v>367528944</v>
      </c>
      <c r="I58" s="179">
        <v>457075278</v>
      </c>
      <c r="J58" s="179">
        <v>465791451</v>
      </c>
      <c r="K58" s="179">
        <v>440023365</v>
      </c>
      <c r="L58" s="179">
        <v>435881941</v>
      </c>
      <c r="M58" s="179">
        <v>432722798</v>
      </c>
      <c r="N58" s="179">
        <v>448476657</v>
      </c>
      <c r="O58" s="179">
        <v>5214849335</v>
      </c>
      <c r="P58" s="73"/>
      <c r="Q58" s="73"/>
      <c r="R58" s="73"/>
    </row>
    <row r="59" spans="1:18" ht="7.5" customHeight="1">
      <c r="A59" s="73"/>
      <c r="B59" s="166" t="s">
        <v>153</v>
      </c>
      <c r="C59" s="167">
        <v>36517351</v>
      </c>
      <c r="D59" s="167">
        <v>32678632</v>
      </c>
      <c r="E59" s="167">
        <v>35978086</v>
      </c>
      <c r="F59" s="167">
        <v>38511974</v>
      </c>
      <c r="G59" s="167">
        <v>38899348</v>
      </c>
      <c r="H59" s="167">
        <v>43667198</v>
      </c>
      <c r="I59" s="167">
        <v>41471600</v>
      </c>
      <c r="J59" s="167">
        <v>42779160</v>
      </c>
      <c r="K59" s="167">
        <v>43729368</v>
      </c>
      <c r="L59" s="167">
        <v>42800613</v>
      </c>
      <c r="M59" s="167">
        <v>36462911</v>
      </c>
      <c r="N59" s="167">
        <v>32802771</v>
      </c>
      <c r="O59" s="167">
        <v>466299012</v>
      </c>
      <c r="P59" s="73"/>
      <c r="Q59" s="73"/>
      <c r="R59" s="73"/>
    </row>
    <row r="60" spans="1:18" ht="7.5" customHeight="1">
      <c r="A60" s="73"/>
      <c r="B60" s="168" t="s">
        <v>154</v>
      </c>
      <c r="C60" s="167">
        <v>8022219</v>
      </c>
      <c r="D60" s="167">
        <v>2615026</v>
      </c>
      <c r="E60" s="167">
        <v>7366921</v>
      </c>
      <c r="F60" s="167">
        <v>5333685</v>
      </c>
      <c r="G60" s="167">
        <v>486325</v>
      </c>
      <c r="H60" s="167">
        <v>4998850</v>
      </c>
      <c r="I60" s="167">
        <v>488900</v>
      </c>
      <c r="J60" s="167">
        <v>6268378</v>
      </c>
      <c r="K60" s="167">
        <v>8417195</v>
      </c>
      <c r="L60" s="167">
        <v>9918620</v>
      </c>
      <c r="M60" s="167">
        <v>5802259</v>
      </c>
      <c r="N60" s="167">
        <v>6391360</v>
      </c>
      <c r="O60" s="167">
        <v>66109738</v>
      </c>
      <c r="P60" s="73"/>
      <c r="Q60" s="73"/>
      <c r="R60" s="73"/>
    </row>
    <row r="61" spans="1:18" ht="7.5" customHeight="1">
      <c r="A61" s="73"/>
      <c r="B61" s="168" t="s">
        <v>155</v>
      </c>
      <c r="C61" s="167">
        <v>87461878</v>
      </c>
      <c r="D61" s="167">
        <v>76973091</v>
      </c>
      <c r="E61" s="167">
        <v>74298916</v>
      </c>
      <c r="F61" s="167">
        <v>83999275</v>
      </c>
      <c r="G61" s="167">
        <v>80705188</v>
      </c>
      <c r="H61" s="167">
        <v>96864366</v>
      </c>
      <c r="I61" s="167">
        <v>102068238</v>
      </c>
      <c r="J61" s="167">
        <v>89291362</v>
      </c>
      <c r="K61" s="167">
        <v>70962759</v>
      </c>
      <c r="L61" s="167">
        <v>93891635</v>
      </c>
      <c r="M61" s="167">
        <v>81285514</v>
      </c>
      <c r="N61" s="167">
        <v>74709525</v>
      </c>
      <c r="O61" s="167">
        <v>1012511747</v>
      </c>
      <c r="P61" s="73"/>
      <c r="Q61" s="73"/>
      <c r="R61" s="73"/>
    </row>
    <row r="62" spans="1:18" ht="7.5" customHeight="1">
      <c r="A62" s="73"/>
      <c r="B62" s="178" t="s">
        <v>156</v>
      </c>
      <c r="C62" s="179">
        <v>54705394</v>
      </c>
      <c r="D62" s="179">
        <v>47941570</v>
      </c>
      <c r="E62" s="179">
        <v>53221725</v>
      </c>
      <c r="F62" s="179">
        <v>61410484</v>
      </c>
      <c r="G62" s="179">
        <v>55675916</v>
      </c>
      <c r="H62" s="179">
        <v>58267559</v>
      </c>
      <c r="I62" s="179">
        <v>60115150</v>
      </c>
      <c r="J62" s="179">
        <v>61186681</v>
      </c>
      <c r="K62" s="179">
        <v>60003988</v>
      </c>
      <c r="L62" s="179">
        <v>80133685</v>
      </c>
      <c r="M62" s="179">
        <v>40020340</v>
      </c>
      <c r="N62" s="179">
        <v>50756873</v>
      </c>
      <c r="O62" s="179">
        <v>683439365</v>
      </c>
      <c r="P62" s="73"/>
      <c r="Q62" s="73"/>
      <c r="R62" s="73"/>
    </row>
    <row r="63" spans="1:18" ht="7.5" customHeight="1">
      <c r="A63" s="73"/>
      <c r="B63" s="168" t="s">
        <v>157</v>
      </c>
      <c r="C63" s="167">
        <v>25147910</v>
      </c>
      <c r="D63" s="167">
        <v>27660230</v>
      </c>
      <c r="E63" s="167">
        <v>20477281</v>
      </c>
      <c r="F63" s="167">
        <v>40993087</v>
      </c>
      <c r="G63" s="167">
        <v>32624449</v>
      </c>
      <c r="H63" s="167">
        <v>21188968</v>
      </c>
      <c r="I63" s="167">
        <v>47098169</v>
      </c>
      <c r="J63" s="167">
        <v>34540217</v>
      </c>
      <c r="K63" s="167">
        <v>15998811</v>
      </c>
      <c r="L63" s="167">
        <v>13625721</v>
      </c>
      <c r="M63" s="167">
        <v>3305819</v>
      </c>
      <c r="N63" s="167">
        <v>37458828</v>
      </c>
      <c r="O63" s="167">
        <v>320119490</v>
      </c>
      <c r="P63" s="73"/>
      <c r="Q63" s="73"/>
      <c r="R63" s="73"/>
    </row>
    <row r="64" spans="1:18" ht="7.5" customHeight="1">
      <c r="A64" s="73"/>
      <c r="B64" s="168" t="s">
        <v>158</v>
      </c>
      <c r="C64" s="167">
        <v>61823534</v>
      </c>
      <c r="D64" s="167">
        <v>62657386</v>
      </c>
      <c r="E64" s="167">
        <v>60667835</v>
      </c>
      <c r="F64" s="167">
        <v>57389367</v>
      </c>
      <c r="G64" s="167">
        <v>76861127</v>
      </c>
      <c r="H64" s="167">
        <v>68610667</v>
      </c>
      <c r="I64" s="167">
        <v>76414305</v>
      </c>
      <c r="J64" s="167">
        <v>63483203</v>
      </c>
      <c r="K64" s="167">
        <v>74654339</v>
      </c>
      <c r="L64" s="167">
        <v>85283941</v>
      </c>
      <c r="M64" s="167">
        <v>51792466</v>
      </c>
      <c r="N64" s="167">
        <v>65219778</v>
      </c>
      <c r="O64" s="167">
        <v>804857948</v>
      </c>
      <c r="P64" s="73"/>
      <c r="Q64" s="73"/>
      <c r="R64" s="73"/>
    </row>
    <row r="65" spans="1:18" ht="7.5" customHeight="1" thickBot="1">
      <c r="A65" s="73"/>
      <c r="B65" s="169" t="s">
        <v>159</v>
      </c>
      <c r="C65" s="167">
        <v>19961759</v>
      </c>
      <c r="D65" s="167">
        <v>27060975</v>
      </c>
      <c r="E65" s="167">
        <v>32483278</v>
      </c>
      <c r="F65" s="167">
        <v>28310797</v>
      </c>
      <c r="G65" s="167">
        <v>26366404</v>
      </c>
      <c r="H65" s="167">
        <v>38593557</v>
      </c>
      <c r="I65" s="167">
        <v>20569650</v>
      </c>
      <c r="J65" s="167">
        <v>44889479</v>
      </c>
      <c r="K65" s="167">
        <v>20146970</v>
      </c>
      <c r="L65" s="167">
        <v>24147329</v>
      </c>
      <c r="M65" s="167">
        <v>38813804</v>
      </c>
      <c r="N65" s="167">
        <v>29044212</v>
      </c>
      <c r="O65" s="167">
        <v>350388214</v>
      </c>
      <c r="P65" s="73"/>
      <c r="Q65" s="73"/>
      <c r="R65" s="73"/>
    </row>
    <row r="66" spans="1:18" ht="7.5" customHeight="1" thickTop="1">
      <c r="A66" s="73"/>
      <c r="B66" s="171" t="s">
        <v>221</v>
      </c>
      <c r="C66" s="172">
        <v>3189326675</v>
      </c>
      <c r="D66" s="172">
        <v>3026239080</v>
      </c>
      <c r="E66" s="172">
        <v>3559698132</v>
      </c>
      <c r="F66" s="172">
        <v>3280630306</v>
      </c>
      <c r="G66" s="172">
        <v>3234626865</v>
      </c>
      <c r="H66" s="172">
        <v>3447035963</v>
      </c>
      <c r="I66" s="172">
        <v>3444380891</v>
      </c>
      <c r="J66" s="172">
        <v>3523759090</v>
      </c>
      <c r="K66" s="172">
        <v>3533669363</v>
      </c>
      <c r="L66" s="172">
        <v>3524440235</v>
      </c>
      <c r="M66" s="172">
        <v>3233515996</v>
      </c>
      <c r="N66" s="172">
        <v>3644546564</v>
      </c>
      <c r="O66" s="172">
        <v>40641869160</v>
      </c>
      <c r="P66" s="73"/>
      <c r="Q66" s="73"/>
      <c r="R66" s="73"/>
    </row>
    <row r="67" spans="1:18" ht="7.5" customHeight="1" thickBot="1">
      <c r="A67" s="73"/>
      <c r="B67" s="173" t="s">
        <v>161</v>
      </c>
      <c r="C67" s="174">
        <v>811499</v>
      </c>
      <c r="D67" s="174">
        <v>643762</v>
      </c>
      <c r="E67" s="174">
        <v>565245</v>
      </c>
      <c r="F67" s="174">
        <v>732663</v>
      </c>
      <c r="G67" s="174">
        <v>1055953</v>
      </c>
      <c r="H67" s="174">
        <v>1142517</v>
      </c>
      <c r="I67" s="174">
        <v>825645</v>
      </c>
      <c r="J67" s="174">
        <v>870785</v>
      </c>
      <c r="K67" s="174">
        <v>1019919</v>
      </c>
      <c r="L67" s="174">
        <v>1374201</v>
      </c>
      <c r="M67" s="174">
        <v>1971960</v>
      </c>
      <c r="N67" s="174">
        <v>841327</v>
      </c>
      <c r="O67" s="174">
        <v>11855476</v>
      </c>
      <c r="P67" s="73"/>
      <c r="Q67" s="73"/>
      <c r="R67" s="73"/>
    </row>
    <row r="68" spans="1:18" ht="9" customHeight="1" thickTop="1">
      <c r="A68" s="73"/>
      <c r="B68" s="169" t="s">
        <v>222</v>
      </c>
      <c r="C68" s="170">
        <v>3190138174</v>
      </c>
      <c r="D68" s="170">
        <v>3026882842</v>
      </c>
      <c r="E68" s="170">
        <v>3560263377</v>
      </c>
      <c r="F68" s="170">
        <v>3281362969</v>
      </c>
      <c r="G68" s="170">
        <v>3235682818</v>
      </c>
      <c r="H68" s="170">
        <v>3448178480</v>
      </c>
      <c r="I68" s="170">
        <v>3445206536</v>
      </c>
      <c r="J68" s="170">
        <v>3524629875</v>
      </c>
      <c r="K68" s="170">
        <v>3534689282</v>
      </c>
      <c r="L68" s="170">
        <v>3525814436</v>
      </c>
      <c r="M68" s="170">
        <v>3235487956</v>
      </c>
      <c r="N68" s="170">
        <v>3645387891</v>
      </c>
      <c r="O68" s="170">
        <v>40653724636</v>
      </c>
      <c r="P68" s="73"/>
      <c r="Q68" s="73"/>
      <c r="R68" s="73"/>
    </row>
    <row r="69" spans="1:18" ht="12.75">
      <c r="A69" s="73"/>
      <c r="B69" s="166" t="s">
        <v>242</v>
      </c>
      <c r="C69" s="146"/>
      <c r="D69" s="146"/>
      <c r="E69" s="146"/>
      <c r="F69" s="146"/>
      <c r="G69" s="146"/>
      <c r="H69" s="146"/>
      <c r="I69" s="146"/>
      <c r="J69" s="180" t="s">
        <v>243</v>
      </c>
      <c r="K69" s="146"/>
      <c r="L69" s="146"/>
      <c r="M69" s="146"/>
      <c r="N69" s="146"/>
      <c r="O69" s="147"/>
      <c r="P69" s="73"/>
      <c r="Q69" s="73"/>
      <c r="R69" s="73"/>
    </row>
    <row r="70" spans="1:18" ht="12.75">
      <c r="A70" s="73"/>
      <c r="B70" s="168" t="s">
        <v>244</v>
      </c>
      <c r="C70" s="149"/>
      <c r="D70" s="149"/>
      <c r="E70" s="149"/>
      <c r="F70" s="149"/>
      <c r="G70" s="149"/>
      <c r="H70" s="149"/>
      <c r="I70" s="149"/>
      <c r="J70" s="181" t="s">
        <v>245</v>
      </c>
      <c r="K70" s="149"/>
      <c r="L70" s="149"/>
      <c r="M70" s="149"/>
      <c r="N70" s="149"/>
      <c r="O70" s="150"/>
      <c r="P70" s="73"/>
      <c r="Q70" s="73"/>
      <c r="R70" s="73"/>
    </row>
    <row r="71" spans="1:18" ht="12.75">
      <c r="A71" s="73"/>
      <c r="B71" s="168" t="s">
        <v>246</v>
      </c>
      <c r="C71" s="149"/>
      <c r="D71" s="149"/>
      <c r="E71" s="149"/>
      <c r="F71" s="149"/>
      <c r="G71" s="149"/>
      <c r="H71" s="149"/>
      <c r="I71" s="149"/>
      <c r="J71" s="149"/>
      <c r="K71" s="149"/>
      <c r="L71" s="149"/>
      <c r="M71" s="149"/>
      <c r="N71" s="149"/>
      <c r="O71" s="150"/>
      <c r="P71" s="73"/>
      <c r="Q71" s="73"/>
      <c r="R71" s="73"/>
    </row>
    <row r="72" spans="1:18" ht="12.75">
      <c r="A72" s="73"/>
      <c r="B72" s="169" t="s">
        <v>247</v>
      </c>
      <c r="C72" s="152"/>
      <c r="D72" s="152"/>
      <c r="E72" s="152"/>
      <c r="F72" s="152"/>
      <c r="G72" s="152"/>
      <c r="H72" s="152"/>
      <c r="I72" s="152"/>
      <c r="J72" s="182"/>
      <c r="K72" s="152"/>
      <c r="L72" s="152"/>
      <c r="M72" s="152"/>
      <c r="N72" s="152"/>
      <c r="O72" s="153"/>
      <c r="P72" s="73"/>
      <c r="Q72" s="73"/>
      <c r="R72" s="73"/>
    </row>
    <row r="73" spans="1:18" ht="12.75">
      <c r="A73" s="73"/>
      <c r="B73" s="73"/>
      <c r="C73" s="73"/>
      <c r="D73" s="73"/>
      <c r="E73" s="73"/>
      <c r="F73" s="73"/>
      <c r="G73" s="73"/>
      <c r="H73" s="73"/>
      <c r="I73" s="73"/>
      <c r="J73" s="73"/>
      <c r="K73" s="73"/>
      <c r="L73" s="73"/>
      <c r="M73" s="73"/>
      <c r="N73" s="73"/>
      <c r="O73" s="73"/>
      <c r="P73" s="73"/>
      <c r="Q73" s="73"/>
      <c r="R73" s="73"/>
    </row>
    <row r="74" spans="1:18" ht="12.75">
      <c r="A74" s="73"/>
      <c r="B74" s="73"/>
      <c r="C74" s="73"/>
      <c r="D74" s="73"/>
      <c r="E74" s="73"/>
      <c r="F74" s="73"/>
      <c r="G74" s="73"/>
      <c r="H74" s="73"/>
      <c r="I74" s="73"/>
      <c r="J74" s="73"/>
      <c r="K74" s="73"/>
      <c r="L74" s="73"/>
      <c r="M74" s="73"/>
      <c r="N74" s="73"/>
      <c r="O74" s="73"/>
      <c r="P74" s="73"/>
      <c r="Q74" s="73"/>
      <c r="R74" s="73"/>
    </row>
    <row r="75" spans="1:18" ht="12.75">
      <c r="A75" s="73"/>
      <c r="B75" s="73"/>
      <c r="C75" s="73"/>
      <c r="D75" s="73"/>
      <c r="E75" s="73"/>
      <c r="F75" s="73"/>
      <c r="G75" s="73"/>
      <c r="H75" s="73"/>
      <c r="I75" s="73"/>
      <c r="J75" s="73"/>
      <c r="K75" s="73"/>
      <c r="L75" s="73"/>
      <c r="M75" s="73"/>
      <c r="N75" s="73"/>
      <c r="O75" s="73"/>
      <c r="P75" s="73"/>
      <c r="Q75" s="73"/>
      <c r="R75" s="73"/>
    </row>
    <row r="76" spans="1:18" ht="12.75">
      <c r="A76" s="73"/>
      <c r="B76" s="73"/>
      <c r="C76" s="73"/>
      <c r="D76" s="73"/>
      <c r="E76" s="73"/>
      <c r="F76" s="73"/>
      <c r="G76" s="73"/>
      <c r="H76" s="73"/>
      <c r="I76" s="73"/>
      <c r="J76" s="73"/>
      <c r="K76" s="73"/>
      <c r="L76" s="73"/>
      <c r="M76" s="73"/>
      <c r="N76" s="73"/>
      <c r="O76" s="73"/>
      <c r="P76" s="73"/>
      <c r="Q76" s="73"/>
      <c r="R76" s="73"/>
    </row>
    <row r="77" spans="1:18" ht="12.75">
      <c r="A77" s="73"/>
      <c r="B77" s="73"/>
      <c r="C77" s="73"/>
      <c r="D77" s="73"/>
      <c r="E77" s="73"/>
      <c r="F77" s="73"/>
      <c r="G77" s="73"/>
      <c r="H77" s="73"/>
      <c r="I77" s="73"/>
      <c r="J77" s="73"/>
      <c r="K77" s="73"/>
      <c r="L77" s="73"/>
      <c r="M77" s="73"/>
      <c r="N77" s="73"/>
      <c r="O77" s="73"/>
      <c r="P77" s="73"/>
      <c r="Q77" s="73"/>
      <c r="R77" s="73"/>
    </row>
    <row r="78" spans="1:18" ht="12.75">
      <c r="A78" s="73"/>
      <c r="B78" s="73"/>
      <c r="C78" s="73"/>
      <c r="D78" s="73"/>
      <c r="E78" s="73"/>
      <c r="F78" s="73"/>
      <c r="G78" s="73"/>
      <c r="H78" s="73"/>
      <c r="I78" s="73"/>
      <c r="J78" s="73"/>
      <c r="K78" s="73"/>
      <c r="L78" s="73"/>
      <c r="M78" s="73"/>
      <c r="N78" s="73"/>
      <c r="O78" s="73"/>
      <c r="P78" s="73"/>
      <c r="Q78" s="73"/>
      <c r="R78" s="73"/>
    </row>
    <row r="79" spans="1:18" ht="12.75">
      <c r="A79" s="73"/>
      <c r="B79" s="73"/>
      <c r="C79" s="73"/>
      <c r="D79" s="73"/>
      <c r="E79" s="73"/>
      <c r="F79" s="73"/>
      <c r="G79" s="73"/>
      <c r="H79" s="73"/>
      <c r="I79" s="73"/>
      <c r="J79" s="73"/>
      <c r="K79" s="73"/>
      <c r="L79" s="73"/>
      <c r="M79" s="73"/>
      <c r="N79" s="73"/>
      <c r="O79" s="73"/>
      <c r="P79" s="73"/>
      <c r="Q79" s="73"/>
      <c r="R79" s="73"/>
    </row>
    <row r="80" spans="1:18" ht="12.75">
      <c r="A80" s="73"/>
      <c r="B80" s="73"/>
      <c r="C80" s="73"/>
      <c r="D80" s="73"/>
      <c r="E80" s="73"/>
      <c r="F80" s="73"/>
      <c r="G80" s="73"/>
      <c r="H80" s="73"/>
      <c r="I80" s="73"/>
      <c r="J80" s="73"/>
      <c r="K80" s="73"/>
      <c r="L80" s="73"/>
      <c r="M80" s="73"/>
      <c r="N80" s="73"/>
      <c r="O80" s="73"/>
      <c r="P80" s="73"/>
      <c r="Q80" s="73"/>
      <c r="R80" s="73"/>
    </row>
    <row r="81" spans="1:18" ht="12.75">
      <c r="A81" s="73"/>
      <c r="B81" s="73"/>
      <c r="C81" s="73"/>
      <c r="D81" s="73"/>
      <c r="E81" s="73"/>
      <c r="F81" s="73"/>
      <c r="G81" s="73"/>
      <c r="H81" s="73"/>
      <c r="I81" s="73"/>
      <c r="J81" s="73"/>
      <c r="K81" s="73"/>
      <c r="L81" s="73"/>
      <c r="M81" s="73"/>
      <c r="N81" s="73"/>
      <c r="O81" s="73"/>
      <c r="P81" s="73"/>
      <c r="Q81" s="73"/>
      <c r="R81" s="73"/>
    </row>
    <row r="82" spans="1:18" ht="12.75">
      <c r="A82" s="73"/>
      <c r="B82" s="73"/>
      <c r="C82" s="73"/>
      <c r="D82" s="73"/>
      <c r="E82" s="73"/>
      <c r="F82" s="73"/>
      <c r="G82" s="73"/>
      <c r="H82" s="73"/>
      <c r="I82" s="73"/>
      <c r="J82" s="73"/>
      <c r="K82" s="73"/>
      <c r="L82" s="73"/>
      <c r="M82" s="73"/>
      <c r="N82" s="73"/>
      <c r="O82" s="73"/>
      <c r="P82" s="73"/>
      <c r="Q82" s="73"/>
      <c r="R82" s="73"/>
    </row>
    <row r="83" spans="1:18" ht="12.75">
      <c r="A83" s="73"/>
      <c r="B83" s="73"/>
      <c r="C83" s="73"/>
      <c r="D83" s="73"/>
      <c r="E83" s="73"/>
      <c r="F83" s="73"/>
      <c r="G83" s="73"/>
      <c r="H83" s="73"/>
      <c r="I83" s="73"/>
      <c r="J83" s="73"/>
      <c r="K83" s="73"/>
      <c r="L83" s="73"/>
      <c r="M83" s="73"/>
      <c r="N83" s="73"/>
      <c r="O83" s="73"/>
      <c r="P83" s="73"/>
      <c r="Q83" s="73"/>
      <c r="R83" s="73"/>
    </row>
    <row r="84" spans="1:18" ht="12.75">
      <c r="A84" s="73"/>
      <c r="B84" s="73"/>
      <c r="C84" s="73"/>
      <c r="D84" s="73"/>
      <c r="E84" s="73"/>
      <c r="F84" s="73"/>
      <c r="G84" s="73"/>
      <c r="H84" s="73"/>
      <c r="I84" s="73"/>
      <c r="J84" s="73"/>
      <c r="K84" s="73"/>
      <c r="L84" s="73"/>
      <c r="M84" s="73"/>
      <c r="N84" s="73"/>
      <c r="O84" s="73"/>
      <c r="P84" s="73"/>
      <c r="Q84" s="73"/>
      <c r="R84" s="73"/>
    </row>
    <row r="85" spans="1:18" ht="12.75">
      <c r="A85" s="73"/>
      <c r="B85" s="73"/>
      <c r="C85" s="73"/>
      <c r="D85" s="73"/>
      <c r="E85" s="73"/>
      <c r="F85" s="73"/>
      <c r="G85" s="73"/>
      <c r="H85" s="73"/>
      <c r="I85" s="73"/>
      <c r="J85" s="73"/>
      <c r="K85" s="73"/>
      <c r="L85" s="73"/>
      <c r="M85" s="73"/>
      <c r="N85" s="73"/>
      <c r="O85" s="73"/>
      <c r="P85" s="73"/>
      <c r="Q85" s="73"/>
      <c r="R85" s="73"/>
    </row>
    <row r="86" spans="1:18" ht="12.75">
      <c r="A86" s="73"/>
      <c r="B86" s="73"/>
      <c r="C86" s="73"/>
      <c r="D86" s="73"/>
      <c r="E86" s="73"/>
      <c r="F86" s="73"/>
      <c r="G86" s="73"/>
      <c r="H86" s="73"/>
      <c r="I86" s="73"/>
      <c r="J86" s="73"/>
      <c r="K86" s="73"/>
      <c r="L86" s="73"/>
      <c r="M86" s="73"/>
      <c r="N86" s="73"/>
      <c r="O86" s="73"/>
      <c r="P86" s="73"/>
      <c r="Q86" s="73"/>
      <c r="R86" s="73"/>
    </row>
    <row r="87" spans="1:18" ht="12.75">
      <c r="A87" s="73"/>
      <c r="B87" s="73"/>
      <c r="C87" s="73"/>
      <c r="D87" s="73"/>
      <c r="E87" s="73"/>
      <c r="F87" s="73"/>
      <c r="G87" s="73"/>
      <c r="H87" s="73"/>
      <c r="I87" s="73"/>
      <c r="J87" s="73"/>
      <c r="K87" s="73"/>
      <c r="L87" s="73"/>
      <c r="M87" s="73"/>
      <c r="N87" s="73"/>
      <c r="O87" s="73"/>
      <c r="P87" s="73"/>
      <c r="Q87" s="73"/>
      <c r="R87" s="73"/>
    </row>
    <row r="88" spans="1:18" ht="12.75">
      <c r="A88" s="73"/>
      <c r="B88" s="73"/>
      <c r="C88" s="73"/>
      <c r="D88" s="73"/>
      <c r="E88" s="73"/>
      <c r="F88" s="73"/>
      <c r="G88" s="73"/>
      <c r="H88" s="73"/>
      <c r="I88" s="73"/>
      <c r="J88" s="73"/>
      <c r="K88" s="73"/>
      <c r="L88" s="73"/>
      <c r="M88" s="73"/>
      <c r="N88" s="73"/>
      <c r="O88" s="73"/>
      <c r="P88" s="73"/>
      <c r="Q88" s="73"/>
      <c r="R88" s="73"/>
    </row>
    <row r="89" spans="1:18" ht="12.75">
      <c r="A89" s="73"/>
      <c r="B89" s="73"/>
      <c r="C89" s="73"/>
      <c r="D89" s="73"/>
      <c r="E89" s="73"/>
      <c r="F89" s="73"/>
      <c r="G89" s="73"/>
      <c r="H89" s="73"/>
      <c r="I89" s="73"/>
      <c r="J89" s="73"/>
      <c r="K89" s="73"/>
      <c r="L89" s="73"/>
      <c r="M89" s="73"/>
      <c r="N89" s="73"/>
      <c r="O89" s="73"/>
      <c r="P89" s="73"/>
      <c r="Q89" s="73"/>
      <c r="R89" s="73"/>
    </row>
    <row r="90" spans="1:18" ht="12.75">
      <c r="A90" s="73"/>
      <c r="B90" s="73"/>
      <c r="C90" s="73"/>
      <c r="D90" s="73"/>
      <c r="E90" s="73"/>
      <c r="F90" s="73"/>
      <c r="G90" s="73"/>
      <c r="H90" s="73"/>
      <c r="I90" s="73"/>
      <c r="J90" s="73"/>
      <c r="K90" s="73"/>
      <c r="L90" s="73"/>
      <c r="M90" s="73"/>
      <c r="N90" s="73"/>
      <c r="O90" s="73"/>
      <c r="P90" s="73"/>
      <c r="Q90" s="73"/>
      <c r="R90" s="73"/>
    </row>
    <row r="91" spans="1:18" ht="12.75">
      <c r="A91" s="73"/>
      <c r="B91" s="73"/>
      <c r="C91" s="73"/>
      <c r="D91" s="73"/>
      <c r="E91" s="73"/>
      <c r="F91" s="73"/>
      <c r="G91" s="73"/>
      <c r="H91" s="73"/>
      <c r="I91" s="73"/>
      <c r="J91" s="73"/>
      <c r="K91" s="73"/>
      <c r="L91" s="73"/>
      <c r="M91" s="73"/>
      <c r="N91" s="73"/>
      <c r="O91" s="73"/>
      <c r="P91" s="73"/>
      <c r="Q91" s="73"/>
      <c r="R91" s="73"/>
    </row>
    <row r="92" spans="1:18" ht="12.75">
      <c r="A92" s="73"/>
      <c r="B92" s="73"/>
      <c r="C92" s="73"/>
      <c r="D92" s="73"/>
      <c r="E92" s="73"/>
      <c r="F92" s="73"/>
      <c r="G92" s="73"/>
      <c r="H92" s="73"/>
      <c r="I92" s="73"/>
      <c r="J92" s="73"/>
      <c r="K92" s="73"/>
      <c r="L92" s="73"/>
      <c r="M92" s="73"/>
      <c r="N92" s="73"/>
      <c r="O92" s="73"/>
      <c r="P92" s="73"/>
      <c r="Q92" s="73"/>
      <c r="R92" s="73"/>
    </row>
    <row r="93" spans="1:18" ht="12.75">
      <c r="A93" s="73"/>
      <c r="B93" s="73"/>
      <c r="C93" s="73"/>
      <c r="D93" s="73"/>
      <c r="E93" s="73"/>
      <c r="F93" s="73"/>
      <c r="G93" s="73"/>
      <c r="H93" s="73"/>
      <c r="I93" s="73"/>
      <c r="J93" s="73"/>
      <c r="K93" s="73"/>
      <c r="L93" s="73"/>
      <c r="M93" s="73"/>
      <c r="N93" s="73"/>
      <c r="O93" s="73"/>
      <c r="P93" s="73"/>
      <c r="Q93" s="73"/>
      <c r="R93" s="73"/>
    </row>
    <row r="94" spans="1:18" ht="12.75">
      <c r="A94" s="73"/>
      <c r="B94" s="73"/>
      <c r="C94" s="73"/>
      <c r="D94" s="73"/>
      <c r="E94" s="73"/>
      <c r="F94" s="73"/>
      <c r="G94" s="73"/>
      <c r="H94" s="73"/>
      <c r="I94" s="73"/>
      <c r="J94" s="73"/>
      <c r="K94" s="73"/>
      <c r="L94" s="73"/>
      <c r="M94" s="73"/>
      <c r="N94" s="73"/>
      <c r="O94" s="73"/>
      <c r="P94" s="73"/>
      <c r="Q94" s="73"/>
      <c r="R94" s="73"/>
    </row>
    <row r="95" spans="1:18" ht="12.75">
      <c r="A95" s="73"/>
      <c r="B95" s="73"/>
      <c r="C95" s="73"/>
      <c r="D95" s="73"/>
      <c r="E95" s="73"/>
      <c r="F95" s="73"/>
      <c r="G95" s="73"/>
      <c r="H95" s="73"/>
      <c r="I95" s="73"/>
      <c r="J95" s="73"/>
      <c r="K95" s="73"/>
      <c r="L95" s="73"/>
      <c r="M95" s="73"/>
      <c r="N95" s="73"/>
      <c r="O95" s="73"/>
      <c r="P95" s="73"/>
      <c r="Q95" s="73"/>
      <c r="R95" s="73"/>
    </row>
    <row r="96" spans="1:18" ht="12.75">
      <c r="A96" s="73"/>
      <c r="B96" s="73"/>
      <c r="C96" s="73"/>
      <c r="D96" s="73"/>
      <c r="E96" s="73"/>
      <c r="F96" s="73"/>
      <c r="G96" s="73"/>
      <c r="H96" s="73"/>
      <c r="I96" s="73"/>
      <c r="J96" s="73"/>
      <c r="K96" s="73"/>
      <c r="L96" s="73"/>
      <c r="M96" s="73"/>
      <c r="N96" s="73"/>
      <c r="O96" s="73"/>
      <c r="P96" s="73"/>
      <c r="Q96" s="73"/>
      <c r="R96" s="73"/>
    </row>
    <row r="97" spans="1:18" ht="12.75">
      <c r="A97" s="73"/>
      <c r="B97" s="73"/>
      <c r="C97" s="73"/>
      <c r="D97" s="73"/>
      <c r="E97" s="73"/>
      <c r="F97" s="73"/>
      <c r="G97" s="73"/>
      <c r="H97" s="73"/>
      <c r="I97" s="73"/>
      <c r="J97" s="73"/>
      <c r="K97" s="73"/>
      <c r="L97" s="73"/>
      <c r="M97" s="73"/>
      <c r="N97" s="73"/>
      <c r="O97" s="73"/>
      <c r="P97" s="73"/>
      <c r="Q97" s="73"/>
      <c r="R97" s="73"/>
    </row>
    <row r="98" spans="1:18" ht="12.75">
      <c r="A98" s="73"/>
      <c r="B98" s="73"/>
      <c r="C98" s="73"/>
      <c r="D98" s="73"/>
      <c r="E98" s="73"/>
      <c r="F98" s="73"/>
      <c r="G98" s="73"/>
      <c r="H98" s="73"/>
      <c r="I98" s="73"/>
      <c r="J98" s="73"/>
      <c r="K98" s="73"/>
      <c r="L98" s="73"/>
      <c r="M98" s="73"/>
      <c r="N98" s="73"/>
      <c r="O98" s="73"/>
      <c r="P98" s="73"/>
      <c r="Q98" s="73"/>
      <c r="R98" s="73"/>
    </row>
    <row r="99" spans="1:18" ht="12.75">
      <c r="A99" s="73"/>
      <c r="B99" s="73"/>
      <c r="C99" s="73"/>
      <c r="D99" s="73"/>
      <c r="E99" s="73"/>
      <c r="F99" s="73"/>
      <c r="G99" s="73"/>
      <c r="H99" s="73"/>
      <c r="I99" s="73"/>
      <c r="J99" s="73"/>
      <c r="K99" s="73"/>
      <c r="L99" s="73"/>
      <c r="M99" s="73"/>
      <c r="N99" s="73"/>
      <c r="O99" s="73"/>
      <c r="P99" s="73"/>
      <c r="Q99" s="73"/>
      <c r="R99" s="73"/>
    </row>
    <row r="100" spans="1:18" ht="12.75">
      <c r="A100" s="73"/>
      <c r="B100" s="73"/>
      <c r="C100" s="73"/>
      <c r="D100" s="73"/>
      <c r="E100" s="73"/>
      <c r="F100" s="73"/>
      <c r="G100" s="73"/>
      <c r="H100" s="73"/>
      <c r="I100" s="73"/>
      <c r="J100" s="73"/>
      <c r="K100" s="73"/>
      <c r="L100" s="73"/>
      <c r="M100" s="73"/>
      <c r="N100" s="73"/>
      <c r="O100" s="73"/>
      <c r="P100" s="73"/>
      <c r="Q100" s="73"/>
      <c r="R100" s="73"/>
    </row>
    <row r="101" spans="1:18" ht="12.75">
      <c r="A101" s="73"/>
      <c r="B101" s="73"/>
      <c r="C101" s="73"/>
      <c r="D101" s="73"/>
      <c r="E101" s="73"/>
      <c r="F101" s="73"/>
      <c r="G101" s="73"/>
      <c r="H101" s="73"/>
      <c r="I101" s="73"/>
      <c r="J101" s="73"/>
      <c r="K101" s="73"/>
      <c r="L101" s="73"/>
      <c r="M101" s="73"/>
      <c r="N101" s="73"/>
      <c r="O101" s="73"/>
      <c r="P101" s="73"/>
      <c r="Q101" s="73"/>
      <c r="R101" s="73"/>
    </row>
    <row r="102" spans="1:18" ht="12.75">
      <c r="A102" s="73"/>
      <c r="B102" s="73"/>
      <c r="C102" s="73"/>
      <c r="D102" s="73"/>
      <c r="E102" s="73"/>
      <c r="F102" s="73"/>
      <c r="G102" s="73"/>
      <c r="H102" s="73"/>
      <c r="I102" s="73"/>
      <c r="J102" s="73"/>
      <c r="K102" s="73"/>
      <c r="L102" s="73"/>
      <c r="M102" s="73"/>
      <c r="N102" s="73"/>
      <c r="O102" s="73"/>
      <c r="P102" s="73"/>
      <c r="Q102" s="73"/>
      <c r="R102" s="73"/>
    </row>
    <row r="103" spans="1:18" ht="12.75">
      <c r="A103" s="73"/>
      <c r="B103" s="73"/>
      <c r="C103" s="73"/>
      <c r="D103" s="73"/>
      <c r="E103" s="73"/>
      <c r="F103" s="73"/>
      <c r="G103" s="73"/>
      <c r="H103" s="73"/>
      <c r="I103" s="73"/>
      <c r="J103" s="73"/>
      <c r="K103" s="73"/>
      <c r="L103" s="73"/>
      <c r="M103" s="73"/>
      <c r="N103" s="73"/>
      <c r="O103" s="73"/>
      <c r="P103" s="73"/>
      <c r="Q103" s="73"/>
      <c r="R103" s="73"/>
    </row>
    <row r="104" spans="1:18" ht="12.75">
      <c r="A104" s="73"/>
      <c r="B104" s="73"/>
      <c r="C104" s="73"/>
      <c r="D104" s="73"/>
      <c r="E104" s="73"/>
      <c r="F104" s="73"/>
      <c r="G104" s="73"/>
      <c r="H104" s="73"/>
      <c r="I104" s="73"/>
      <c r="J104" s="73"/>
      <c r="K104" s="73"/>
      <c r="L104" s="73"/>
      <c r="M104" s="73"/>
      <c r="N104" s="73"/>
      <c r="O104" s="73"/>
      <c r="P104" s="73"/>
      <c r="Q104" s="73"/>
      <c r="R104" s="73"/>
    </row>
    <row r="105" spans="1:18" ht="12.75">
      <c r="A105" s="73"/>
      <c r="B105" s="73"/>
      <c r="C105" s="73"/>
      <c r="D105" s="73"/>
      <c r="E105" s="73"/>
      <c r="F105" s="73"/>
      <c r="G105" s="73"/>
      <c r="H105" s="73"/>
      <c r="I105" s="73"/>
      <c r="J105" s="73"/>
      <c r="K105" s="73"/>
      <c r="L105" s="73"/>
      <c r="M105" s="73"/>
      <c r="N105" s="73"/>
      <c r="O105" s="73"/>
      <c r="P105" s="73"/>
      <c r="Q105" s="73"/>
      <c r="R105" s="73"/>
    </row>
    <row r="106" spans="1:18" ht="12.75">
      <c r="A106" s="73"/>
      <c r="B106" s="73"/>
      <c r="C106" s="73"/>
      <c r="D106" s="73"/>
      <c r="E106" s="73"/>
      <c r="F106" s="73"/>
      <c r="G106" s="73"/>
      <c r="H106" s="73"/>
      <c r="I106" s="73"/>
      <c r="J106" s="73"/>
      <c r="K106" s="73"/>
      <c r="L106" s="73"/>
      <c r="M106" s="73"/>
      <c r="N106" s="73"/>
      <c r="O106" s="73"/>
      <c r="P106" s="73"/>
      <c r="Q106" s="73"/>
      <c r="R106" s="73"/>
    </row>
    <row r="107" spans="1:18" ht="12.75">
      <c r="A107" s="73"/>
      <c r="B107" s="73"/>
      <c r="C107" s="73"/>
      <c r="D107" s="73"/>
      <c r="E107" s="73"/>
      <c r="F107" s="73"/>
      <c r="G107" s="73"/>
      <c r="H107" s="73"/>
      <c r="I107" s="73"/>
      <c r="J107" s="73"/>
      <c r="K107" s="73"/>
      <c r="L107" s="73"/>
      <c r="M107" s="73"/>
      <c r="N107" s="73"/>
      <c r="O107" s="73"/>
      <c r="P107" s="73"/>
      <c r="Q107" s="73"/>
      <c r="R107" s="73"/>
    </row>
    <row r="108" spans="1:18" ht="12.75">
      <c r="A108" s="73"/>
      <c r="B108" s="73"/>
      <c r="C108" s="73"/>
      <c r="D108" s="73"/>
      <c r="E108" s="73"/>
      <c r="F108" s="73"/>
      <c r="G108" s="73"/>
      <c r="H108" s="73"/>
      <c r="I108" s="73"/>
      <c r="J108" s="73"/>
      <c r="K108" s="73"/>
      <c r="L108" s="73"/>
      <c r="M108" s="73"/>
      <c r="N108" s="73"/>
      <c r="O108" s="73"/>
      <c r="P108" s="73"/>
      <c r="Q108" s="73"/>
      <c r="R108" s="73"/>
    </row>
    <row r="109" spans="1:18" ht="12.75">
      <c r="A109" s="73"/>
      <c r="B109" s="73"/>
      <c r="C109" s="73"/>
      <c r="D109" s="73"/>
      <c r="E109" s="73"/>
      <c r="F109" s="73"/>
      <c r="G109" s="73"/>
      <c r="H109" s="73"/>
      <c r="I109" s="73"/>
      <c r="J109" s="73"/>
      <c r="K109" s="73"/>
      <c r="L109" s="73"/>
      <c r="M109" s="73"/>
      <c r="N109" s="73"/>
      <c r="O109" s="73"/>
      <c r="P109" s="73"/>
      <c r="Q109" s="73"/>
      <c r="R109" s="73"/>
    </row>
    <row r="110" spans="1:18" ht="12.75">
      <c r="A110" s="73"/>
      <c r="B110" s="73"/>
      <c r="C110" s="73"/>
      <c r="D110" s="73"/>
      <c r="E110" s="73"/>
      <c r="F110" s="73"/>
      <c r="G110" s="73"/>
      <c r="H110" s="73"/>
      <c r="I110" s="73"/>
      <c r="J110" s="73"/>
      <c r="K110" s="73"/>
      <c r="L110" s="73"/>
      <c r="M110" s="73"/>
      <c r="N110" s="73"/>
      <c r="O110" s="73"/>
      <c r="P110" s="73"/>
      <c r="Q110" s="73"/>
      <c r="R110" s="73"/>
    </row>
    <row r="111" spans="1:18" ht="12.75">
      <c r="A111" s="73"/>
      <c r="B111" s="73"/>
      <c r="C111" s="73"/>
      <c r="D111" s="73"/>
      <c r="E111" s="73"/>
      <c r="F111" s="73"/>
      <c r="G111" s="73"/>
      <c r="H111" s="73"/>
      <c r="I111" s="73"/>
      <c r="J111" s="73"/>
      <c r="K111" s="73"/>
      <c r="L111" s="73"/>
      <c r="M111" s="73"/>
      <c r="N111" s="73"/>
      <c r="O111" s="73"/>
      <c r="P111" s="73"/>
      <c r="Q111" s="73"/>
      <c r="R111" s="73"/>
    </row>
    <row r="112" spans="1:18" ht="12.75">
      <c r="A112" s="73"/>
      <c r="B112" s="73"/>
      <c r="C112" s="73"/>
      <c r="D112" s="73"/>
      <c r="E112" s="73"/>
      <c r="F112" s="73"/>
      <c r="G112" s="73"/>
      <c r="H112" s="73"/>
      <c r="I112" s="73"/>
      <c r="J112" s="73"/>
      <c r="K112" s="73"/>
      <c r="L112" s="73"/>
      <c r="M112" s="73"/>
      <c r="N112" s="73"/>
      <c r="O112" s="73"/>
      <c r="P112" s="73"/>
      <c r="Q112" s="73"/>
      <c r="R112" s="73"/>
    </row>
    <row r="113" spans="1:18" ht="12.75">
      <c r="A113" s="73"/>
      <c r="B113" s="73"/>
      <c r="C113" s="73"/>
      <c r="D113" s="73"/>
      <c r="E113" s="73"/>
      <c r="F113" s="73"/>
      <c r="G113" s="73"/>
      <c r="H113" s="73"/>
      <c r="I113" s="73"/>
      <c r="J113" s="73"/>
      <c r="K113" s="73"/>
      <c r="L113" s="73"/>
      <c r="M113" s="73"/>
      <c r="N113" s="73"/>
      <c r="O113" s="73"/>
      <c r="P113" s="73"/>
      <c r="Q113" s="73"/>
      <c r="R113" s="73"/>
    </row>
    <row r="114" spans="1:18" ht="12.75">
      <c r="A114" s="73"/>
      <c r="B114" s="73"/>
      <c r="C114" s="73"/>
      <c r="D114" s="73"/>
      <c r="E114" s="73"/>
      <c r="F114" s="73"/>
      <c r="G114" s="73"/>
      <c r="H114" s="73"/>
      <c r="I114" s="73"/>
      <c r="J114" s="73"/>
      <c r="K114" s="73"/>
      <c r="L114" s="73"/>
      <c r="M114" s="73"/>
      <c r="N114" s="73"/>
      <c r="O114" s="73"/>
      <c r="P114" s="73"/>
      <c r="Q114" s="73"/>
      <c r="R114" s="73"/>
    </row>
    <row r="115" spans="1:18" ht="12.75">
      <c r="A115" s="73"/>
      <c r="B115" s="73"/>
      <c r="C115" s="73"/>
      <c r="D115" s="73"/>
      <c r="E115" s="73"/>
      <c r="F115" s="73"/>
      <c r="G115" s="73"/>
      <c r="H115" s="73"/>
      <c r="I115" s="73"/>
      <c r="J115" s="73"/>
      <c r="K115" s="73"/>
      <c r="L115" s="73"/>
      <c r="M115" s="73"/>
      <c r="N115" s="73"/>
      <c r="O115" s="73"/>
      <c r="P115" s="73"/>
      <c r="Q115" s="73"/>
      <c r="R115" s="73"/>
    </row>
    <row r="116" spans="1:18" ht="12.75">
      <c r="A116" s="73"/>
      <c r="B116" s="73"/>
      <c r="C116" s="73"/>
      <c r="D116" s="73"/>
      <c r="E116" s="73"/>
      <c r="F116" s="73"/>
      <c r="G116" s="73"/>
      <c r="H116" s="73"/>
      <c r="I116" s="73"/>
      <c r="J116" s="73"/>
      <c r="K116" s="73"/>
      <c r="L116" s="73"/>
      <c r="M116" s="73"/>
      <c r="N116" s="73"/>
      <c r="O116" s="73"/>
      <c r="P116" s="73"/>
      <c r="Q116" s="73"/>
      <c r="R116" s="73"/>
    </row>
    <row r="117" spans="1:18" ht="12.75">
      <c r="A117" s="73"/>
      <c r="B117" s="73"/>
      <c r="C117" s="73"/>
      <c r="D117" s="73"/>
      <c r="E117" s="73"/>
      <c r="F117" s="73"/>
      <c r="G117" s="73"/>
      <c r="H117" s="73"/>
      <c r="I117" s="73"/>
      <c r="J117" s="73"/>
      <c r="K117" s="73"/>
      <c r="L117" s="73"/>
      <c r="M117" s="73"/>
      <c r="N117" s="73"/>
      <c r="O117" s="73"/>
      <c r="P117" s="73"/>
      <c r="Q117" s="73"/>
      <c r="R117" s="73"/>
    </row>
    <row r="118" spans="1:18" ht="12.75">
      <c r="A118" s="73"/>
      <c r="B118" s="73"/>
      <c r="C118" s="73"/>
      <c r="D118" s="73"/>
      <c r="E118" s="73"/>
      <c r="F118" s="73"/>
      <c r="G118" s="73"/>
      <c r="H118" s="73"/>
      <c r="I118" s="73"/>
      <c r="J118" s="73"/>
      <c r="K118" s="73"/>
      <c r="L118" s="73"/>
      <c r="M118" s="73"/>
      <c r="N118" s="73"/>
      <c r="O118" s="73"/>
      <c r="P118" s="73"/>
      <c r="Q118" s="73"/>
      <c r="R118" s="73"/>
    </row>
    <row r="119" spans="1:18" ht="12.75">
      <c r="A119" s="73"/>
      <c r="B119" s="73"/>
      <c r="C119" s="73"/>
      <c r="D119" s="73"/>
      <c r="E119" s="73"/>
      <c r="F119" s="73"/>
      <c r="G119" s="73"/>
      <c r="H119" s="73"/>
      <c r="I119" s="73"/>
      <c r="J119" s="73"/>
      <c r="K119" s="73"/>
      <c r="L119" s="73"/>
      <c r="M119" s="73"/>
      <c r="N119" s="73"/>
      <c r="O119" s="73"/>
      <c r="P119" s="73"/>
      <c r="Q119" s="73"/>
      <c r="R119" s="73"/>
    </row>
    <row r="120" spans="1:18" ht="12.75">
      <c r="A120" s="73"/>
      <c r="B120" s="73"/>
      <c r="C120" s="73"/>
      <c r="D120" s="73"/>
      <c r="E120" s="73"/>
      <c r="F120" s="73"/>
      <c r="G120" s="73"/>
      <c r="H120" s="73"/>
      <c r="I120" s="73"/>
      <c r="J120" s="73"/>
      <c r="K120" s="73"/>
      <c r="L120" s="73"/>
      <c r="M120" s="73"/>
      <c r="N120" s="73"/>
      <c r="O120" s="73"/>
      <c r="P120" s="73"/>
      <c r="Q120" s="73"/>
      <c r="R120" s="73"/>
    </row>
    <row r="121" spans="1:18" ht="12.75">
      <c r="A121" s="73"/>
      <c r="B121" s="73"/>
      <c r="C121" s="73"/>
      <c r="D121" s="73"/>
      <c r="E121" s="73"/>
      <c r="F121" s="73"/>
      <c r="G121" s="73"/>
      <c r="H121" s="73"/>
      <c r="I121" s="73"/>
      <c r="J121" s="73"/>
      <c r="K121" s="73"/>
      <c r="L121" s="73"/>
      <c r="M121" s="73"/>
      <c r="N121" s="73"/>
      <c r="O121" s="73"/>
      <c r="P121" s="73"/>
      <c r="Q121" s="73"/>
      <c r="R121" s="73"/>
    </row>
    <row r="122" spans="1:18" ht="12.75">
      <c r="A122" s="73"/>
      <c r="B122" s="73"/>
      <c r="C122" s="73"/>
      <c r="D122" s="73"/>
      <c r="E122" s="73"/>
      <c r="F122" s="73"/>
      <c r="G122" s="73"/>
      <c r="H122" s="73"/>
      <c r="I122" s="73"/>
      <c r="J122" s="73"/>
      <c r="K122" s="73"/>
      <c r="L122" s="73"/>
      <c r="M122" s="73"/>
      <c r="N122" s="73"/>
      <c r="O122" s="73"/>
      <c r="P122" s="73"/>
      <c r="Q122" s="73"/>
      <c r="R122" s="73"/>
    </row>
    <row r="123" spans="1:18" ht="12.75">
      <c r="A123" s="73"/>
      <c r="B123" s="73"/>
      <c r="C123" s="73"/>
      <c r="D123" s="73"/>
      <c r="E123" s="73"/>
      <c r="F123" s="73"/>
      <c r="G123" s="73"/>
      <c r="H123" s="73"/>
      <c r="I123" s="73"/>
      <c r="J123" s="73"/>
      <c r="K123" s="73"/>
      <c r="L123" s="73"/>
      <c r="M123" s="73"/>
      <c r="N123" s="73"/>
      <c r="O123" s="73"/>
      <c r="P123" s="73"/>
      <c r="Q123" s="73"/>
      <c r="R123" s="73"/>
    </row>
    <row r="124" spans="1:18" ht="12.75">
      <c r="A124" s="73"/>
      <c r="B124" s="73"/>
      <c r="C124" s="73"/>
      <c r="D124" s="73"/>
      <c r="E124" s="73"/>
      <c r="F124" s="73"/>
      <c r="G124" s="73"/>
      <c r="H124" s="73"/>
      <c r="I124" s="73"/>
      <c r="J124" s="73"/>
      <c r="K124" s="73"/>
      <c r="L124" s="73"/>
      <c r="M124" s="73"/>
      <c r="N124" s="73"/>
      <c r="O124" s="73"/>
      <c r="P124" s="73"/>
      <c r="Q124" s="73"/>
      <c r="R124" s="73"/>
    </row>
    <row r="125" spans="1:18" ht="12.75">
      <c r="A125" s="73"/>
      <c r="B125" s="73"/>
      <c r="C125" s="73"/>
      <c r="D125" s="73"/>
      <c r="E125" s="73"/>
      <c r="F125" s="73"/>
      <c r="G125" s="73"/>
      <c r="H125" s="73"/>
      <c r="I125" s="73"/>
      <c r="J125" s="73"/>
      <c r="K125" s="73"/>
      <c r="L125" s="73"/>
      <c r="M125" s="73"/>
      <c r="N125" s="73"/>
      <c r="O125" s="73"/>
      <c r="P125" s="73"/>
      <c r="Q125" s="73"/>
      <c r="R125" s="73"/>
    </row>
    <row r="126" spans="1:18" ht="12.75">
      <c r="A126" s="73"/>
      <c r="B126" s="73"/>
      <c r="C126" s="73"/>
      <c r="D126" s="73"/>
      <c r="E126" s="73"/>
      <c r="F126" s="73"/>
      <c r="G126" s="73"/>
      <c r="H126" s="73"/>
      <c r="I126" s="73"/>
      <c r="J126" s="73"/>
      <c r="K126" s="73"/>
      <c r="L126" s="73"/>
      <c r="M126" s="73"/>
      <c r="N126" s="73"/>
      <c r="O126" s="73"/>
      <c r="P126" s="73"/>
      <c r="Q126" s="73"/>
      <c r="R126" s="73"/>
    </row>
    <row r="127" spans="1:18" ht="12.75">
      <c r="A127" s="73"/>
      <c r="B127" s="73"/>
      <c r="C127" s="73"/>
      <c r="D127" s="73"/>
      <c r="E127" s="73"/>
      <c r="F127" s="73"/>
      <c r="G127" s="73"/>
      <c r="H127" s="73"/>
      <c r="I127" s="73"/>
      <c r="J127" s="73"/>
      <c r="K127" s="73"/>
      <c r="L127" s="73"/>
      <c r="M127" s="73"/>
      <c r="N127" s="73"/>
      <c r="O127" s="73"/>
      <c r="P127" s="73"/>
      <c r="Q127" s="73"/>
      <c r="R127" s="73"/>
    </row>
    <row r="128" spans="1:18" ht="12.75">
      <c r="A128" s="73"/>
      <c r="B128" s="73"/>
      <c r="C128" s="73"/>
      <c r="D128" s="73"/>
      <c r="E128" s="73"/>
      <c r="F128" s="73"/>
      <c r="G128" s="73"/>
      <c r="H128" s="73"/>
      <c r="I128" s="73"/>
      <c r="J128" s="73"/>
      <c r="K128" s="73"/>
      <c r="L128" s="73"/>
      <c r="M128" s="73"/>
      <c r="N128" s="73"/>
      <c r="O128" s="73"/>
      <c r="P128" s="73"/>
      <c r="Q128" s="73"/>
      <c r="R128" s="73"/>
    </row>
    <row r="129" spans="1:18" ht="12.75">
      <c r="A129" s="73"/>
      <c r="B129" s="73"/>
      <c r="C129" s="73"/>
      <c r="D129" s="73"/>
      <c r="E129" s="73"/>
      <c r="F129" s="73"/>
      <c r="G129" s="73"/>
      <c r="H129" s="73"/>
      <c r="I129" s="73"/>
      <c r="J129" s="73"/>
      <c r="K129" s="73"/>
      <c r="L129" s="73"/>
      <c r="M129" s="73"/>
      <c r="N129" s="73"/>
      <c r="O129" s="73"/>
      <c r="P129" s="73"/>
      <c r="Q129" s="73"/>
      <c r="R129" s="73"/>
    </row>
    <row r="130" spans="1:18" ht="12.75">
      <c r="A130" s="73"/>
      <c r="B130" s="73"/>
      <c r="C130" s="73"/>
      <c r="D130" s="73"/>
      <c r="E130" s="73"/>
      <c r="F130" s="73"/>
      <c r="G130" s="73"/>
      <c r="H130" s="73"/>
      <c r="I130" s="73"/>
      <c r="J130" s="73"/>
      <c r="K130" s="73"/>
      <c r="L130" s="73"/>
      <c r="M130" s="73"/>
      <c r="N130" s="73"/>
      <c r="O130" s="73"/>
      <c r="P130" s="73"/>
      <c r="Q130" s="73"/>
      <c r="R130" s="73"/>
    </row>
    <row r="131" spans="1:18" ht="12.75">
      <c r="A131" s="73"/>
      <c r="B131" s="73"/>
      <c r="C131" s="73"/>
      <c r="D131" s="73"/>
      <c r="E131" s="73"/>
      <c r="F131" s="73"/>
      <c r="G131" s="73"/>
      <c r="H131" s="73"/>
      <c r="I131" s="73"/>
      <c r="J131" s="73"/>
      <c r="K131" s="73"/>
      <c r="L131" s="73"/>
      <c r="M131" s="73"/>
      <c r="N131" s="73"/>
      <c r="O131" s="73"/>
      <c r="P131" s="73"/>
      <c r="Q131" s="73"/>
      <c r="R131" s="73"/>
    </row>
    <row r="132" spans="1:18" ht="12.75">
      <c r="A132" s="73"/>
      <c r="B132" s="73"/>
      <c r="C132" s="73"/>
      <c r="D132" s="73"/>
      <c r="E132" s="73"/>
      <c r="F132" s="73"/>
      <c r="G132" s="73"/>
      <c r="H132" s="73"/>
      <c r="I132" s="73"/>
      <c r="J132" s="73"/>
      <c r="K132" s="73"/>
      <c r="L132" s="73"/>
      <c r="M132" s="73"/>
      <c r="N132" s="73"/>
      <c r="O132" s="73"/>
      <c r="P132" s="73"/>
      <c r="Q132" s="73"/>
      <c r="R132" s="73"/>
    </row>
    <row r="133" spans="1:18" ht="12.75">
      <c r="A133" s="73"/>
      <c r="B133" s="73"/>
      <c r="C133" s="73"/>
      <c r="D133" s="73"/>
      <c r="E133" s="73"/>
      <c r="F133" s="73"/>
      <c r="G133" s="73"/>
      <c r="H133" s="73"/>
      <c r="I133" s="73"/>
      <c r="J133" s="73"/>
      <c r="K133" s="73"/>
      <c r="L133" s="73"/>
      <c r="M133" s="73"/>
      <c r="N133" s="73"/>
      <c r="O133" s="73"/>
      <c r="P133" s="73"/>
      <c r="Q133" s="73"/>
      <c r="R133" s="73"/>
    </row>
    <row r="134" spans="1:18" ht="12.75">
      <c r="A134" s="73"/>
      <c r="B134" s="73"/>
      <c r="C134" s="73"/>
      <c r="D134" s="73"/>
      <c r="E134" s="73"/>
      <c r="F134" s="73"/>
      <c r="G134" s="73"/>
      <c r="H134" s="73"/>
      <c r="I134" s="73"/>
      <c r="J134" s="73"/>
      <c r="K134" s="73"/>
      <c r="L134" s="73"/>
      <c r="M134" s="73"/>
      <c r="N134" s="73"/>
      <c r="O134" s="73"/>
      <c r="P134" s="73"/>
      <c r="Q134" s="73"/>
      <c r="R134" s="73"/>
    </row>
    <row r="135" spans="1:18" ht="12.75">
      <c r="A135" s="73"/>
      <c r="B135" s="73"/>
      <c r="C135" s="73"/>
      <c r="D135" s="73"/>
      <c r="E135" s="73"/>
      <c r="F135" s="73"/>
      <c r="G135" s="73"/>
      <c r="H135" s="73"/>
      <c r="I135" s="73"/>
      <c r="J135" s="73"/>
      <c r="K135" s="73"/>
      <c r="L135" s="73"/>
      <c r="M135" s="73"/>
      <c r="N135" s="73"/>
      <c r="O135" s="73"/>
      <c r="P135" s="73"/>
      <c r="Q135" s="73"/>
      <c r="R135" s="73"/>
    </row>
    <row r="136" spans="1:18" ht="12.75">
      <c r="A136" s="73"/>
      <c r="B136" s="73"/>
      <c r="C136" s="73"/>
      <c r="D136" s="73"/>
      <c r="E136" s="73"/>
      <c r="F136" s="73"/>
      <c r="G136" s="73"/>
      <c r="H136" s="73"/>
      <c r="I136" s="73"/>
      <c r="J136" s="73"/>
      <c r="K136" s="73"/>
      <c r="L136" s="73"/>
      <c r="M136" s="73"/>
      <c r="N136" s="73"/>
      <c r="O136" s="73"/>
      <c r="P136" s="73"/>
      <c r="Q136" s="73"/>
      <c r="R136" s="73"/>
    </row>
    <row r="137" spans="1:18" ht="12.75">
      <c r="A137" s="73"/>
      <c r="B137" s="73"/>
      <c r="C137" s="73"/>
      <c r="D137" s="73"/>
      <c r="E137" s="73"/>
      <c r="F137" s="73"/>
      <c r="G137" s="73"/>
      <c r="H137" s="73"/>
      <c r="I137" s="73"/>
      <c r="J137" s="73"/>
      <c r="K137" s="73"/>
      <c r="L137" s="73"/>
      <c r="M137" s="73"/>
      <c r="N137" s="73"/>
      <c r="O137" s="73"/>
      <c r="P137" s="73"/>
      <c r="Q137" s="73"/>
      <c r="R137" s="73"/>
    </row>
    <row r="138" spans="1:18" ht="12.75">
      <c r="A138" s="73"/>
      <c r="B138" s="73"/>
      <c r="C138" s="73"/>
      <c r="D138" s="73"/>
      <c r="E138" s="73"/>
      <c r="F138" s="73"/>
      <c r="G138" s="73"/>
      <c r="H138" s="73"/>
      <c r="I138" s="73"/>
      <c r="J138" s="73"/>
      <c r="K138" s="73"/>
      <c r="L138" s="73"/>
      <c r="M138" s="73"/>
      <c r="N138" s="73"/>
      <c r="O138" s="73"/>
      <c r="P138" s="73"/>
      <c r="Q138" s="73"/>
      <c r="R138" s="73"/>
    </row>
    <row r="139" spans="1:18" ht="12.75">
      <c r="A139" s="73"/>
      <c r="B139" s="73"/>
      <c r="C139" s="73"/>
      <c r="D139" s="73"/>
      <c r="E139" s="73"/>
      <c r="F139" s="73"/>
      <c r="G139" s="73"/>
      <c r="H139" s="73"/>
      <c r="I139" s="73"/>
      <c r="J139" s="73"/>
      <c r="K139" s="73"/>
      <c r="L139" s="73"/>
      <c r="M139" s="73"/>
      <c r="N139" s="73"/>
      <c r="O139" s="73"/>
      <c r="P139" s="73"/>
      <c r="Q139" s="73"/>
      <c r="R139" s="73"/>
    </row>
    <row r="140" spans="1:18" ht="12.75">
      <c r="A140" s="73"/>
      <c r="B140" s="73"/>
      <c r="C140" s="73"/>
      <c r="D140" s="73"/>
      <c r="E140" s="73"/>
      <c r="F140" s="73"/>
      <c r="G140" s="73"/>
      <c r="H140" s="73"/>
      <c r="I140" s="73"/>
      <c r="J140" s="73"/>
      <c r="K140" s="73"/>
      <c r="L140" s="73"/>
      <c r="M140" s="73"/>
      <c r="N140" s="73"/>
      <c r="O140" s="73"/>
      <c r="P140" s="73"/>
      <c r="Q140" s="73"/>
      <c r="R140" s="73"/>
    </row>
    <row r="141" spans="1:18" ht="12.75">
      <c r="A141" s="73"/>
      <c r="B141" s="73"/>
      <c r="C141" s="73"/>
      <c r="D141" s="73"/>
      <c r="E141" s="73"/>
      <c r="F141" s="73"/>
      <c r="G141" s="73"/>
      <c r="H141" s="73"/>
      <c r="I141" s="73"/>
      <c r="J141" s="73"/>
      <c r="K141" s="73"/>
      <c r="L141" s="73"/>
      <c r="M141" s="73"/>
      <c r="N141" s="73"/>
      <c r="O141" s="73"/>
      <c r="P141" s="73"/>
      <c r="Q141" s="73"/>
      <c r="R141" s="73"/>
    </row>
    <row r="142" spans="1:18" ht="12.75">
      <c r="A142" s="73"/>
      <c r="B142" s="73"/>
      <c r="C142" s="73"/>
      <c r="D142" s="73"/>
      <c r="E142" s="73"/>
      <c r="F142" s="73"/>
      <c r="G142" s="73"/>
      <c r="H142" s="73"/>
      <c r="I142" s="73"/>
      <c r="J142" s="73"/>
      <c r="K142" s="73"/>
      <c r="L142" s="73"/>
      <c r="M142" s="73"/>
      <c r="N142" s="73"/>
      <c r="O142" s="73"/>
      <c r="P142" s="73"/>
      <c r="Q142" s="73"/>
      <c r="R142" s="73"/>
    </row>
    <row r="143" spans="1:18" ht="12.75">
      <c r="A143" s="73"/>
      <c r="B143" s="73"/>
      <c r="C143" s="73"/>
      <c r="D143" s="73"/>
      <c r="E143" s="73"/>
      <c r="F143" s="73"/>
      <c r="G143" s="73"/>
      <c r="H143" s="73"/>
      <c r="I143" s="73"/>
      <c r="J143" s="73"/>
      <c r="K143" s="73"/>
      <c r="L143" s="73"/>
      <c r="M143" s="73"/>
      <c r="N143" s="73"/>
      <c r="O143" s="73"/>
      <c r="P143" s="73"/>
      <c r="Q143" s="73"/>
      <c r="R143" s="73"/>
    </row>
    <row r="144" spans="1:18" ht="12.75">
      <c r="A144" s="73"/>
      <c r="B144" s="73"/>
      <c r="C144" s="73"/>
      <c r="D144" s="73"/>
      <c r="E144" s="73"/>
      <c r="F144" s="73"/>
      <c r="G144" s="73"/>
      <c r="H144" s="73"/>
      <c r="I144" s="73"/>
      <c r="J144" s="73"/>
      <c r="K144" s="73"/>
      <c r="L144" s="73"/>
      <c r="M144" s="73"/>
      <c r="N144" s="73"/>
      <c r="O144" s="73"/>
      <c r="P144" s="73"/>
      <c r="Q144" s="73"/>
      <c r="R144"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M141"/>
  <sheetViews>
    <sheetView zoomScale="130" zoomScaleNormal="130" workbookViewId="0" topLeftCell="A1">
      <selection activeCell="O15" sqref="O1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3" ht="12" customHeight="1">
      <c r="A1" s="73"/>
      <c r="B1" s="73"/>
      <c r="C1" s="73"/>
      <c r="D1" s="73"/>
      <c r="E1" s="73"/>
      <c r="F1" s="73"/>
      <c r="G1" s="73"/>
      <c r="H1" s="73"/>
      <c r="I1" s="73"/>
      <c r="J1" s="73"/>
      <c r="K1" s="73"/>
      <c r="L1" s="73"/>
      <c r="M1" s="73"/>
    </row>
    <row r="2" spans="1:13" ht="12" customHeight="1" hidden="1">
      <c r="A2" s="73"/>
      <c r="B2" s="73" t="s">
        <v>0</v>
      </c>
      <c r="C2" s="73" t="s">
        <v>80</v>
      </c>
      <c r="D2" s="73" t="s">
        <v>8</v>
      </c>
      <c r="E2" s="73"/>
      <c r="F2" s="73"/>
      <c r="G2" s="73"/>
      <c r="H2" s="73"/>
      <c r="I2" s="73"/>
      <c r="J2" s="73"/>
      <c r="K2" s="73"/>
      <c r="L2" s="73"/>
      <c r="M2" s="73"/>
    </row>
    <row r="3" spans="1:13" ht="12" customHeight="1" hidden="1">
      <c r="A3" s="73"/>
      <c r="B3" s="74" t="s">
        <v>67</v>
      </c>
      <c r="C3" s="76" t="s">
        <v>70</v>
      </c>
      <c r="D3" s="76" t="s">
        <v>17</v>
      </c>
      <c r="E3" s="73"/>
      <c r="F3" s="73"/>
      <c r="G3" s="73"/>
      <c r="H3" s="73"/>
      <c r="I3" s="73"/>
      <c r="J3" s="73"/>
      <c r="K3" s="73"/>
      <c r="L3" s="73"/>
      <c r="M3" s="73"/>
    </row>
    <row r="4" spans="1:13" ht="12" customHeight="1">
      <c r="A4" s="73"/>
      <c r="B4" s="73"/>
      <c r="C4" s="73"/>
      <c r="D4" s="73"/>
      <c r="E4" s="73"/>
      <c r="F4" s="73"/>
      <c r="G4" s="73"/>
      <c r="H4" s="73"/>
      <c r="I4" s="73"/>
      <c r="J4" s="73"/>
      <c r="K4" s="73"/>
      <c r="L4" s="73"/>
      <c r="M4" s="73"/>
    </row>
    <row r="5" spans="1:13" ht="16.5" customHeight="1">
      <c r="A5" s="123"/>
      <c r="B5" s="162" t="s">
        <v>260</v>
      </c>
      <c r="C5" s="183"/>
      <c r="D5" s="183"/>
      <c r="E5" s="108"/>
      <c r="F5" s="108"/>
      <c r="G5" s="108"/>
      <c r="H5" s="108"/>
      <c r="I5" s="108"/>
      <c r="J5" s="108"/>
      <c r="K5" s="108"/>
      <c r="L5" s="73"/>
      <c r="M5" s="73"/>
    </row>
    <row r="6" spans="1:13" ht="7.5" customHeight="1">
      <c r="A6" s="73"/>
      <c r="B6" s="73"/>
      <c r="C6" s="73"/>
      <c r="D6" s="73"/>
      <c r="E6" s="73"/>
      <c r="F6" s="73"/>
      <c r="G6" s="73"/>
      <c r="H6" s="73"/>
      <c r="I6" s="73"/>
      <c r="J6" s="73"/>
      <c r="K6" s="73"/>
      <c r="L6" s="73"/>
      <c r="M6" s="73"/>
    </row>
    <row r="7" spans="1:13" ht="9" customHeight="1">
      <c r="A7" s="73"/>
      <c r="B7" s="97"/>
      <c r="C7" s="97"/>
      <c r="D7" s="97"/>
      <c r="E7" s="97"/>
      <c r="F7" s="97"/>
      <c r="G7" s="97"/>
      <c r="H7" s="97"/>
      <c r="I7" s="97"/>
      <c r="J7" s="184" t="s">
        <v>261</v>
      </c>
      <c r="K7" s="73"/>
      <c r="L7" s="73"/>
      <c r="M7" s="73"/>
    </row>
    <row r="8" spans="1:13" ht="9" customHeight="1">
      <c r="A8" s="73"/>
      <c r="B8" s="185"/>
      <c r="C8" s="97"/>
      <c r="D8" s="97"/>
      <c r="E8" s="97"/>
      <c r="F8" s="97"/>
      <c r="G8" s="97"/>
      <c r="H8" s="97"/>
      <c r="I8" s="97"/>
      <c r="J8" s="184" t="s">
        <v>262</v>
      </c>
      <c r="K8" s="73"/>
      <c r="L8" s="73"/>
      <c r="M8" s="73"/>
    </row>
    <row r="9" spans="1:13" ht="12" customHeight="1">
      <c r="A9" s="73"/>
      <c r="B9" s="185" t="str">
        <f>CONCATENATE("Created On: ",C3)</f>
        <v>Created On: 08/17/2016</v>
      </c>
      <c r="C9" s="186"/>
      <c r="D9" s="186"/>
      <c r="E9" s="186"/>
      <c r="F9" s="186"/>
      <c r="G9" s="186"/>
      <c r="H9" s="187"/>
      <c r="I9" s="186"/>
      <c r="J9" s="188" t="str">
        <f>CONCATENATE(D3," Reporting Period")</f>
        <v>2016 Reporting Period</v>
      </c>
      <c r="K9" s="189"/>
      <c r="L9" s="73"/>
      <c r="M9" s="73"/>
    </row>
    <row r="10" spans="1:13" ht="12" customHeight="1">
      <c r="A10" s="73"/>
      <c r="B10" s="276" t="s">
        <v>99</v>
      </c>
      <c r="C10" s="277" t="s">
        <v>263</v>
      </c>
      <c r="D10" s="277"/>
      <c r="E10" s="277" t="s">
        <v>264</v>
      </c>
      <c r="F10" s="277"/>
      <c r="G10" s="280" t="s">
        <v>265</v>
      </c>
      <c r="H10" s="280"/>
      <c r="I10" s="280" t="s">
        <v>266</v>
      </c>
      <c r="J10" s="280"/>
      <c r="K10" s="189"/>
      <c r="L10" s="73"/>
      <c r="M10" s="73"/>
    </row>
    <row r="11" spans="1:13" ht="12" customHeight="1">
      <c r="A11" s="73"/>
      <c r="B11" s="289"/>
      <c r="C11" s="290"/>
      <c r="D11" s="291"/>
      <c r="E11" s="290"/>
      <c r="F11" s="292"/>
      <c r="G11" s="290"/>
      <c r="H11" s="292"/>
      <c r="I11" s="291"/>
      <c r="J11" s="292"/>
      <c r="K11" s="189"/>
      <c r="L11" s="73"/>
      <c r="M11" s="73"/>
    </row>
    <row r="12" spans="1:13" ht="18" customHeight="1">
      <c r="A12" s="73"/>
      <c r="B12" s="281"/>
      <c r="C12" s="281" t="s">
        <v>267</v>
      </c>
      <c r="D12" s="281" t="s">
        <v>268</v>
      </c>
      <c r="E12" s="281" t="s">
        <v>267</v>
      </c>
      <c r="F12" s="281" t="s">
        <v>268</v>
      </c>
      <c r="G12" s="281" t="s">
        <v>267</v>
      </c>
      <c r="H12" s="281" t="s">
        <v>268</v>
      </c>
      <c r="I12" s="281" t="s">
        <v>267</v>
      </c>
      <c r="J12" s="281" t="s">
        <v>268</v>
      </c>
      <c r="K12" s="191"/>
      <c r="L12" s="73"/>
      <c r="M12" s="73"/>
    </row>
    <row r="13" spans="1:13" ht="7.5" customHeight="1" hidden="1">
      <c r="A13" s="73"/>
      <c r="B13" s="189" t="s">
        <v>99</v>
      </c>
      <c r="C13" s="189" t="s">
        <v>269</v>
      </c>
      <c r="D13" s="189" t="s">
        <v>270</v>
      </c>
      <c r="E13" s="189" t="s">
        <v>271</v>
      </c>
      <c r="F13" s="189" t="s">
        <v>272</v>
      </c>
      <c r="G13" s="189" t="s">
        <v>273</v>
      </c>
      <c r="H13" s="189" t="s">
        <v>274</v>
      </c>
      <c r="I13" s="189" t="s">
        <v>275</v>
      </c>
      <c r="J13" s="189" t="s">
        <v>276</v>
      </c>
      <c r="K13" s="189"/>
      <c r="L13" s="73"/>
      <c r="M13" s="73"/>
    </row>
    <row r="14" spans="1:13" ht="7.5" customHeight="1" hidden="1">
      <c r="A14" s="73"/>
      <c r="B14" s="189"/>
      <c r="C14" s="189">
        <v>0</v>
      </c>
      <c r="D14" s="189"/>
      <c r="E14" s="189">
        <v>0</v>
      </c>
      <c r="F14" s="189"/>
      <c r="G14" s="189">
        <v>0</v>
      </c>
      <c r="H14" s="189"/>
      <c r="I14" s="189">
        <v>0</v>
      </c>
      <c r="J14" s="189"/>
      <c r="K14" s="189"/>
      <c r="L14" s="73"/>
      <c r="M14" s="73"/>
    </row>
    <row r="15" spans="1:13" ht="9" customHeight="1">
      <c r="A15" s="73"/>
      <c r="B15" s="192" t="s">
        <v>109</v>
      </c>
      <c r="C15" s="193">
        <v>18</v>
      </c>
      <c r="D15" s="194" t="s">
        <v>277</v>
      </c>
      <c r="E15" s="193">
        <v>19</v>
      </c>
      <c r="F15" s="194" t="s">
        <v>278</v>
      </c>
      <c r="G15" s="193">
        <v>0</v>
      </c>
      <c r="H15" s="194" t="s">
        <v>279</v>
      </c>
      <c r="I15" s="193">
        <v>18</v>
      </c>
      <c r="J15" s="194" t="s">
        <v>277</v>
      </c>
      <c r="K15" s="189"/>
      <c r="L15" s="73"/>
      <c r="M15" s="73"/>
    </row>
    <row r="16" spans="1:13" ht="9" customHeight="1">
      <c r="A16" s="73"/>
      <c r="B16" s="195" t="s">
        <v>110</v>
      </c>
      <c r="C16" s="196">
        <v>8</v>
      </c>
      <c r="D16" s="197" t="s">
        <v>280</v>
      </c>
      <c r="E16" s="196">
        <v>8</v>
      </c>
      <c r="F16" s="197" t="s">
        <v>280</v>
      </c>
      <c r="G16" s="196">
        <v>0</v>
      </c>
      <c r="H16" s="197" t="s">
        <v>279</v>
      </c>
      <c r="I16" s="196">
        <v>8</v>
      </c>
      <c r="J16" s="197" t="s">
        <v>280</v>
      </c>
      <c r="K16" s="189"/>
      <c r="L16" s="73"/>
      <c r="M16" s="73"/>
    </row>
    <row r="17" spans="1:13" ht="9" customHeight="1">
      <c r="A17" s="73"/>
      <c r="B17" s="198" t="s">
        <v>111</v>
      </c>
      <c r="C17" s="199">
        <v>18</v>
      </c>
      <c r="D17" s="200" t="s">
        <v>281</v>
      </c>
      <c r="E17" s="199">
        <v>26</v>
      </c>
      <c r="F17" s="200" t="s">
        <v>281</v>
      </c>
      <c r="G17" s="199">
        <v>0</v>
      </c>
      <c r="H17" s="200" t="s">
        <v>279</v>
      </c>
      <c r="I17" s="199">
        <v>18</v>
      </c>
      <c r="J17" s="200" t="s">
        <v>281</v>
      </c>
      <c r="K17" s="189"/>
      <c r="L17" s="73"/>
      <c r="M17" s="73"/>
    </row>
    <row r="18" spans="1:13" ht="9" customHeight="1">
      <c r="A18" s="73"/>
      <c r="B18" s="192" t="s">
        <v>112</v>
      </c>
      <c r="C18" s="193">
        <v>21.5</v>
      </c>
      <c r="D18" s="194" t="s">
        <v>282</v>
      </c>
      <c r="E18" s="193">
        <v>22.5</v>
      </c>
      <c r="F18" s="194" t="s">
        <v>282</v>
      </c>
      <c r="G18" s="193">
        <v>16.5</v>
      </c>
      <c r="H18" s="194" t="s">
        <v>283</v>
      </c>
      <c r="I18" s="193">
        <v>21.5</v>
      </c>
      <c r="J18" s="194" t="s">
        <v>282</v>
      </c>
      <c r="K18" s="189"/>
      <c r="L18" s="73"/>
      <c r="M18" s="73"/>
    </row>
    <row r="19" spans="1:13" ht="9" customHeight="1">
      <c r="A19" s="73"/>
      <c r="B19" s="195" t="s">
        <v>113</v>
      </c>
      <c r="C19" s="196">
        <v>30</v>
      </c>
      <c r="D19" s="197" t="s">
        <v>284</v>
      </c>
      <c r="E19" s="196">
        <v>13</v>
      </c>
      <c r="F19" s="197" t="s">
        <v>284</v>
      </c>
      <c r="G19" s="196">
        <v>6</v>
      </c>
      <c r="H19" s="197" t="s">
        <v>285</v>
      </c>
      <c r="I19" s="196">
        <v>30</v>
      </c>
      <c r="J19" s="197" t="s">
        <v>284</v>
      </c>
      <c r="K19" s="189"/>
      <c r="L19" s="73"/>
      <c r="M19" s="73"/>
    </row>
    <row r="20" spans="1:13" ht="9" customHeight="1">
      <c r="A20" s="73"/>
      <c r="B20" s="198" t="s">
        <v>114</v>
      </c>
      <c r="C20" s="199">
        <v>22</v>
      </c>
      <c r="D20" s="200" t="s">
        <v>286</v>
      </c>
      <c r="E20" s="199">
        <v>20.5</v>
      </c>
      <c r="F20" s="200" t="s">
        <v>287</v>
      </c>
      <c r="G20" s="199">
        <v>7</v>
      </c>
      <c r="H20" s="200" t="s">
        <v>288</v>
      </c>
      <c r="I20" s="199">
        <v>22</v>
      </c>
      <c r="J20" s="200" t="s">
        <v>286</v>
      </c>
      <c r="K20" s="189"/>
      <c r="L20" s="73"/>
      <c r="M20" s="73"/>
    </row>
    <row r="21" spans="1:13" ht="9" customHeight="1">
      <c r="A21" s="73"/>
      <c r="B21" s="192" t="s">
        <v>115</v>
      </c>
      <c r="C21" s="193">
        <v>25</v>
      </c>
      <c r="D21" s="194" t="s">
        <v>289</v>
      </c>
      <c r="E21" s="193">
        <v>50.3</v>
      </c>
      <c r="F21" s="194" t="s">
        <v>284</v>
      </c>
      <c r="G21" s="193">
        <v>0</v>
      </c>
      <c r="H21" s="194" t="s">
        <v>279</v>
      </c>
      <c r="I21" s="193">
        <v>25</v>
      </c>
      <c r="J21" s="194" t="s">
        <v>290</v>
      </c>
      <c r="K21" s="189"/>
      <c r="L21" s="73"/>
      <c r="M21" s="73"/>
    </row>
    <row r="22" spans="1:13" ht="9" customHeight="1">
      <c r="A22" s="73"/>
      <c r="B22" s="195" t="s">
        <v>116</v>
      </c>
      <c r="C22" s="196">
        <v>23</v>
      </c>
      <c r="D22" s="197" t="s">
        <v>291</v>
      </c>
      <c r="E22" s="196">
        <v>22</v>
      </c>
      <c r="F22" s="197" t="s">
        <v>291</v>
      </c>
      <c r="G22" s="196">
        <v>22</v>
      </c>
      <c r="H22" s="197" t="s">
        <v>291</v>
      </c>
      <c r="I22" s="196">
        <v>23</v>
      </c>
      <c r="J22" s="197" t="s">
        <v>291</v>
      </c>
      <c r="K22" s="189"/>
      <c r="L22" s="73"/>
      <c r="M22" s="73"/>
    </row>
    <row r="23" spans="1:13" ht="9" customHeight="1">
      <c r="A23" s="73"/>
      <c r="B23" s="198" t="s">
        <v>117</v>
      </c>
      <c r="C23" s="199">
        <v>23.5</v>
      </c>
      <c r="D23" s="200" t="s">
        <v>292</v>
      </c>
      <c r="E23" s="199">
        <v>23.5</v>
      </c>
      <c r="F23" s="200" t="s">
        <v>292</v>
      </c>
      <c r="G23" s="199">
        <v>0</v>
      </c>
      <c r="H23" s="200" t="s">
        <v>279</v>
      </c>
      <c r="I23" s="199">
        <v>23.5</v>
      </c>
      <c r="J23" s="200" t="s">
        <v>292</v>
      </c>
      <c r="K23" s="189"/>
      <c r="L23" s="73"/>
      <c r="M23" s="73"/>
    </row>
    <row r="24" spans="1:13" ht="9" customHeight="1">
      <c r="A24" s="73"/>
      <c r="B24" s="192" t="s">
        <v>118</v>
      </c>
      <c r="C24" s="193">
        <v>17.3</v>
      </c>
      <c r="D24" s="194" t="s">
        <v>293</v>
      </c>
      <c r="E24" s="193">
        <v>17.3</v>
      </c>
      <c r="F24" s="194" t="s">
        <v>293</v>
      </c>
      <c r="G24" s="193">
        <v>0</v>
      </c>
      <c r="H24" s="194" t="s">
        <v>294</v>
      </c>
      <c r="I24" s="193">
        <v>17.3</v>
      </c>
      <c r="J24" s="194" t="s">
        <v>293</v>
      </c>
      <c r="K24" s="189"/>
      <c r="L24" s="73"/>
      <c r="M24" s="73"/>
    </row>
    <row r="25" spans="1:13" ht="9" customHeight="1">
      <c r="A25" s="73"/>
      <c r="B25" s="195" t="s">
        <v>119</v>
      </c>
      <c r="C25" s="196">
        <v>26</v>
      </c>
      <c r="D25" s="197" t="s">
        <v>284</v>
      </c>
      <c r="E25" s="196">
        <v>29</v>
      </c>
      <c r="F25" s="197" t="s">
        <v>284</v>
      </c>
      <c r="G25" s="196">
        <v>26</v>
      </c>
      <c r="H25" s="197" t="s">
        <v>284</v>
      </c>
      <c r="I25" s="196">
        <v>26</v>
      </c>
      <c r="J25" s="197" t="s">
        <v>284</v>
      </c>
      <c r="K25" s="189"/>
      <c r="L25" s="73"/>
      <c r="M25" s="73"/>
    </row>
    <row r="26" spans="1:13" ht="9" customHeight="1">
      <c r="A26" s="73"/>
      <c r="B26" s="198" t="s">
        <v>120</v>
      </c>
      <c r="C26" s="199">
        <v>16</v>
      </c>
      <c r="D26" s="200" t="s">
        <v>288</v>
      </c>
      <c r="E26" s="199">
        <v>16</v>
      </c>
      <c r="F26" s="200" t="s">
        <v>288</v>
      </c>
      <c r="G26" s="199">
        <v>5.2</v>
      </c>
      <c r="H26" s="200" t="s">
        <v>289</v>
      </c>
      <c r="I26" s="199">
        <v>16</v>
      </c>
      <c r="J26" s="200" t="s">
        <v>295</v>
      </c>
      <c r="K26" s="189"/>
      <c r="L26" s="73"/>
      <c r="M26" s="73"/>
    </row>
    <row r="27" spans="1:13" ht="9" customHeight="1">
      <c r="A27" s="73"/>
      <c r="B27" s="192" t="s">
        <v>121</v>
      </c>
      <c r="C27" s="193">
        <v>32</v>
      </c>
      <c r="D27" s="194" t="s">
        <v>284</v>
      </c>
      <c r="E27" s="193">
        <v>32</v>
      </c>
      <c r="F27" s="194" t="s">
        <v>284</v>
      </c>
      <c r="G27" s="193">
        <v>23.2</v>
      </c>
      <c r="H27" s="194" t="s">
        <v>284</v>
      </c>
      <c r="I27" s="193">
        <v>32</v>
      </c>
      <c r="J27" s="194" t="s">
        <v>284</v>
      </c>
      <c r="K27" s="189"/>
      <c r="L27" s="73"/>
      <c r="M27" s="73"/>
    </row>
    <row r="28" spans="1:13" ht="9" customHeight="1">
      <c r="A28" s="73"/>
      <c r="B28" s="195" t="s">
        <v>122</v>
      </c>
      <c r="C28" s="196">
        <v>19</v>
      </c>
      <c r="D28" s="197" t="s">
        <v>296</v>
      </c>
      <c r="E28" s="196">
        <v>21.5</v>
      </c>
      <c r="F28" s="197" t="s">
        <v>296</v>
      </c>
      <c r="G28" s="196">
        <v>19</v>
      </c>
      <c r="H28" s="197" t="s">
        <v>296</v>
      </c>
      <c r="I28" s="196">
        <v>19</v>
      </c>
      <c r="J28" s="197" t="s">
        <v>296</v>
      </c>
      <c r="K28" s="189"/>
      <c r="L28" s="73"/>
      <c r="M28" s="73"/>
    </row>
    <row r="29" spans="1:13" ht="9" customHeight="1">
      <c r="A29" s="73"/>
      <c r="B29" s="198" t="s">
        <v>123</v>
      </c>
      <c r="C29" s="199">
        <v>18</v>
      </c>
      <c r="D29" s="200" t="s">
        <v>297</v>
      </c>
      <c r="E29" s="199">
        <v>16</v>
      </c>
      <c r="F29" s="200" t="s">
        <v>298</v>
      </c>
      <c r="G29" s="199">
        <v>0</v>
      </c>
      <c r="H29" s="200" t="s">
        <v>279</v>
      </c>
      <c r="I29" s="199">
        <v>18</v>
      </c>
      <c r="J29" s="200" t="s">
        <v>297</v>
      </c>
      <c r="K29" s="189"/>
      <c r="L29" s="73"/>
      <c r="M29" s="73"/>
    </row>
    <row r="30" spans="1:13" ht="9" customHeight="1">
      <c r="A30" s="73"/>
      <c r="B30" s="192" t="s">
        <v>124</v>
      </c>
      <c r="C30" s="193">
        <v>30.8</v>
      </c>
      <c r="D30" s="194" t="s">
        <v>284</v>
      </c>
      <c r="E30" s="193">
        <v>32.5</v>
      </c>
      <c r="F30" s="194" t="s">
        <v>299</v>
      </c>
      <c r="G30" s="193">
        <v>30</v>
      </c>
      <c r="H30" s="194" t="s">
        <v>299</v>
      </c>
      <c r="I30" s="193">
        <v>29.3</v>
      </c>
      <c r="J30" s="194" t="s">
        <v>284</v>
      </c>
      <c r="K30" s="189"/>
      <c r="L30" s="73"/>
      <c r="M30" s="73"/>
    </row>
    <row r="31" spans="1:13" ht="9" customHeight="1">
      <c r="A31" s="73"/>
      <c r="B31" s="195" t="s">
        <v>125</v>
      </c>
      <c r="C31" s="196">
        <v>24</v>
      </c>
      <c r="D31" s="197" t="s">
        <v>300</v>
      </c>
      <c r="E31" s="196">
        <v>26</v>
      </c>
      <c r="F31" s="197" t="s">
        <v>300</v>
      </c>
      <c r="G31" s="196">
        <v>23</v>
      </c>
      <c r="H31" s="197" t="s">
        <v>300</v>
      </c>
      <c r="I31" s="196">
        <v>24</v>
      </c>
      <c r="J31" s="197" t="s">
        <v>300</v>
      </c>
      <c r="K31" s="189"/>
      <c r="L31" s="73"/>
      <c r="M31" s="73"/>
    </row>
    <row r="32" spans="1:13" ht="9" customHeight="1">
      <c r="A32" s="73"/>
      <c r="B32" s="198" t="s">
        <v>126</v>
      </c>
      <c r="C32" s="199">
        <v>24.6</v>
      </c>
      <c r="D32" s="200" t="s">
        <v>301</v>
      </c>
      <c r="E32" s="199">
        <v>21.6</v>
      </c>
      <c r="F32" s="200" t="s">
        <v>301</v>
      </c>
      <c r="G32" s="199">
        <v>24.6</v>
      </c>
      <c r="H32" s="200" t="s">
        <v>301</v>
      </c>
      <c r="I32" s="199">
        <v>24.6</v>
      </c>
      <c r="J32" s="200" t="s">
        <v>301</v>
      </c>
      <c r="K32" s="189"/>
      <c r="L32" s="73"/>
      <c r="M32" s="73"/>
    </row>
    <row r="33" spans="1:13" ht="9" customHeight="1">
      <c r="A33" s="73"/>
      <c r="B33" s="192" t="s">
        <v>127</v>
      </c>
      <c r="C33" s="193">
        <v>20</v>
      </c>
      <c r="D33" s="194" t="s">
        <v>296</v>
      </c>
      <c r="E33" s="193">
        <v>20</v>
      </c>
      <c r="F33" s="194" t="s">
        <v>296</v>
      </c>
      <c r="G33" s="193">
        <v>14.6</v>
      </c>
      <c r="H33" s="194" t="s">
        <v>288</v>
      </c>
      <c r="I33" s="193">
        <v>20</v>
      </c>
      <c r="J33" s="194" t="s">
        <v>296</v>
      </c>
      <c r="K33" s="189"/>
      <c r="L33" s="73"/>
      <c r="M33" s="73"/>
    </row>
    <row r="34" spans="1:13" ht="9" customHeight="1">
      <c r="A34" s="73"/>
      <c r="B34" s="195" t="s">
        <v>128</v>
      </c>
      <c r="C34" s="196">
        <v>30</v>
      </c>
      <c r="D34" s="197" t="s">
        <v>302</v>
      </c>
      <c r="E34" s="196">
        <v>31.2</v>
      </c>
      <c r="F34" s="197" t="s">
        <v>302</v>
      </c>
      <c r="G34" s="196">
        <v>0</v>
      </c>
      <c r="H34" s="197" t="s">
        <v>279</v>
      </c>
      <c r="I34" s="196">
        <v>23</v>
      </c>
      <c r="J34" s="197" t="s">
        <v>303</v>
      </c>
      <c r="K34" s="189"/>
      <c r="L34" s="73"/>
      <c r="M34" s="73"/>
    </row>
    <row r="35" spans="1:13" ht="9" customHeight="1">
      <c r="A35" s="73"/>
      <c r="B35" s="198" t="s">
        <v>129</v>
      </c>
      <c r="C35" s="199">
        <v>32.6</v>
      </c>
      <c r="D35" s="200" t="s">
        <v>288</v>
      </c>
      <c r="E35" s="199">
        <v>33.35</v>
      </c>
      <c r="F35" s="200" t="s">
        <v>288</v>
      </c>
      <c r="G35" s="199">
        <v>0</v>
      </c>
      <c r="H35" s="200" t="s">
        <v>279</v>
      </c>
      <c r="I35" s="199">
        <v>0</v>
      </c>
      <c r="J35" s="200" t="s">
        <v>279</v>
      </c>
      <c r="K35" s="189"/>
      <c r="L35" s="73"/>
      <c r="M35" s="73"/>
    </row>
    <row r="36" spans="1:13" ht="9" customHeight="1">
      <c r="A36" s="73"/>
      <c r="B36" s="192" t="s">
        <v>130</v>
      </c>
      <c r="C36" s="193">
        <v>24</v>
      </c>
      <c r="D36" s="194" t="s">
        <v>304</v>
      </c>
      <c r="E36" s="193">
        <v>24</v>
      </c>
      <c r="F36" s="194" t="s">
        <v>304</v>
      </c>
      <c r="G36" s="193">
        <v>10.8</v>
      </c>
      <c r="H36" s="194" t="s">
        <v>288</v>
      </c>
      <c r="I36" s="193">
        <v>24</v>
      </c>
      <c r="J36" s="194" t="s">
        <v>304</v>
      </c>
      <c r="K36" s="189"/>
      <c r="L36" s="73"/>
      <c r="M36" s="73"/>
    </row>
    <row r="37" spans="1:13" ht="9" customHeight="1">
      <c r="A37" s="73"/>
      <c r="B37" s="195" t="s">
        <v>131</v>
      </c>
      <c r="C37" s="196">
        <v>19</v>
      </c>
      <c r="D37" s="197" t="s">
        <v>305</v>
      </c>
      <c r="E37" s="196">
        <v>15</v>
      </c>
      <c r="F37" s="197" t="s">
        <v>306</v>
      </c>
      <c r="G37" s="196">
        <v>15</v>
      </c>
      <c r="H37" s="197" t="s">
        <v>307</v>
      </c>
      <c r="I37" s="196">
        <v>0</v>
      </c>
      <c r="J37" s="197" t="s">
        <v>279</v>
      </c>
      <c r="K37" s="189"/>
      <c r="L37" s="73"/>
      <c r="M37" s="73"/>
    </row>
    <row r="38" spans="1:13" ht="9" customHeight="1">
      <c r="A38" s="73"/>
      <c r="B38" s="198" t="s">
        <v>132</v>
      </c>
      <c r="C38" s="199">
        <v>28.5</v>
      </c>
      <c r="D38" s="200" t="s">
        <v>308</v>
      </c>
      <c r="E38" s="199">
        <v>28.5</v>
      </c>
      <c r="F38" s="200" t="s">
        <v>308</v>
      </c>
      <c r="G38" s="199">
        <v>21.35</v>
      </c>
      <c r="H38" s="200" t="s">
        <v>308</v>
      </c>
      <c r="I38" s="199">
        <v>28.5</v>
      </c>
      <c r="J38" s="200" t="s">
        <v>308</v>
      </c>
      <c r="K38" s="189"/>
      <c r="L38" s="73"/>
      <c r="M38" s="73"/>
    </row>
    <row r="39" spans="1:13" ht="9" customHeight="1">
      <c r="A39" s="73"/>
      <c r="B39" s="192" t="s">
        <v>133</v>
      </c>
      <c r="C39" s="193">
        <v>18.4</v>
      </c>
      <c r="D39" s="194" t="s">
        <v>309</v>
      </c>
      <c r="E39" s="193">
        <v>18.4</v>
      </c>
      <c r="F39" s="194" t="s">
        <v>309</v>
      </c>
      <c r="G39" s="193">
        <v>17</v>
      </c>
      <c r="H39" s="194" t="s">
        <v>310</v>
      </c>
      <c r="I39" s="193">
        <v>18.4</v>
      </c>
      <c r="J39" s="194" t="s">
        <v>309</v>
      </c>
      <c r="K39" s="189"/>
      <c r="L39" s="73"/>
      <c r="M39" s="73"/>
    </row>
    <row r="40" spans="1:13" ht="9" customHeight="1">
      <c r="A40" s="73"/>
      <c r="B40" s="195" t="s">
        <v>134</v>
      </c>
      <c r="C40" s="196">
        <v>17</v>
      </c>
      <c r="D40" s="197" t="s">
        <v>311</v>
      </c>
      <c r="E40" s="196">
        <v>17</v>
      </c>
      <c r="F40" s="197" t="s">
        <v>311</v>
      </c>
      <c r="G40" s="196">
        <v>17</v>
      </c>
      <c r="H40" s="197" t="s">
        <v>311</v>
      </c>
      <c r="I40" s="196">
        <v>17</v>
      </c>
      <c r="J40" s="197" t="s">
        <v>311</v>
      </c>
      <c r="K40" s="189"/>
      <c r="L40" s="73"/>
      <c r="M40" s="73"/>
    </row>
    <row r="41" spans="1:13" ht="9" customHeight="1">
      <c r="A41" s="73"/>
      <c r="B41" s="198" t="s">
        <v>135</v>
      </c>
      <c r="C41" s="199">
        <v>27.75</v>
      </c>
      <c r="D41" s="200" t="s">
        <v>312</v>
      </c>
      <c r="E41" s="199">
        <v>28.5</v>
      </c>
      <c r="F41" s="200" t="s">
        <v>312</v>
      </c>
      <c r="G41" s="199">
        <v>5.18</v>
      </c>
      <c r="H41" s="200" t="s">
        <v>313</v>
      </c>
      <c r="I41" s="199">
        <v>27.75</v>
      </c>
      <c r="J41" s="200" t="s">
        <v>314</v>
      </c>
      <c r="K41" s="189"/>
      <c r="L41" s="73"/>
      <c r="M41" s="73"/>
    </row>
    <row r="42" spans="1:13" ht="9" customHeight="1">
      <c r="A42" s="73"/>
      <c r="B42" s="192" t="s">
        <v>136</v>
      </c>
      <c r="C42" s="193">
        <v>27.7</v>
      </c>
      <c r="D42" s="194" t="s">
        <v>288</v>
      </c>
      <c r="E42" s="193">
        <v>27.7</v>
      </c>
      <c r="F42" s="194" t="s">
        <v>288</v>
      </c>
      <c r="G42" s="193">
        <v>26.8</v>
      </c>
      <c r="H42" s="194" t="s">
        <v>288</v>
      </c>
      <c r="I42" s="193">
        <v>27.7</v>
      </c>
      <c r="J42" s="194" t="s">
        <v>288</v>
      </c>
      <c r="K42" s="189"/>
      <c r="L42" s="73"/>
      <c r="M42" s="73"/>
    </row>
    <row r="43" spans="1:13" ht="9" customHeight="1">
      <c r="A43" s="73"/>
      <c r="B43" s="195" t="s">
        <v>137</v>
      </c>
      <c r="C43" s="196">
        <v>24</v>
      </c>
      <c r="D43" s="197" t="s">
        <v>315</v>
      </c>
      <c r="E43" s="196">
        <v>27</v>
      </c>
      <c r="F43" s="197" t="s">
        <v>315</v>
      </c>
      <c r="G43" s="196">
        <v>22</v>
      </c>
      <c r="H43" s="197" t="s">
        <v>316</v>
      </c>
      <c r="I43" s="196">
        <v>24</v>
      </c>
      <c r="J43" s="197" t="s">
        <v>315</v>
      </c>
      <c r="K43" s="189"/>
      <c r="L43" s="73"/>
      <c r="M43" s="73"/>
    </row>
    <row r="44" spans="1:13" ht="9" customHeight="1">
      <c r="A44" s="73"/>
      <c r="B44" s="198" t="s">
        <v>138</v>
      </c>
      <c r="C44" s="199">
        <v>23.825</v>
      </c>
      <c r="D44" s="200" t="s">
        <v>317</v>
      </c>
      <c r="E44" s="199">
        <v>23.825</v>
      </c>
      <c r="F44" s="200" t="s">
        <v>317</v>
      </c>
      <c r="G44" s="199">
        <v>22.2</v>
      </c>
      <c r="H44" s="200" t="s">
        <v>293</v>
      </c>
      <c r="I44" s="199">
        <v>23.825</v>
      </c>
      <c r="J44" s="200" t="s">
        <v>317</v>
      </c>
      <c r="K44" s="189"/>
      <c r="L44" s="73"/>
      <c r="M44" s="73"/>
    </row>
    <row r="45" spans="1:13" ht="9" customHeight="1">
      <c r="A45" s="73"/>
      <c r="B45" s="192" t="s">
        <v>139</v>
      </c>
      <c r="C45" s="193">
        <v>10.5</v>
      </c>
      <c r="D45" s="194" t="s">
        <v>318</v>
      </c>
      <c r="E45" s="193">
        <v>13.5</v>
      </c>
      <c r="F45" s="194" t="s">
        <v>318</v>
      </c>
      <c r="G45" s="193">
        <v>5.25</v>
      </c>
      <c r="H45" s="194" t="s">
        <v>318</v>
      </c>
      <c r="I45" s="193">
        <v>10.5</v>
      </c>
      <c r="J45" s="194" t="s">
        <v>287</v>
      </c>
      <c r="K45" s="189"/>
      <c r="L45" s="73"/>
      <c r="M45" s="73"/>
    </row>
    <row r="46" spans="1:13" ht="9" customHeight="1">
      <c r="A46" s="73"/>
      <c r="B46" s="195" t="s">
        <v>140</v>
      </c>
      <c r="C46" s="196">
        <v>17</v>
      </c>
      <c r="D46" s="197" t="s">
        <v>319</v>
      </c>
      <c r="E46" s="196">
        <v>21</v>
      </c>
      <c r="F46" s="197" t="s">
        <v>289</v>
      </c>
      <c r="G46" s="196">
        <v>12</v>
      </c>
      <c r="H46" s="197" t="s">
        <v>320</v>
      </c>
      <c r="I46" s="196">
        <v>17</v>
      </c>
      <c r="J46" s="197" t="s">
        <v>319</v>
      </c>
      <c r="K46" s="189"/>
      <c r="L46" s="73"/>
      <c r="M46" s="73"/>
    </row>
    <row r="47" spans="1:13" ht="9" customHeight="1">
      <c r="A47" s="73"/>
      <c r="B47" s="198" t="s">
        <v>141</v>
      </c>
      <c r="C47" s="199">
        <v>25.05</v>
      </c>
      <c r="D47" s="200" t="s">
        <v>288</v>
      </c>
      <c r="E47" s="199">
        <v>23.25</v>
      </c>
      <c r="F47" s="200" t="s">
        <v>288</v>
      </c>
      <c r="G47" s="199">
        <v>8.05</v>
      </c>
      <c r="H47" s="200" t="s">
        <v>320</v>
      </c>
      <c r="I47" s="199">
        <v>25.05</v>
      </c>
      <c r="J47" s="200" t="s">
        <v>288</v>
      </c>
      <c r="K47" s="189"/>
      <c r="L47" s="73"/>
      <c r="M47" s="73"/>
    </row>
    <row r="48" spans="1:13" ht="9" customHeight="1">
      <c r="A48" s="73"/>
      <c r="B48" s="192" t="s">
        <v>142</v>
      </c>
      <c r="C48" s="193">
        <v>35</v>
      </c>
      <c r="D48" s="194" t="s">
        <v>288</v>
      </c>
      <c r="E48" s="193">
        <v>35</v>
      </c>
      <c r="F48" s="194" t="s">
        <v>288</v>
      </c>
      <c r="G48" s="193">
        <v>27.1</v>
      </c>
      <c r="H48" s="194" t="s">
        <v>321</v>
      </c>
      <c r="I48" s="193">
        <v>35.25</v>
      </c>
      <c r="J48" s="194" t="s">
        <v>302</v>
      </c>
      <c r="K48" s="189"/>
      <c r="L48" s="73"/>
      <c r="M48" s="73"/>
    </row>
    <row r="49" spans="1:13" ht="9" customHeight="1">
      <c r="A49" s="73"/>
      <c r="B49" s="195" t="s">
        <v>143</v>
      </c>
      <c r="C49" s="196">
        <v>23</v>
      </c>
      <c r="D49" s="197" t="s">
        <v>321</v>
      </c>
      <c r="E49" s="196">
        <v>23</v>
      </c>
      <c r="F49" s="197" t="s">
        <v>321</v>
      </c>
      <c r="G49" s="196">
        <v>23</v>
      </c>
      <c r="H49" s="197" t="s">
        <v>321</v>
      </c>
      <c r="I49" s="196">
        <v>23</v>
      </c>
      <c r="J49" s="197" t="s">
        <v>321</v>
      </c>
      <c r="K49" s="189"/>
      <c r="L49" s="73"/>
      <c r="M49" s="73"/>
    </row>
    <row r="50" spans="1:13" ht="9" customHeight="1">
      <c r="A50" s="73"/>
      <c r="B50" s="198" t="s">
        <v>144</v>
      </c>
      <c r="C50" s="199">
        <v>28</v>
      </c>
      <c r="D50" s="200" t="s">
        <v>321</v>
      </c>
      <c r="E50" s="199">
        <v>28</v>
      </c>
      <c r="F50" s="200" t="s">
        <v>321</v>
      </c>
      <c r="G50" s="199">
        <v>28</v>
      </c>
      <c r="H50" s="200" t="s">
        <v>321</v>
      </c>
      <c r="I50" s="199">
        <v>28</v>
      </c>
      <c r="J50" s="200" t="s">
        <v>321</v>
      </c>
      <c r="K50" s="189"/>
      <c r="L50" s="73"/>
      <c r="M50" s="73"/>
    </row>
    <row r="51" spans="1:13" ht="9" customHeight="1">
      <c r="A51" s="73"/>
      <c r="B51" s="192" t="s">
        <v>145</v>
      </c>
      <c r="C51" s="193">
        <v>17</v>
      </c>
      <c r="D51" s="194" t="s">
        <v>322</v>
      </c>
      <c r="E51" s="193">
        <v>14</v>
      </c>
      <c r="F51" s="194" t="s">
        <v>322</v>
      </c>
      <c r="G51" s="193">
        <v>17</v>
      </c>
      <c r="H51" s="194" t="s">
        <v>322</v>
      </c>
      <c r="I51" s="193">
        <v>17</v>
      </c>
      <c r="J51" s="194" t="s">
        <v>322</v>
      </c>
      <c r="K51" s="189"/>
      <c r="L51" s="73"/>
      <c r="M51" s="73"/>
    </row>
    <row r="52" spans="1:13" ht="9" customHeight="1">
      <c r="A52" s="73"/>
      <c r="B52" s="195" t="s">
        <v>146</v>
      </c>
      <c r="C52" s="196">
        <v>30</v>
      </c>
      <c r="D52" s="197" t="s">
        <v>323</v>
      </c>
      <c r="E52" s="196">
        <v>30</v>
      </c>
      <c r="F52" s="197" t="s">
        <v>323</v>
      </c>
      <c r="G52" s="196">
        <v>23.1</v>
      </c>
      <c r="H52" s="197" t="s">
        <v>323</v>
      </c>
      <c r="I52" s="196">
        <v>30</v>
      </c>
      <c r="J52" s="197" t="s">
        <v>323</v>
      </c>
      <c r="K52" s="189"/>
      <c r="L52" s="73"/>
      <c r="M52" s="73"/>
    </row>
    <row r="53" spans="1:13" ht="9" customHeight="1">
      <c r="A53" s="73"/>
      <c r="B53" s="198" t="s">
        <v>147</v>
      </c>
      <c r="C53" s="199">
        <v>50.3</v>
      </c>
      <c r="D53" s="200" t="s">
        <v>288</v>
      </c>
      <c r="E53" s="199">
        <v>64</v>
      </c>
      <c r="F53" s="200" t="s">
        <v>288</v>
      </c>
      <c r="G53" s="199">
        <v>37.1</v>
      </c>
      <c r="H53" s="200" t="s">
        <v>288</v>
      </c>
      <c r="I53" s="199">
        <v>50.3</v>
      </c>
      <c r="J53" s="200" t="s">
        <v>288</v>
      </c>
      <c r="K53" s="189"/>
      <c r="L53" s="73"/>
      <c r="M53" s="73"/>
    </row>
    <row r="54" spans="1:13" ht="9" customHeight="1">
      <c r="A54" s="73"/>
      <c r="B54" s="192" t="s">
        <v>148</v>
      </c>
      <c r="C54" s="193">
        <v>33</v>
      </c>
      <c r="D54" s="194" t="s">
        <v>284</v>
      </c>
      <c r="E54" s="193">
        <v>33</v>
      </c>
      <c r="F54" s="194" t="s">
        <v>284</v>
      </c>
      <c r="G54" s="193">
        <v>33</v>
      </c>
      <c r="H54" s="194" t="s">
        <v>284</v>
      </c>
      <c r="I54" s="193">
        <v>33</v>
      </c>
      <c r="J54" s="194" t="s">
        <v>284</v>
      </c>
      <c r="K54" s="189"/>
      <c r="L54" s="73"/>
      <c r="M54" s="73"/>
    </row>
    <row r="55" spans="1:13" ht="9" customHeight="1">
      <c r="A55" s="73"/>
      <c r="B55" s="195" t="s">
        <v>149</v>
      </c>
      <c r="C55" s="196">
        <v>16</v>
      </c>
      <c r="D55" s="197" t="s">
        <v>324</v>
      </c>
      <c r="E55" s="196">
        <v>16</v>
      </c>
      <c r="F55" s="197" t="s">
        <v>324</v>
      </c>
      <c r="G55" s="196">
        <v>16</v>
      </c>
      <c r="H55" s="197" t="s">
        <v>324</v>
      </c>
      <c r="I55" s="196">
        <v>16</v>
      </c>
      <c r="J55" s="197" t="s">
        <v>324</v>
      </c>
      <c r="K55" s="189"/>
      <c r="L55" s="73"/>
      <c r="M55" s="73"/>
    </row>
    <row r="56" spans="1:13" ht="9" customHeight="1">
      <c r="A56" s="73"/>
      <c r="B56" s="198" t="s">
        <v>150</v>
      </c>
      <c r="C56" s="199">
        <v>30</v>
      </c>
      <c r="D56" s="200" t="s">
        <v>301</v>
      </c>
      <c r="E56" s="199">
        <v>30</v>
      </c>
      <c r="F56" s="200" t="s">
        <v>301</v>
      </c>
      <c r="G56" s="199">
        <v>20</v>
      </c>
      <c r="H56" s="200" t="s">
        <v>325</v>
      </c>
      <c r="I56" s="199">
        <v>16</v>
      </c>
      <c r="J56" s="200" t="s">
        <v>301</v>
      </c>
      <c r="K56" s="189"/>
      <c r="L56" s="73"/>
      <c r="M56" s="73"/>
    </row>
    <row r="57" spans="1:13" ht="9" customHeight="1">
      <c r="A57" s="73"/>
      <c r="B57" s="192" t="s">
        <v>151</v>
      </c>
      <c r="C57" s="193">
        <v>20</v>
      </c>
      <c r="D57" s="194" t="s">
        <v>326</v>
      </c>
      <c r="E57" s="193">
        <v>17</v>
      </c>
      <c r="F57" s="194" t="s">
        <v>327</v>
      </c>
      <c r="G57" s="193">
        <v>14</v>
      </c>
      <c r="H57" s="194" t="s">
        <v>326</v>
      </c>
      <c r="I57" s="193">
        <v>20</v>
      </c>
      <c r="J57" s="194" t="s">
        <v>326</v>
      </c>
      <c r="K57" s="189"/>
      <c r="L57" s="73"/>
      <c r="M57" s="73"/>
    </row>
    <row r="58" spans="1:13" ht="9" customHeight="1">
      <c r="A58" s="73"/>
      <c r="B58" s="195" t="s">
        <v>152</v>
      </c>
      <c r="C58" s="196">
        <v>20</v>
      </c>
      <c r="D58" s="197" t="s">
        <v>328</v>
      </c>
      <c r="E58" s="196">
        <v>20</v>
      </c>
      <c r="F58" s="197" t="s">
        <v>328</v>
      </c>
      <c r="G58" s="196">
        <v>15</v>
      </c>
      <c r="H58" s="197" t="s">
        <v>329</v>
      </c>
      <c r="I58" s="196">
        <v>20</v>
      </c>
      <c r="J58" s="197" t="s">
        <v>328</v>
      </c>
      <c r="K58" s="189"/>
      <c r="L58" s="73"/>
      <c r="M58" s="73"/>
    </row>
    <row r="59" spans="1:13" ht="9" customHeight="1">
      <c r="A59" s="73"/>
      <c r="B59" s="198" t="s">
        <v>153</v>
      </c>
      <c r="C59" s="199">
        <v>29.4</v>
      </c>
      <c r="D59" s="200" t="s">
        <v>288</v>
      </c>
      <c r="E59" s="199">
        <v>29.4</v>
      </c>
      <c r="F59" s="200" t="s">
        <v>288</v>
      </c>
      <c r="G59" s="199">
        <v>24.5</v>
      </c>
      <c r="H59" s="200" t="s">
        <v>330</v>
      </c>
      <c r="I59" s="199">
        <v>29.4</v>
      </c>
      <c r="J59" s="200" t="s">
        <v>288</v>
      </c>
      <c r="K59" s="189"/>
      <c r="L59" s="73"/>
      <c r="M59" s="73"/>
    </row>
    <row r="60" spans="1:13" ht="9" customHeight="1">
      <c r="A60" s="73"/>
      <c r="B60" s="192" t="s">
        <v>154</v>
      </c>
      <c r="C60" s="193">
        <v>30.73</v>
      </c>
      <c r="D60" s="194" t="s">
        <v>317</v>
      </c>
      <c r="E60" s="193">
        <v>31</v>
      </c>
      <c r="F60" s="194" t="s">
        <v>331</v>
      </c>
      <c r="G60" s="193">
        <v>0</v>
      </c>
      <c r="H60" s="194" t="s">
        <v>279</v>
      </c>
      <c r="I60" s="193">
        <v>0</v>
      </c>
      <c r="J60" s="194" t="s">
        <v>279</v>
      </c>
      <c r="K60" s="189"/>
      <c r="L60" s="73"/>
      <c r="M60" s="73"/>
    </row>
    <row r="61" spans="1:13" ht="9" customHeight="1">
      <c r="A61" s="73"/>
      <c r="B61" s="195" t="s">
        <v>155</v>
      </c>
      <c r="C61" s="196">
        <v>16.2</v>
      </c>
      <c r="D61" s="197" t="s">
        <v>293</v>
      </c>
      <c r="E61" s="196">
        <v>20.2</v>
      </c>
      <c r="F61" s="197" t="s">
        <v>331</v>
      </c>
      <c r="G61" s="196">
        <v>16.2</v>
      </c>
      <c r="H61" s="197" t="s">
        <v>293</v>
      </c>
      <c r="I61" s="196">
        <v>16.2</v>
      </c>
      <c r="J61" s="197" t="s">
        <v>293</v>
      </c>
      <c r="K61" s="189"/>
      <c r="L61" s="73"/>
      <c r="M61" s="73"/>
    </row>
    <row r="62" spans="1:13" ht="9" customHeight="1">
      <c r="A62" s="73"/>
      <c r="B62" s="198" t="s">
        <v>156</v>
      </c>
      <c r="C62" s="199">
        <v>44.5</v>
      </c>
      <c r="D62" s="200" t="s">
        <v>332</v>
      </c>
      <c r="E62" s="199">
        <v>44.5</v>
      </c>
      <c r="F62" s="200" t="s">
        <v>332</v>
      </c>
      <c r="G62" s="199">
        <v>44.5</v>
      </c>
      <c r="H62" s="200" t="s">
        <v>332</v>
      </c>
      <c r="I62" s="199">
        <v>44.5</v>
      </c>
      <c r="J62" s="200" t="s">
        <v>332</v>
      </c>
      <c r="K62" s="189"/>
      <c r="L62" s="73"/>
      <c r="M62" s="73"/>
    </row>
    <row r="63" spans="1:13" ht="9" customHeight="1">
      <c r="A63" s="73"/>
      <c r="B63" s="192" t="s">
        <v>157</v>
      </c>
      <c r="C63" s="196">
        <v>33.2</v>
      </c>
      <c r="D63" s="197" t="s">
        <v>288</v>
      </c>
      <c r="E63" s="196">
        <v>33.2</v>
      </c>
      <c r="F63" s="197" t="s">
        <v>288</v>
      </c>
      <c r="G63" s="196">
        <v>33.2</v>
      </c>
      <c r="H63" s="197" t="s">
        <v>288</v>
      </c>
      <c r="I63" s="196">
        <v>33.2</v>
      </c>
      <c r="J63" s="197" t="s">
        <v>288</v>
      </c>
      <c r="K63" s="189"/>
      <c r="L63" s="73"/>
      <c r="M63" s="73"/>
    </row>
    <row r="64" spans="1:13" ht="9" customHeight="1">
      <c r="A64" s="73"/>
      <c r="B64" s="195" t="s">
        <v>158</v>
      </c>
      <c r="C64" s="196">
        <v>30.9</v>
      </c>
      <c r="D64" s="197" t="s">
        <v>333</v>
      </c>
      <c r="E64" s="196">
        <v>30.9</v>
      </c>
      <c r="F64" s="197" t="s">
        <v>333</v>
      </c>
      <c r="G64" s="196">
        <v>22.6</v>
      </c>
      <c r="H64" s="197" t="s">
        <v>333</v>
      </c>
      <c r="I64" s="196">
        <v>30.9</v>
      </c>
      <c r="J64" s="197" t="s">
        <v>333</v>
      </c>
      <c r="K64" s="189"/>
      <c r="L64" s="73"/>
      <c r="M64" s="73"/>
    </row>
    <row r="65" spans="1:13" ht="9" customHeight="1">
      <c r="A65" s="73"/>
      <c r="B65" s="198" t="s">
        <v>159</v>
      </c>
      <c r="C65" s="199">
        <v>24</v>
      </c>
      <c r="D65" s="200" t="s">
        <v>331</v>
      </c>
      <c r="E65" s="199">
        <v>24</v>
      </c>
      <c r="F65" s="200" t="s">
        <v>331</v>
      </c>
      <c r="G65" s="199">
        <v>24</v>
      </c>
      <c r="H65" s="200" t="s">
        <v>331</v>
      </c>
      <c r="I65" s="199">
        <v>24</v>
      </c>
      <c r="J65" s="200" t="s">
        <v>331</v>
      </c>
      <c r="K65" s="189"/>
      <c r="L65" s="73"/>
      <c r="M65" s="73"/>
    </row>
    <row r="66" spans="1:13" ht="9" customHeight="1">
      <c r="A66" s="73"/>
      <c r="B66" s="201" t="s">
        <v>161</v>
      </c>
      <c r="C66" s="204">
        <v>16</v>
      </c>
      <c r="D66" s="204" t="s">
        <v>334</v>
      </c>
      <c r="E66" s="204">
        <v>8</v>
      </c>
      <c r="F66" s="204" t="s">
        <v>312</v>
      </c>
      <c r="G66" s="204">
        <v>0</v>
      </c>
      <c r="H66" s="204" t="s">
        <v>279</v>
      </c>
      <c r="I66" s="204">
        <v>0</v>
      </c>
      <c r="J66" s="204" t="s">
        <v>279</v>
      </c>
      <c r="K66" s="189"/>
      <c r="L66" s="73"/>
      <c r="M66" s="73"/>
    </row>
    <row r="67" spans="1:13" ht="9" customHeight="1">
      <c r="A67" s="73"/>
      <c r="B67" s="202" t="s">
        <v>335</v>
      </c>
      <c r="C67" s="205">
        <v>24.409</v>
      </c>
      <c r="D67" s="205" t="s">
        <v>279</v>
      </c>
      <c r="E67" s="205">
        <v>25.002</v>
      </c>
      <c r="F67" s="205" t="s">
        <v>279</v>
      </c>
      <c r="G67" s="205">
        <v>19.952</v>
      </c>
      <c r="H67" s="205" t="s">
        <v>279</v>
      </c>
      <c r="I67" s="205">
        <v>23.931</v>
      </c>
      <c r="J67" s="205" t="s">
        <v>279</v>
      </c>
      <c r="K67" s="189"/>
      <c r="L67" s="73"/>
      <c r="M67" s="73"/>
    </row>
    <row r="68" spans="1:13" ht="9" customHeight="1">
      <c r="A68" s="73"/>
      <c r="B68" s="203" t="s">
        <v>336</v>
      </c>
      <c r="C68" s="206"/>
      <c r="D68" s="206"/>
      <c r="E68" s="206"/>
      <c r="F68" s="206"/>
      <c r="G68" s="206"/>
      <c r="H68" s="206"/>
      <c r="I68" s="206"/>
      <c r="J68" s="206"/>
      <c r="K68" s="189"/>
      <c r="L68" s="73"/>
      <c r="M68" s="73"/>
    </row>
    <row r="69" spans="1:13" ht="9" customHeight="1">
      <c r="A69" s="73"/>
      <c r="B69" s="201" t="s">
        <v>337</v>
      </c>
      <c r="C69" s="204">
        <v>18.4</v>
      </c>
      <c r="D69" s="204" t="s">
        <v>338</v>
      </c>
      <c r="E69" s="204">
        <v>24.4</v>
      </c>
      <c r="F69" s="204" t="s">
        <v>338</v>
      </c>
      <c r="G69" s="204">
        <v>13.6</v>
      </c>
      <c r="H69" s="204" t="s">
        <v>338</v>
      </c>
      <c r="I69" s="204">
        <v>18.4</v>
      </c>
      <c r="J69" s="204" t="s">
        <v>290</v>
      </c>
      <c r="K69" s="73"/>
      <c r="L69" s="73"/>
      <c r="M69" s="73"/>
    </row>
    <row r="70" spans="1:13" ht="12.75">
      <c r="A70" s="73"/>
      <c r="B70" s="73"/>
      <c r="C70" s="73"/>
      <c r="D70" s="73"/>
      <c r="E70" s="73"/>
      <c r="F70" s="73"/>
      <c r="G70" s="73"/>
      <c r="H70" s="73"/>
      <c r="I70" s="73"/>
      <c r="J70" s="73"/>
      <c r="K70" s="73"/>
      <c r="L70" s="73"/>
      <c r="M70" s="73"/>
    </row>
    <row r="71" spans="1:13" ht="12.75">
      <c r="A71" s="73"/>
      <c r="B71" s="73"/>
      <c r="C71" s="73"/>
      <c r="D71" s="73"/>
      <c r="E71" s="73"/>
      <c r="F71" s="73"/>
      <c r="G71" s="73"/>
      <c r="H71" s="73"/>
      <c r="I71" s="73"/>
      <c r="J71" s="73"/>
      <c r="K71" s="73"/>
      <c r="L71" s="73"/>
      <c r="M71" s="73"/>
    </row>
    <row r="72" spans="1:13" ht="12.75">
      <c r="A72" s="73"/>
      <c r="B72" s="73"/>
      <c r="C72" s="73"/>
      <c r="D72" s="73"/>
      <c r="E72" s="73"/>
      <c r="F72" s="73"/>
      <c r="G72" s="73"/>
      <c r="H72" s="73"/>
      <c r="I72" s="73"/>
      <c r="J72" s="73"/>
      <c r="K72" s="73"/>
      <c r="L72" s="73"/>
      <c r="M72" s="73"/>
    </row>
    <row r="73" spans="1:13" ht="12.75">
      <c r="A73" s="73"/>
      <c r="B73" s="73"/>
      <c r="C73" s="73"/>
      <c r="D73" s="73"/>
      <c r="E73" s="73"/>
      <c r="F73" s="73"/>
      <c r="G73" s="73"/>
      <c r="H73" s="73"/>
      <c r="I73" s="73"/>
      <c r="J73" s="73"/>
      <c r="K73" s="73"/>
      <c r="L73" s="73"/>
      <c r="M73" s="73"/>
    </row>
    <row r="74" spans="1:13" ht="12.75">
      <c r="A74" s="73"/>
      <c r="B74" s="73"/>
      <c r="C74" s="73"/>
      <c r="D74" s="73"/>
      <c r="E74" s="73"/>
      <c r="F74" s="73"/>
      <c r="G74" s="73"/>
      <c r="H74" s="73"/>
      <c r="I74" s="73"/>
      <c r="J74" s="73"/>
      <c r="K74" s="73"/>
      <c r="L74" s="73"/>
      <c r="M74" s="73"/>
    </row>
    <row r="75" spans="1:13" ht="12.75">
      <c r="A75" s="73"/>
      <c r="B75" s="73"/>
      <c r="C75" s="73"/>
      <c r="D75" s="73"/>
      <c r="E75" s="73"/>
      <c r="F75" s="73"/>
      <c r="G75" s="73"/>
      <c r="H75" s="73"/>
      <c r="I75" s="73"/>
      <c r="J75" s="73"/>
      <c r="K75" s="73"/>
      <c r="L75" s="73"/>
      <c r="M75" s="73"/>
    </row>
    <row r="76" spans="1:13" ht="12.75">
      <c r="A76" s="73"/>
      <c r="B76" s="73"/>
      <c r="C76" s="73"/>
      <c r="D76" s="73"/>
      <c r="E76" s="73"/>
      <c r="F76" s="73"/>
      <c r="G76" s="73"/>
      <c r="H76" s="73"/>
      <c r="I76" s="73"/>
      <c r="J76" s="73"/>
      <c r="K76" s="73"/>
      <c r="L76" s="73"/>
      <c r="M76" s="73"/>
    </row>
    <row r="77" spans="1:13" ht="12.75">
      <c r="A77" s="73"/>
      <c r="B77" s="73"/>
      <c r="C77" s="73"/>
      <c r="D77" s="73"/>
      <c r="E77" s="73"/>
      <c r="F77" s="73"/>
      <c r="G77" s="73"/>
      <c r="H77" s="73"/>
      <c r="I77" s="73"/>
      <c r="J77" s="73"/>
      <c r="K77" s="73"/>
      <c r="L77" s="73"/>
      <c r="M77" s="73"/>
    </row>
    <row r="78" spans="1:13" ht="12.75">
      <c r="A78" s="73"/>
      <c r="B78" s="73"/>
      <c r="C78" s="73"/>
      <c r="D78" s="73"/>
      <c r="E78" s="73"/>
      <c r="F78" s="73"/>
      <c r="G78" s="73"/>
      <c r="H78" s="73"/>
      <c r="I78" s="73"/>
      <c r="J78" s="73"/>
      <c r="K78" s="73"/>
      <c r="L78" s="73"/>
      <c r="M78" s="73"/>
    </row>
    <row r="79" spans="1:13" ht="12.75">
      <c r="A79" s="73"/>
      <c r="B79" s="73"/>
      <c r="C79" s="73"/>
      <c r="D79" s="73"/>
      <c r="E79" s="73"/>
      <c r="F79" s="73"/>
      <c r="G79" s="73"/>
      <c r="H79" s="73"/>
      <c r="I79" s="73"/>
      <c r="J79" s="73"/>
      <c r="K79" s="73"/>
      <c r="L79" s="73"/>
      <c r="M79" s="73"/>
    </row>
    <row r="80" spans="1:13" ht="12.75">
      <c r="A80" s="73"/>
      <c r="B80" s="73"/>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73"/>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row r="87" spans="1:13" ht="12.75">
      <c r="A87" s="73"/>
      <c r="B87" s="73"/>
      <c r="C87" s="73"/>
      <c r="D87" s="73"/>
      <c r="E87" s="73"/>
      <c r="F87" s="73"/>
      <c r="G87" s="73"/>
      <c r="H87" s="73"/>
      <c r="I87" s="73"/>
      <c r="J87" s="73"/>
      <c r="K87" s="73"/>
      <c r="L87" s="73"/>
      <c r="M87" s="73"/>
    </row>
    <row r="88" spans="1:13" ht="12.75">
      <c r="A88" s="73"/>
      <c r="B88" s="73"/>
      <c r="C88" s="73"/>
      <c r="D88" s="73"/>
      <c r="E88" s="73"/>
      <c r="F88" s="73"/>
      <c r="G88" s="73"/>
      <c r="H88" s="73"/>
      <c r="I88" s="73"/>
      <c r="J88" s="73"/>
      <c r="K88" s="73"/>
      <c r="L88" s="73"/>
      <c r="M88" s="73"/>
    </row>
    <row r="89" spans="1:13" ht="12.75">
      <c r="A89" s="73"/>
      <c r="B89" s="73"/>
      <c r="C89" s="73"/>
      <c r="D89" s="73"/>
      <c r="E89" s="73"/>
      <c r="F89" s="73"/>
      <c r="G89" s="73"/>
      <c r="H89" s="73"/>
      <c r="I89" s="73"/>
      <c r="J89" s="73"/>
      <c r="K89" s="73"/>
      <c r="L89" s="73"/>
      <c r="M89" s="73"/>
    </row>
    <row r="90" spans="1:13" ht="12.75">
      <c r="A90" s="73"/>
      <c r="B90" s="73"/>
      <c r="C90" s="73"/>
      <c r="D90" s="73"/>
      <c r="E90" s="73"/>
      <c r="F90" s="73"/>
      <c r="G90" s="73"/>
      <c r="H90" s="73"/>
      <c r="I90" s="73"/>
      <c r="J90" s="73"/>
      <c r="K90" s="73"/>
      <c r="L90" s="73"/>
      <c r="M90" s="73"/>
    </row>
    <row r="91" spans="1:13" ht="12.75">
      <c r="A91" s="73"/>
      <c r="B91" s="73"/>
      <c r="C91" s="73"/>
      <c r="D91" s="73"/>
      <c r="E91" s="73"/>
      <c r="F91" s="73"/>
      <c r="G91" s="73"/>
      <c r="H91" s="73"/>
      <c r="I91" s="73"/>
      <c r="J91" s="73"/>
      <c r="K91" s="73"/>
      <c r="L91" s="73"/>
      <c r="M91" s="73"/>
    </row>
    <row r="92" spans="1:13" ht="12.75">
      <c r="A92" s="73"/>
      <c r="B92" s="73"/>
      <c r="C92" s="73"/>
      <c r="D92" s="73"/>
      <c r="E92" s="73"/>
      <c r="F92" s="73"/>
      <c r="G92" s="73"/>
      <c r="H92" s="73"/>
      <c r="I92" s="73"/>
      <c r="J92" s="73"/>
      <c r="K92" s="73"/>
      <c r="L92" s="73"/>
      <c r="M92" s="73"/>
    </row>
    <row r="93" spans="1:13" ht="12.75">
      <c r="A93" s="73"/>
      <c r="B93" s="73"/>
      <c r="C93" s="73"/>
      <c r="D93" s="73"/>
      <c r="E93" s="73"/>
      <c r="F93" s="73"/>
      <c r="G93" s="73"/>
      <c r="H93" s="73"/>
      <c r="I93" s="73"/>
      <c r="J93" s="73"/>
      <c r="K93" s="73"/>
      <c r="L93" s="73"/>
      <c r="M93" s="73"/>
    </row>
    <row r="94" spans="1:13" ht="12.75">
      <c r="A94" s="73"/>
      <c r="B94" s="73"/>
      <c r="C94" s="73"/>
      <c r="D94" s="73"/>
      <c r="E94" s="73"/>
      <c r="F94" s="73"/>
      <c r="G94" s="73"/>
      <c r="H94" s="73"/>
      <c r="I94" s="73"/>
      <c r="J94" s="73"/>
      <c r="K94" s="73"/>
      <c r="L94" s="73"/>
      <c r="M94" s="73"/>
    </row>
    <row r="95" spans="1:13" ht="12.75">
      <c r="A95" s="73"/>
      <c r="B95" s="73"/>
      <c r="C95" s="73"/>
      <c r="D95" s="73"/>
      <c r="E95" s="73"/>
      <c r="F95" s="73"/>
      <c r="G95" s="73"/>
      <c r="H95" s="73"/>
      <c r="I95" s="73"/>
      <c r="J95" s="73"/>
      <c r="K95" s="73"/>
      <c r="L95" s="73"/>
      <c r="M95" s="73"/>
    </row>
    <row r="96" spans="1:13" ht="12.75">
      <c r="A96" s="73"/>
      <c r="B96" s="73"/>
      <c r="C96" s="73"/>
      <c r="D96" s="73"/>
      <c r="E96" s="73"/>
      <c r="F96" s="73"/>
      <c r="G96" s="73"/>
      <c r="H96" s="73"/>
      <c r="I96" s="73"/>
      <c r="J96" s="73"/>
      <c r="K96" s="73"/>
      <c r="L96" s="73"/>
      <c r="M96" s="73"/>
    </row>
    <row r="97" spans="1:13" ht="12.75">
      <c r="A97" s="73"/>
      <c r="B97" s="73"/>
      <c r="C97" s="73"/>
      <c r="D97" s="73"/>
      <c r="E97" s="73"/>
      <c r="F97" s="73"/>
      <c r="G97" s="73"/>
      <c r="H97" s="73"/>
      <c r="I97" s="73"/>
      <c r="J97" s="73"/>
      <c r="K97" s="73"/>
      <c r="L97" s="73"/>
      <c r="M97" s="73"/>
    </row>
    <row r="98" spans="1:13" ht="12.75">
      <c r="A98" s="73"/>
      <c r="B98" s="73"/>
      <c r="C98" s="73"/>
      <c r="D98" s="73"/>
      <c r="E98" s="73"/>
      <c r="F98" s="73"/>
      <c r="G98" s="73"/>
      <c r="H98" s="73"/>
      <c r="I98" s="73"/>
      <c r="J98" s="73"/>
      <c r="K98" s="73"/>
      <c r="L98" s="73"/>
      <c r="M98" s="73"/>
    </row>
    <row r="99" spans="1:13" ht="12.75">
      <c r="A99" s="73"/>
      <c r="B99" s="73"/>
      <c r="C99" s="73"/>
      <c r="D99" s="73"/>
      <c r="E99" s="73"/>
      <c r="F99" s="73"/>
      <c r="G99" s="73"/>
      <c r="H99" s="73"/>
      <c r="I99" s="73"/>
      <c r="J99" s="73"/>
      <c r="K99" s="73"/>
      <c r="L99" s="73"/>
      <c r="M99" s="73"/>
    </row>
    <row r="100" spans="1:13" ht="12.75">
      <c r="A100" s="73"/>
      <c r="B100" s="73"/>
      <c r="C100" s="73"/>
      <c r="D100" s="73"/>
      <c r="E100" s="73"/>
      <c r="F100" s="73"/>
      <c r="G100" s="73"/>
      <c r="H100" s="73"/>
      <c r="I100" s="73"/>
      <c r="J100" s="73"/>
      <c r="K100" s="73"/>
      <c r="L100" s="73"/>
      <c r="M100" s="73"/>
    </row>
    <row r="101" spans="1:13" ht="12.75">
      <c r="A101" s="73"/>
      <c r="B101" s="73"/>
      <c r="C101" s="73"/>
      <c r="D101" s="73"/>
      <c r="E101" s="73"/>
      <c r="F101" s="73"/>
      <c r="G101" s="73"/>
      <c r="H101" s="73"/>
      <c r="I101" s="73"/>
      <c r="J101" s="73"/>
      <c r="K101" s="73"/>
      <c r="L101" s="73"/>
      <c r="M101" s="73"/>
    </row>
    <row r="102" spans="1:13" ht="12.75">
      <c r="A102" s="73"/>
      <c r="B102" s="73"/>
      <c r="C102" s="73"/>
      <c r="D102" s="73"/>
      <c r="E102" s="73"/>
      <c r="F102" s="73"/>
      <c r="G102" s="73"/>
      <c r="H102" s="73"/>
      <c r="I102" s="73"/>
      <c r="J102" s="73"/>
      <c r="K102" s="73"/>
      <c r="L102" s="73"/>
      <c r="M102" s="73"/>
    </row>
    <row r="103" spans="1:13" ht="12.75">
      <c r="A103" s="73"/>
      <c r="B103" s="73"/>
      <c r="C103" s="73"/>
      <c r="D103" s="73"/>
      <c r="E103" s="73"/>
      <c r="F103" s="73"/>
      <c r="G103" s="73"/>
      <c r="H103" s="73"/>
      <c r="I103" s="73"/>
      <c r="J103" s="73"/>
      <c r="K103" s="73"/>
      <c r="L103" s="73"/>
      <c r="M103" s="73"/>
    </row>
    <row r="104" spans="1:13" ht="12.75">
      <c r="A104" s="73"/>
      <c r="B104" s="73"/>
      <c r="C104" s="73"/>
      <c r="D104" s="73"/>
      <c r="E104" s="73"/>
      <c r="F104" s="73"/>
      <c r="G104" s="73"/>
      <c r="H104" s="73"/>
      <c r="I104" s="73"/>
      <c r="J104" s="73"/>
      <c r="K104" s="73"/>
      <c r="L104" s="73"/>
      <c r="M104" s="73"/>
    </row>
    <row r="105" spans="1:13" ht="12.75">
      <c r="A105" s="73"/>
      <c r="B105" s="73"/>
      <c r="C105" s="73"/>
      <c r="D105" s="73"/>
      <c r="E105" s="73"/>
      <c r="F105" s="73"/>
      <c r="G105" s="73"/>
      <c r="H105" s="73"/>
      <c r="I105" s="73"/>
      <c r="J105" s="73"/>
      <c r="K105" s="73"/>
      <c r="L105" s="73"/>
      <c r="M105" s="73"/>
    </row>
    <row r="106" spans="1:13" ht="12.75">
      <c r="A106" s="73"/>
      <c r="B106" s="73"/>
      <c r="C106" s="73"/>
      <c r="D106" s="73"/>
      <c r="E106" s="73"/>
      <c r="F106" s="73"/>
      <c r="G106" s="73"/>
      <c r="H106" s="73"/>
      <c r="I106" s="73"/>
      <c r="J106" s="73"/>
      <c r="K106" s="73"/>
      <c r="L106" s="73"/>
      <c r="M106" s="73"/>
    </row>
    <row r="107" spans="1:13" ht="12.75">
      <c r="A107" s="73"/>
      <c r="B107" s="73"/>
      <c r="C107" s="73"/>
      <c r="D107" s="73"/>
      <c r="E107" s="73"/>
      <c r="F107" s="73"/>
      <c r="G107" s="73"/>
      <c r="H107" s="73"/>
      <c r="I107" s="73"/>
      <c r="J107" s="73"/>
      <c r="K107" s="73"/>
      <c r="L107" s="73"/>
      <c r="M107" s="73"/>
    </row>
    <row r="108" spans="1:13" ht="12.75">
      <c r="A108" s="73"/>
      <c r="B108" s="73"/>
      <c r="C108" s="73"/>
      <c r="D108" s="73"/>
      <c r="E108" s="73"/>
      <c r="F108" s="73"/>
      <c r="G108" s="73"/>
      <c r="H108" s="73"/>
      <c r="I108" s="73"/>
      <c r="J108" s="73"/>
      <c r="K108" s="73"/>
      <c r="L108" s="73"/>
      <c r="M108" s="73"/>
    </row>
    <row r="109" spans="1:13" ht="12.75">
      <c r="A109" s="73"/>
      <c r="B109" s="73"/>
      <c r="C109" s="73"/>
      <c r="D109" s="73"/>
      <c r="E109" s="73"/>
      <c r="F109" s="73"/>
      <c r="G109" s="73"/>
      <c r="H109" s="73"/>
      <c r="I109" s="73"/>
      <c r="J109" s="73"/>
      <c r="K109" s="73"/>
      <c r="L109" s="73"/>
      <c r="M109" s="73"/>
    </row>
    <row r="110" spans="1:13" ht="12.75">
      <c r="A110" s="73"/>
      <c r="B110" s="73"/>
      <c r="C110" s="73"/>
      <c r="D110" s="73"/>
      <c r="E110" s="73"/>
      <c r="F110" s="73"/>
      <c r="G110" s="73"/>
      <c r="H110" s="73"/>
      <c r="I110" s="73"/>
      <c r="J110" s="73"/>
      <c r="K110" s="73"/>
      <c r="L110" s="73"/>
      <c r="M110" s="73"/>
    </row>
    <row r="111" spans="1:13" ht="12.75">
      <c r="A111" s="73"/>
      <c r="B111" s="73"/>
      <c r="C111" s="73"/>
      <c r="D111" s="73"/>
      <c r="E111" s="73"/>
      <c r="F111" s="73"/>
      <c r="G111" s="73"/>
      <c r="H111" s="73"/>
      <c r="I111" s="73"/>
      <c r="J111" s="73"/>
      <c r="K111" s="73"/>
      <c r="L111" s="73"/>
      <c r="M111" s="73"/>
    </row>
    <row r="112" spans="1:13" ht="12.75">
      <c r="A112" s="73"/>
      <c r="B112" s="73"/>
      <c r="C112" s="73"/>
      <c r="D112" s="73"/>
      <c r="E112" s="73"/>
      <c r="F112" s="73"/>
      <c r="G112" s="73"/>
      <c r="H112" s="73"/>
      <c r="I112" s="73"/>
      <c r="J112" s="73"/>
      <c r="K112" s="73"/>
      <c r="L112" s="73"/>
      <c r="M112" s="73"/>
    </row>
    <row r="113" spans="1:13" ht="12.75">
      <c r="A113" s="73"/>
      <c r="B113" s="73"/>
      <c r="C113" s="73"/>
      <c r="D113" s="73"/>
      <c r="E113" s="73"/>
      <c r="F113" s="73"/>
      <c r="G113" s="73"/>
      <c r="H113" s="73"/>
      <c r="I113" s="73"/>
      <c r="J113" s="73"/>
      <c r="K113" s="73"/>
      <c r="L113" s="73"/>
      <c r="M113" s="73"/>
    </row>
    <row r="114" spans="1:13" ht="12.75">
      <c r="A114" s="73"/>
      <c r="B114" s="73"/>
      <c r="C114" s="73"/>
      <c r="D114" s="73"/>
      <c r="E114" s="73"/>
      <c r="F114" s="73"/>
      <c r="G114" s="73"/>
      <c r="H114" s="73"/>
      <c r="I114" s="73"/>
      <c r="J114" s="73"/>
      <c r="K114" s="73"/>
      <c r="L114" s="73"/>
      <c r="M114" s="73"/>
    </row>
    <row r="115" spans="1:13" ht="12.75">
      <c r="A115" s="73"/>
      <c r="B115" s="73"/>
      <c r="C115" s="73"/>
      <c r="D115" s="73"/>
      <c r="E115" s="73"/>
      <c r="F115" s="73"/>
      <c r="G115" s="73"/>
      <c r="H115" s="73"/>
      <c r="I115" s="73"/>
      <c r="J115" s="73"/>
      <c r="K115" s="73"/>
      <c r="L115" s="73"/>
      <c r="M115" s="73"/>
    </row>
    <row r="116" spans="1:13" ht="12.75">
      <c r="A116" s="73"/>
      <c r="B116" s="73"/>
      <c r="C116" s="73"/>
      <c r="D116" s="73"/>
      <c r="E116" s="73"/>
      <c r="F116" s="73"/>
      <c r="G116" s="73"/>
      <c r="H116" s="73"/>
      <c r="I116" s="73"/>
      <c r="J116" s="73"/>
      <c r="K116" s="73"/>
      <c r="L116" s="73"/>
      <c r="M116" s="73"/>
    </row>
    <row r="117" spans="1:13" ht="12.75">
      <c r="A117" s="73"/>
      <c r="B117" s="73"/>
      <c r="C117" s="73"/>
      <c r="D117" s="73"/>
      <c r="E117" s="73"/>
      <c r="F117" s="73"/>
      <c r="G117" s="73"/>
      <c r="H117" s="73"/>
      <c r="I117" s="73"/>
      <c r="J117" s="73"/>
      <c r="K117" s="73"/>
      <c r="L117" s="73"/>
      <c r="M117" s="73"/>
    </row>
    <row r="118" spans="1:13" ht="12.75">
      <c r="A118" s="73"/>
      <c r="B118" s="73"/>
      <c r="C118" s="73"/>
      <c r="D118" s="73"/>
      <c r="E118" s="73"/>
      <c r="F118" s="73"/>
      <c r="G118" s="73"/>
      <c r="H118" s="73"/>
      <c r="I118" s="73"/>
      <c r="J118" s="73"/>
      <c r="K118" s="73"/>
      <c r="L118" s="73"/>
      <c r="M118" s="73"/>
    </row>
    <row r="119" spans="1:13" ht="12.75">
      <c r="A119" s="73"/>
      <c r="B119" s="73"/>
      <c r="C119" s="73"/>
      <c r="D119" s="73"/>
      <c r="E119" s="73"/>
      <c r="F119" s="73"/>
      <c r="G119" s="73"/>
      <c r="H119" s="73"/>
      <c r="I119" s="73"/>
      <c r="J119" s="73"/>
      <c r="K119" s="73"/>
      <c r="L119" s="73"/>
      <c r="M119" s="73"/>
    </row>
    <row r="120" spans="1:13" ht="12.75">
      <c r="A120" s="73"/>
      <c r="B120" s="73"/>
      <c r="C120" s="73"/>
      <c r="D120" s="73"/>
      <c r="E120" s="73"/>
      <c r="F120" s="73"/>
      <c r="G120" s="73"/>
      <c r="H120" s="73"/>
      <c r="I120" s="73"/>
      <c r="J120" s="73"/>
      <c r="K120" s="73"/>
      <c r="L120" s="73"/>
      <c r="M120" s="73"/>
    </row>
    <row r="121" spans="1:13" ht="12.75">
      <c r="A121" s="73"/>
      <c r="B121" s="73"/>
      <c r="C121" s="73"/>
      <c r="D121" s="73"/>
      <c r="E121" s="73"/>
      <c r="F121" s="73"/>
      <c r="G121" s="73"/>
      <c r="H121" s="73"/>
      <c r="I121" s="73"/>
      <c r="J121" s="73"/>
      <c r="K121" s="73"/>
      <c r="L121" s="73"/>
      <c r="M121" s="73"/>
    </row>
    <row r="122" spans="1:13" ht="12.75">
      <c r="A122" s="73"/>
      <c r="B122" s="73"/>
      <c r="C122" s="73"/>
      <c r="D122" s="73"/>
      <c r="E122" s="73"/>
      <c r="F122" s="73"/>
      <c r="G122" s="73"/>
      <c r="H122" s="73"/>
      <c r="I122" s="73"/>
      <c r="J122" s="73"/>
      <c r="K122" s="73"/>
      <c r="L122" s="73"/>
      <c r="M122" s="73"/>
    </row>
    <row r="123" spans="1:13" ht="12.75">
      <c r="A123" s="73"/>
      <c r="B123" s="73"/>
      <c r="C123" s="73"/>
      <c r="D123" s="73"/>
      <c r="E123" s="73"/>
      <c r="F123" s="73"/>
      <c r="G123" s="73"/>
      <c r="H123" s="73"/>
      <c r="I123" s="73"/>
      <c r="J123" s="73"/>
      <c r="K123" s="73"/>
      <c r="L123" s="73"/>
      <c r="M123" s="73"/>
    </row>
    <row r="124" spans="1:13" ht="12.75">
      <c r="A124" s="73"/>
      <c r="B124" s="73"/>
      <c r="C124" s="73"/>
      <c r="D124" s="73"/>
      <c r="E124" s="73"/>
      <c r="F124" s="73"/>
      <c r="G124" s="73"/>
      <c r="H124" s="73"/>
      <c r="I124" s="73"/>
      <c r="J124" s="73"/>
      <c r="K124" s="73"/>
      <c r="L124" s="73"/>
      <c r="M124" s="73"/>
    </row>
    <row r="125" spans="1:13" ht="12.75">
      <c r="A125" s="73"/>
      <c r="B125" s="73"/>
      <c r="C125" s="73"/>
      <c r="D125" s="73"/>
      <c r="E125" s="73"/>
      <c r="F125" s="73"/>
      <c r="G125" s="73"/>
      <c r="H125" s="73"/>
      <c r="I125" s="73"/>
      <c r="J125" s="73"/>
      <c r="K125" s="73"/>
      <c r="L125" s="73"/>
      <c r="M125" s="73"/>
    </row>
    <row r="126" spans="1:13" ht="12.75">
      <c r="A126" s="73"/>
      <c r="B126" s="73"/>
      <c r="C126" s="73"/>
      <c r="D126" s="73"/>
      <c r="E126" s="73"/>
      <c r="F126" s="73"/>
      <c r="G126" s="73"/>
      <c r="H126" s="73"/>
      <c r="I126" s="73"/>
      <c r="J126" s="73"/>
      <c r="K126" s="73"/>
      <c r="L126" s="73"/>
      <c r="M126" s="73"/>
    </row>
    <row r="127" spans="1:13" ht="12.75">
      <c r="A127" s="73"/>
      <c r="B127" s="73"/>
      <c r="C127" s="73"/>
      <c r="D127" s="73"/>
      <c r="E127" s="73"/>
      <c r="F127" s="73"/>
      <c r="G127" s="73"/>
      <c r="H127" s="73"/>
      <c r="I127" s="73"/>
      <c r="J127" s="73"/>
      <c r="K127" s="73"/>
      <c r="L127" s="73"/>
      <c r="M127" s="73"/>
    </row>
    <row r="128" spans="1:13" ht="12.75">
      <c r="A128" s="73"/>
      <c r="B128" s="73"/>
      <c r="C128" s="73"/>
      <c r="D128" s="73"/>
      <c r="E128" s="73"/>
      <c r="F128" s="73"/>
      <c r="G128" s="73"/>
      <c r="H128" s="73"/>
      <c r="I128" s="73"/>
      <c r="J128" s="73"/>
      <c r="K128" s="73"/>
      <c r="L128" s="73"/>
      <c r="M128" s="73"/>
    </row>
    <row r="129" spans="1:13" ht="12.75">
      <c r="A129" s="73"/>
      <c r="B129" s="73"/>
      <c r="C129" s="73"/>
      <c r="D129" s="73"/>
      <c r="E129" s="73"/>
      <c r="F129" s="73"/>
      <c r="G129" s="73"/>
      <c r="H129" s="73"/>
      <c r="I129" s="73"/>
      <c r="J129" s="73"/>
      <c r="K129" s="73"/>
      <c r="L129" s="73"/>
      <c r="M129" s="73"/>
    </row>
    <row r="130" spans="1:13" ht="12.75">
      <c r="A130" s="73"/>
      <c r="B130" s="73"/>
      <c r="C130" s="73"/>
      <c r="D130" s="73"/>
      <c r="E130" s="73"/>
      <c r="F130" s="73"/>
      <c r="G130" s="73"/>
      <c r="H130" s="73"/>
      <c r="I130" s="73"/>
      <c r="J130" s="73"/>
      <c r="K130" s="73"/>
      <c r="L130" s="73"/>
      <c r="M130" s="73"/>
    </row>
    <row r="131" spans="1:13" ht="12.75">
      <c r="A131" s="73"/>
      <c r="B131" s="73"/>
      <c r="C131" s="73"/>
      <c r="D131" s="73"/>
      <c r="E131" s="73"/>
      <c r="F131" s="73"/>
      <c r="G131" s="73"/>
      <c r="H131" s="73"/>
      <c r="I131" s="73"/>
      <c r="J131" s="73"/>
      <c r="K131" s="73"/>
      <c r="L131" s="73"/>
      <c r="M131" s="73"/>
    </row>
    <row r="132" spans="1:13" ht="12.75">
      <c r="A132" s="73"/>
      <c r="B132" s="73"/>
      <c r="C132" s="73"/>
      <c r="D132" s="73"/>
      <c r="E132" s="73"/>
      <c r="F132" s="73"/>
      <c r="G132" s="73"/>
      <c r="H132" s="73"/>
      <c r="I132" s="73"/>
      <c r="J132" s="73"/>
      <c r="K132" s="73"/>
      <c r="L132" s="73"/>
      <c r="M132" s="73"/>
    </row>
    <row r="133" spans="1:13" ht="12.75">
      <c r="A133" s="73"/>
      <c r="B133" s="73"/>
      <c r="C133" s="73"/>
      <c r="D133" s="73"/>
      <c r="E133" s="73"/>
      <c r="F133" s="73"/>
      <c r="G133" s="73"/>
      <c r="H133" s="73"/>
      <c r="I133" s="73"/>
      <c r="J133" s="73"/>
      <c r="K133" s="73"/>
      <c r="L133" s="73"/>
      <c r="M133" s="73"/>
    </row>
    <row r="134" spans="1:13" ht="12.75">
      <c r="A134" s="73"/>
      <c r="B134" s="73"/>
      <c r="C134" s="73"/>
      <c r="D134" s="73"/>
      <c r="E134" s="73"/>
      <c r="F134" s="73"/>
      <c r="G134" s="73"/>
      <c r="H134" s="73"/>
      <c r="I134" s="73"/>
      <c r="J134" s="73"/>
      <c r="K134" s="73"/>
      <c r="L134" s="73"/>
      <c r="M134" s="73"/>
    </row>
    <row r="135" spans="1:13" ht="12.75">
      <c r="A135" s="73"/>
      <c r="B135" s="73"/>
      <c r="C135" s="73"/>
      <c r="D135" s="73"/>
      <c r="E135" s="73"/>
      <c r="F135" s="73"/>
      <c r="G135" s="73"/>
      <c r="H135" s="73"/>
      <c r="I135" s="73"/>
      <c r="J135" s="73"/>
      <c r="K135" s="73"/>
      <c r="L135" s="73"/>
      <c r="M135" s="73"/>
    </row>
    <row r="136" spans="1:13" ht="12.75">
      <c r="A136" s="73"/>
      <c r="B136" s="73"/>
      <c r="C136" s="73"/>
      <c r="D136" s="73"/>
      <c r="E136" s="73"/>
      <c r="F136" s="73"/>
      <c r="G136" s="73"/>
      <c r="H136" s="73"/>
      <c r="I136" s="73"/>
      <c r="J136" s="73"/>
      <c r="K136" s="73"/>
      <c r="L136" s="73"/>
      <c r="M136" s="73"/>
    </row>
    <row r="137" spans="1:13" ht="12.75">
      <c r="A137" s="73"/>
      <c r="B137" s="73"/>
      <c r="C137" s="73"/>
      <c r="D137" s="73"/>
      <c r="E137" s="73"/>
      <c r="F137" s="73"/>
      <c r="G137" s="73"/>
      <c r="H137" s="73"/>
      <c r="I137" s="73"/>
      <c r="J137" s="73"/>
      <c r="K137" s="73"/>
      <c r="L137" s="73"/>
      <c r="M137" s="73"/>
    </row>
    <row r="138" spans="1:13" ht="12.75">
      <c r="A138" s="73"/>
      <c r="B138" s="73"/>
      <c r="C138" s="73"/>
      <c r="D138" s="73"/>
      <c r="E138" s="73"/>
      <c r="F138" s="73"/>
      <c r="G138" s="73"/>
      <c r="H138" s="73"/>
      <c r="I138" s="73"/>
      <c r="J138" s="73"/>
      <c r="K138" s="73"/>
      <c r="L138" s="73"/>
      <c r="M138" s="73"/>
    </row>
    <row r="139" spans="1:13" ht="12.75">
      <c r="A139" s="73"/>
      <c r="B139" s="73"/>
      <c r="C139" s="73"/>
      <c r="D139" s="73"/>
      <c r="E139" s="73"/>
      <c r="F139" s="73"/>
      <c r="G139" s="73"/>
      <c r="H139" s="73"/>
      <c r="I139" s="73"/>
      <c r="J139" s="73"/>
      <c r="K139" s="73"/>
      <c r="L139" s="73"/>
      <c r="M139" s="73"/>
    </row>
    <row r="140" spans="1:13" ht="12.75">
      <c r="A140" s="73"/>
      <c r="B140" s="73"/>
      <c r="C140" s="73"/>
      <c r="D140" s="73"/>
      <c r="E140" s="73"/>
      <c r="F140" s="73"/>
      <c r="G140" s="73"/>
      <c r="H140" s="73"/>
      <c r="I140" s="73"/>
      <c r="J140" s="73"/>
      <c r="K140" s="73"/>
      <c r="L140" s="73"/>
      <c r="M140" s="73"/>
    </row>
    <row r="141" spans="1:13" ht="12.75">
      <c r="A141" s="73"/>
      <c r="B141" s="73"/>
      <c r="C141" s="73"/>
      <c r="D141" s="73"/>
      <c r="E141" s="73"/>
      <c r="F141" s="73"/>
      <c r="G141" s="73"/>
      <c r="H141" s="73"/>
      <c r="I141" s="73"/>
      <c r="J141" s="73"/>
      <c r="K141" s="73"/>
      <c r="L141" s="73"/>
      <c r="M141"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K15" sqref="K15"/>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3"/>
      <c r="B1" s="207"/>
      <c r="C1" s="73"/>
      <c r="D1" s="73"/>
      <c r="E1" s="73"/>
      <c r="F1" s="73"/>
      <c r="G1" s="73"/>
      <c r="H1" s="73"/>
      <c r="I1" s="73"/>
    </row>
    <row r="2" spans="1:16" ht="12.75" hidden="1">
      <c r="A2" s="73"/>
      <c r="B2" s="207" t="s">
        <v>0</v>
      </c>
      <c r="C2" s="73" t="s">
        <v>80</v>
      </c>
      <c r="D2" s="73" t="s">
        <v>8</v>
      </c>
      <c r="E2" s="73"/>
      <c r="F2" s="73"/>
      <c r="G2" s="73"/>
      <c r="H2" s="73"/>
      <c r="I2" s="73"/>
      <c r="N2" t="s">
        <v>0</v>
      </c>
      <c r="O2" t="s">
        <v>80</v>
      </c>
      <c r="P2" t="s">
        <v>8</v>
      </c>
    </row>
    <row r="3" spans="1:27" ht="12.75" hidden="1">
      <c r="A3" s="73"/>
      <c r="B3" s="208" t="s">
        <v>339</v>
      </c>
      <c r="C3" s="74"/>
      <c r="D3" s="73"/>
      <c r="E3" s="73"/>
      <c r="F3" s="73"/>
      <c r="G3" s="73"/>
      <c r="H3" s="74"/>
      <c r="I3" s="74"/>
      <c r="N3" s="6" t="s">
        <v>339</v>
      </c>
      <c r="O3" s="6"/>
      <c r="T3" s="6"/>
      <c r="U3" s="6"/>
      <c r="Z3" s="6"/>
      <c r="AA3" s="6"/>
    </row>
    <row r="4" spans="1:30" ht="12.75">
      <c r="A4" s="73"/>
      <c r="B4" s="207"/>
      <c r="C4" s="73"/>
      <c r="D4" s="73"/>
      <c r="E4" s="73"/>
      <c r="F4" s="73"/>
      <c r="G4" s="73"/>
      <c r="H4" s="73"/>
      <c r="I4" s="149"/>
      <c r="J4" s="46"/>
      <c r="K4" s="46"/>
      <c r="L4" s="46"/>
      <c r="M4" s="46"/>
      <c r="N4" s="46"/>
      <c r="O4" s="46"/>
      <c r="P4" s="46"/>
      <c r="Q4" s="46"/>
      <c r="R4" s="46"/>
      <c r="S4" s="46"/>
      <c r="T4" s="46"/>
      <c r="U4" s="46"/>
      <c r="V4" s="46"/>
      <c r="W4" s="46"/>
      <c r="X4" s="46"/>
      <c r="Y4" s="46"/>
      <c r="Z4" s="46"/>
      <c r="AA4" s="46"/>
      <c r="AB4" s="46"/>
      <c r="AC4" s="46"/>
      <c r="AD4" s="46"/>
    </row>
    <row r="5" spans="1:30" ht="15.75" customHeight="1">
      <c r="A5" s="123"/>
      <c r="B5" s="234"/>
      <c r="C5" s="83" t="s">
        <v>340</v>
      </c>
      <c r="D5" s="162"/>
      <c r="E5" s="183"/>
      <c r="F5" s="73"/>
      <c r="G5" s="73"/>
      <c r="H5" s="73"/>
      <c r="I5" s="209"/>
      <c r="J5" s="65"/>
      <c r="K5" s="66"/>
      <c r="L5" s="46"/>
      <c r="M5" s="46"/>
      <c r="N5" s="46"/>
      <c r="O5" s="64"/>
      <c r="P5" s="65"/>
      <c r="Q5" s="66"/>
      <c r="R5" s="46"/>
      <c r="S5" s="46"/>
      <c r="T5" s="46"/>
      <c r="U5" s="64"/>
      <c r="V5" s="65"/>
      <c r="W5" s="66"/>
      <c r="X5" s="46"/>
      <c r="Y5" s="46"/>
      <c r="Z5" s="46"/>
      <c r="AA5" s="64"/>
      <c r="AB5" s="65"/>
      <c r="AC5" s="66"/>
      <c r="AD5" s="46"/>
    </row>
    <row r="6" spans="1:30" ht="12.75">
      <c r="A6" s="73"/>
      <c r="B6" s="207"/>
      <c r="C6" s="73"/>
      <c r="D6" s="73"/>
      <c r="E6" s="73"/>
      <c r="F6" s="73"/>
      <c r="G6" s="73"/>
      <c r="H6" s="73"/>
      <c r="I6" s="149"/>
      <c r="J6" s="46"/>
      <c r="K6" s="46"/>
      <c r="L6" s="46"/>
      <c r="M6" s="46"/>
      <c r="N6" s="46"/>
      <c r="O6" s="46"/>
      <c r="P6" s="46"/>
      <c r="Q6" s="46"/>
      <c r="R6" s="46"/>
      <c r="S6" s="46"/>
      <c r="T6" s="46"/>
      <c r="U6" s="46"/>
      <c r="V6" s="46"/>
      <c r="W6" s="46"/>
      <c r="X6" s="46"/>
      <c r="Y6" s="46"/>
      <c r="Z6" s="46"/>
      <c r="AA6" s="46"/>
      <c r="AB6" s="46"/>
      <c r="AC6" s="46"/>
      <c r="AD6" s="46"/>
    </row>
    <row r="7" spans="1:30" ht="12.75">
      <c r="A7" s="73"/>
      <c r="B7" s="207"/>
      <c r="C7" s="97"/>
      <c r="D7" s="97"/>
      <c r="E7" s="184" t="s">
        <v>261</v>
      </c>
      <c r="F7" s="73"/>
      <c r="G7" s="73"/>
      <c r="H7" s="73"/>
      <c r="I7" s="95"/>
      <c r="J7" s="4"/>
      <c r="K7" s="67"/>
      <c r="L7" s="46"/>
      <c r="M7" s="46"/>
      <c r="N7" s="46"/>
      <c r="O7" s="4"/>
      <c r="P7" s="4"/>
      <c r="Q7" s="67"/>
      <c r="R7" s="46"/>
      <c r="S7" s="46"/>
      <c r="T7" s="46"/>
      <c r="U7" s="4"/>
      <c r="V7" s="4"/>
      <c r="W7" s="67"/>
      <c r="X7" s="46"/>
      <c r="Y7" s="46"/>
      <c r="Z7" s="46"/>
      <c r="AA7" s="4"/>
      <c r="AB7" s="4"/>
      <c r="AC7" s="67"/>
      <c r="AD7" s="46"/>
    </row>
    <row r="8" spans="1:30" ht="12.75">
      <c r="A8" s="73"/>
      <c r="B8" s="207"/>
      <c r="C8" s="185" t="s">
        <v>341</v>
      </c>
      <c r="D8" s="185"/>
      <c r="E8" s="184" t="s">
        <v>342</v>
      </c>
      <c r="F8" s="73"/>
      <c r="G8" s="73"/>
      <c r="H8" s="73"/>
      <c r="I8" s="210"/>
      <c r="J8" s="68"/>
      <c r="K8" s="67"/>
      <c r="L8" s="46"/>
      <c r="M8" s="46"/>
      <c r="N8" s="46"/>
      <c r="O8" s="68"/>
      <c r="P8" s="68"/>
      <c r="Q8" s="67"/>
      <c r="R8" s="46"/>
      <c r="S8" s="46"/>
      <c r="T8" s="46"/>
      <c r="U8" s="68"/>
      <c r="V8" s="68"/>
      <c r="W8" s="67"/>
      <c r="X8" s="46"/>
      <c r="Y8" s="46"/>
      <c r="Z8" s="46"/>
      <c r="AA8" s="68"/>
      <c r="AB8" s="68"/>
      <c r="AC8" s="67"/>
      <c r="AD8" s="46"/>
    </row>
    <row r="9" spans="1:30" ht="12.75">
      <c r="A9" s="73"/>
      <c r="B9" s="207"/>
      <c r="C9" s="185" t="str">
        <f>CONCATENATE(MF121TP1!C3)</f>
        <v>08/17/2016</v>
      </c>
      <c r="D9" s="185"/>
      <c r="E9" s="188" t="str">
        <f>CONCATENATE(MF121TP1!D3," Reporting Period")</f>
        <v>2016 Reporting Period</v>
      </c>
      <c r="F9" s="73"/>
      <c r="G9" s="73"/>
      <c r="H9" s="73"/>
      <c r="I9" s="210"/>
      <c r="J9" s="68"/>
      <c r="K9" s="67"/>
      <c r="L9" s="46"/>
      <c r="M9" s="46"/>
      <c r="N9" s="46"/>
      <c r="O9" s="68"/>
      <c r="P9" s="68"/>
      <c r="Q9" s="67"/>
      <c r="R9" s="46"/>
      <c r="S9" s="46"/>
      <c r="T9" s="46"/>
      <c r="U9" s="68"/>
      <c r="V9" s="68"/>
      <c r="W9" s="67"/>
      <c r="X9" s="46"/>
      <c r="Y9" s="46"/>
      <c r="Z9" s="46"/>
      <c r="AA9" s="68"/>
      <c r="AB9" s="68"/>
      <c r="AC9" s="67"/>
      <c r="AD9" s="46"/>
    </row>
    <row r="10" spans="1:30" ht="12.75">
      <c r="A10" s="73"/>
      <c r="B10" s="207" t="s">
        <v>343</v>
      </c>
      <c r="C10" s="276" t="s">
        <v>99</v>
      </c>
      <c r="D10" s="293" t="s">
        <v>344</v>
      </c>
      <c r="E10" s="293" t="s">
        <v>345</v>
      </c>
      <c r="F10" s="73"/>
      <c r="G10" s="73"/>
      <c r="H10" s="207" t="s">
        <v>343</v>
      </c>
      <c r="I10" s="213"/>
      <c r="J10" s="69"/>
      <c r="K10" s="69"/>
      <c r="L10" s="46"/>
      <c r="M10" s="46"/>
      <c r="N10" s="70"/>
      <c r="O10" s="69"/>
      <c r="P10" s="69"/>
      <c r="Q10" s="69"/>
      <c r="R10" s="46"/>
      <c r="S10" s="46"/>
      <c r="T10" s="70"/>
      <c r="U10" s="69"/>
      <c r="V10" s="69"/>
      <c r="W10" s="69"/>
      <c r="X10" s="46"/>
      <c r="Y10" s="46"/>
      <c r="Z10" s="70"/>
      <c r="AA10" s="69"/>
      <c r="AB10" s="69"/>
      <c r="AC10" s="69"/>
      <c r="AD10" s="46"/>
    </row>
    <row r="11" spans="1:30" ht="15" customHeight="1">
      <c r="A11" s="74"/>
      <c r="B11" s="208" t="s">
        <v>63</v>
      </c>
      <c r="C11" s="216" t="s">
        <v>109</v>
      </c>
      <c r="D11" s="236" t="s">
        <v>346</v>
      </c>
      <c r="E11" s="237" t="s">
        <v>347</v>
      </c>
      <c r="F11" s="73"/>
      <c r="G11" s="74"/>
      <c r="H11" s="208" t="s">
        <v>63</v>
      </c>
      <c r="I11" s="215"/>
      <c r="J11" s="45"/>
      <c r="K11" s="45"/>
      <c r="L11" s="46"/>
      <c r="M11" s="71"/>
      <c r="N11" s="47"/>
      <c r="O11" s="45"/>
      <c r="P11" s="45"/>
      <c r="Q11" s="45"/>
      <c r="R11" s="46"/>
      <c r="S11" s="71"/>
      <c r="T11" s="47"/>
      <c r="U11" s="45"/>
      <c r="V11" s="45"/>
      <c r="W11" s="45"/>
      <c r="X11" s="46"/>
      <c r="Y11" s="71"/>
      <c r="Z11" s="47"/>
      <c r="AA11" s="45"/>
      <c r="AB11" s="45"/>
      <c r="AC11" s="45"/>
      <c r="AD11" s="46"/>
    </row>
    <row r="12" spans="1:30" ht="15" customHeight="1">
      <c r="A12" s="73"/>
      <c r="B12" s="208" t="s">
        <v>81</v>
      </c>
      <c r="C12" s="241"/>
      <c r="D12" s="215" t="s">
        <v>346</v>
      </c>
      <c r="E12" s="240" t="s">
        <v>348</v>
      </c>
      <c r="F12" s="73"/>
      <c r="G12" s="73"/>
      <c r="H12" s="208" t="s">
        <v>81</v>
      </c>
      <c r="I12" s="215"/>
      <c r="J12" s="45"/>
      <c r="K12" s="45"/>
      <c r="L12" s="46"/>
      <c r="M12" s="46"/>
      <c r="N12" s="47"/>
      <c r="O12" s="45"/>
      <c r="P12" s="45"/>
      <c r="Q12" s="45"/>
      <c r="R12" s="46"/>
      <c r="S12" s="46"/>
      <c r="T12" s="47"/>
      <c r="U12" s="45"/>
      <c r="V12" s="45"/>
      <c r="W12" s="45"/>
      <c r="X12" s="46"/>
      <c r="Y12" s="46"/>
      <c r="Z12" s="47"/>
      <c r="AA12" s="45"/>
      <c r="AB12" s="45"/>
      <c r="AC12" s="45"/>
      <c r="AD12" s="46"/>
    </row>
    <row r="13" spans="1:30" ht="15" customHeight="1">
      <c r="A13" s="73"/>
      <c r="B13" s="208" t="s">
        <v>166</v>
      </c>
      <c r="C13" s="216" t="s">
        <v>111</v>
      </c>
      <c r="D13" s="236" t="s">
        <v>349</v>
      </c>
      <c r="E13" s="237" t="s">
        <v>350</v>
      </c>
      <c r="F13" s="73"/>
      <c r="G13" s="73"/>
      <c r="H13" s="208" t="s">
        <v>166</v>
      </c>
      <c r="I13" s="215"/>
      <c r="J13" s="45"/>
      <c r="K13" s="45"/>
      <c r="L13" s="46"/>
      <c r="M13" s="46"/>
      <c r="N13" s="47"/>
      <c r="O13" s="45"/>
      <c r="P13" s="45"/>
      <c r="Q13" s="45"/>
      <c r="R13" s="46"/>
      <c r="S13" s="46"/>
      <c r="T13" s="47"/>
      <c r="U13" s="45"/>
      <c r="V13" s="45"/>
      <c r="W13" s="45"/>
      <c r="X13" s="46"/>
      <c r="Y13" s="46"/>
      <c r="Z13" s="47"/>
      <c r="AA13" s="45"/>
      <c r="AB13" s="45"/>
      <c r="AC13" s="45"/>
      <c r="AD13" s="46"/>
    </row>
    <row r="14" spans="1:30" ht="15" customHeight="1">
      <c r="A14" s="74" t="s">
        <v>351</v>
      </c>
      <c r="B14" s="208" t="s">
        <v>178</v>
      </c>
      <c r="C14" s="241"/>
      <c r="D14" s="215" t="s">
        <v>349</v>
      </c>
      <c r="E14" s="240" t="s">
        <v>352</v>
      </c>
      <c r="F14" s="73"/>
      <c r="G14" s="74" t="s">
        <v>351</v>
      </c>
      <c r="H14" s="208" t="s">
        <v>178</v>
      </c>
      <c r="I14" s="215"/>
      <c r="J14" s="45"/>
      <c r="K14" s="45"/>
      <c r="L14" s="46"/>
      <c r="M14" s="71"/>
      <c r="N14" s="47"/>
      <c r="O14" s="45"/>
      <c r="P14" s="45"/>
      <c r="Q14" s="45"/>
      <c r="R14" s="46"/>
      <c r="S14" s="71"/>
      <c r="T14" s="47"/>
      <c r="U14" s="45"/>
      <c r="V14" s="45"/>
      <c r="W14" s="45"/>
      <c r="X14" s="46"/>
      <c r="Y14" s="71"/>
      <c r="Z14" s="47"/>
      <c r="AA14" s="45"/>
      <c r="AB14" s="45"/>
      <c r="AC14" s="45"/>
      <c r="AD14" s="46"/>
    </row>
    <row r="15" spans="1:30" ht="15" customHeight="1">
      <c r="A15" s="73"/>
      <c r="B15" s="208" t="s">
        <v>191</v>
      </c>
      <c r="C15" s="216" t="s">
        <v>112</v>
      </c>
      <c r="D15" s="236" t="s">
        <v>346</v>
      </c>
      <c r="E15" s="237" t="s">
        <v>353</v>
      </c>
      <c r="F15" s="73"/>
      <c r="G15" s="73"/>
      <c r="H15" s="208" t="s">
        <v>191</v>
      </c>
      <c r="I15" s="215"/>
      <c r="J15" s="45"/>
      <c r="K15" s="45"/>
      <c r="L15" s="46"/>
      <c r="M15" s="46"/>
      <c r="N15" s="47"/>
      <c r="O15" s="45"/>
      <c r="P15" s="45"/>
      <c r="Q15" s="45"/>
      <c r="R15" s="46"/>
      <c r="S15" s="46"/>
      <c r="T15" s="47"/>
      <c r="U15" s="45"/>
      <c r="V15" s="45"/>
      <c r="W15" s="45"/>
      <c r="X15" s="46"/>
      <c r="Y15" s="46"/>
      <c r="Z15" s="47"/>
      <c r="AA15" s="45"/>
      <c r="AB15" s="45"/>
      <c r="AC15" s="45"/>
      <c r="AD15" s="46"/>
    </row>
    <row r="16" spans="1:30" ht="15" customHeight="1">
      <c r="A16" s="73"/>
      <c r="B16" s="208" t="s">
        <v>206</v>
      </c>
      <c r="C16" s="235"/>
      <c r="D16" s="238" t="s">
        <v>346</v>
      </c>
      <c r="E16" s="239" t="s">
        <v>354</v>
      </c>
      <c r="F16" s="73"/>
      <c r="G16" s="73"/>
      <c r="H16" s="208" t="s">
        <v>206</v>
      </c>
      <c r="I16" s="215"/>
      <c r="J16" s="45"/>
      <c r="K16" s="45"/>
      <c r="L16" s="46"/>
      <c r="M16" s="46"/>
      <c r="N16" s="47"/>
      <c r="O16" s="45"/>
      <c r="P16" s="45"/>
      <c r="Q16" s="45"/>
      <c r="R16" s="46"/>
      <c r="S16" s="46"/>
      <c r="T16" s="47"/>
      <c r="U16" s="45"/>
      <c r="V16" s="45"/>
      <c r="W16" s="45"/>
      <c r="X16" s="46"/>
      <c r="Y16" s="46"/>
      <c r="Z16" s="47"/>
      <c r="AA16" s="45"/>
      <c r="AB16" s="45"/>
      <c r="AC16" s="45"/>
      <c r="AD16" s="46"/>
    </row>
    <row r="17" spans="1:30" ht="15" customHeight="1">
      <c r="A17" s="73"/>
      <c r="B17" s="208" t="s">
        <v>236</v>
      </c>
      <c r="C17" s="235" t="s">
        <v>113</v>
      </c>
      <c r="D17" s="239" t="s">
        <v>346</v>
      </c>
      <c r="E17" s="235" t="s">
        <v>355</v>
      </c>
      <c r="F17" s="73"/>
      <c r="G17" s="73"/>
      <c r="H17" s="208" t="s">
        <v>236</v>
      </c>
      <c r="I17" s="215"/>
      <c r="J17" s="45"/>
      <c r="K17" s="45"/>
      <c r="L17" s="46"/>
      <c r="M17" s="46"/>
      <c r="N17" s="47"/>
      <c r="O17" s="45"/>
      <c r="P17" s="45"/>
      <c r="Q17" s="45"/>
      <c r="R17" s="46"/>
      <c r="S17" s="46"/>
      <c r="T17" s="47"/>
      <c r="U17" s="45"/>
      <c r="V17" s="45"/>
      <c r="W17" s="45"/>
      <c r="X17" s="46"/>
      <c r="Y17" s="46"/>
      <c r="Z17" s="47"/>
      <c r="AA17" s="45"/>
      <c r="AB17" s="45"/>
      <c r="AC17" s="45"/>
      <c r="AD17" s="46"/>
    </row>
    <row r="18" spans="1:30" ht="15" customHeight="1">
      <c r="A18" s="73"/>
      <c r="B18" s="208" t="s">
        <v>67</v>
      </c>
      <c r="C18" s="214" t="s">
        <v>114</v>
      </c>
      <c r="D18" s="242" t="s">
        <v>346</v>
      </c>
      <c r="E18" s="214" t="s">
        <v>356</v>
      </c>
      <c r="F18" s="73"/>
      <c r="G18" s="73"/>
      <c r="H18" s="208" t="s">
        <v>67</v>
      </c>
      <c r="I18" s="215"/>
      <c r="J18" s="45"/>
      <c r="K18" s="45"/>
      <c r="L18" s="46"/>
      <c r="M18" s="46"/>
      <c r="N18" s="47"/>
      <c r="O18" s="45"/>
      <c r="P18" s="45"/>
      <c r="Q18" s="45"/>
      <c r="R18" s="46"/>
      <c r="S18" s="46"/>
      <c r="T18" s="47"/>
      <c r="U18" s="45"/>
      <c r="V18" s="45"/>
      <c r="W18" s="45"/>
      <c r="X18" s="46"/>
      <c r="Y18" s="46"/>
      <c r="Z18" s="47"/>
      <c r="AA18" s="45"/>
      <c r="AB18" s="45"/>
      <c r="AC18" s="45"/>
      <c r="AD18" s="46"/>
    </row>
    <row r="19" spans="1:30" ht="15" customHeight="1">
      <c r="A19" s="73"/>
      <c r="B19" s="208" t="s">
        <v>339</v>
      </c>
      <c r="C19" s="216" t="s">
        <v>115</v>
      </c>
      <c r="D19" s="237" t="s">
        <v>346</v>
      </c>
      <c r="E19" s="216" t="s">
        <v>357</v>
      </c>
      <c r="F19" s="73"/>
      <c r="G19" s="73"/>
      <c r="H19" s="208" t="s">
        <v>339</v>
      </c>
      <c r="I19" s="215"/>
      <c r="J19" s="45"/>
      <c r="K19" s="45"/>
      <c r="L19" s="46"/>
      <c r="M19" s="46"/>
      <c r="N19" s="47"/>
      <c r="O19" s="45"/>
      <c r="P19" s="45"/>
      <c r="Q19" s="45"/>
      <c r="R19" s="46"/>
      <c r="S19" s="46"/>
      <c r="T19" s="47"/>
      <c r="U19" s="45"/>
      <c r="V19" s="45"/>
      <c r="W19" s="45"/>
      <c r="X19" s="46"/>
      <c r="Y19" s="46"/>
      <c r="Z19" s="47"/>
      <c r="AA19" s="45"/>
      <c r="AB19" s="45"/>
      <c r="AC19" s="45"/>
      <c r="AD19" s="46"/>
    </row>
    <row r="20" spans="1:30" ht="15" customHeight="1">
      <c r="A20" s="73"/>
      <c r="B20" s="208" t="s">
        <v>358</v>
      </c>
      <c r="C20" s="216" t="s">
        <v>116</v>
      </c>
      <c r="D20" s="236" t="s">
        <v>359</v>
      </c>
      <c r="E20" s="237" t="s">
        <v>360</v>
      </c>
      <c r="F20" s="73"/>
      <c r="G20" s="73"/>
      <c r="H20" s="208" t="s">
        <v>358</v>
      </c>
      <c r="I20" s="215"/>
      <c r="J20" s="45"/>
      <c r="K20" s="45"/>
      <c r="L20" s="46"/>
      <c r="M20" s="46"/>
      <c r="N20" s="47"/>
      <c r="O20" s="45"/>
      <c r="P20" s="45"/>
      <c r="Q20" s="45"/>
      <c r="R20" s="46"/>
      <c r="S20" s="46"/>
      <c r="T20" s="47"/>
      <c r="U20" s="45"/>
      <c r="V20" s="45"/>
      <c r="W20" s="45"/>
      <c r="X20" s="46"/>
      <c r="Y20" s="46"/>
      <c r="Z20" s="47"/>
      <c r="AA20" s="45"/>
      <c r="AB20" s="45"/>
      <c r="AC20" s="45"/>
      <c r="AD20" s="46"/>
    </row>
    <row r="21" spans="1:30" ht="15" customHeight="1">
      <c r="A21" s="73"/>
      <c r="B21" s="208" t="s">
        <v>361</v>
      </c>
      <c r="C21" s="241"/>
      <c r="D21" s="215" t="s">
        <v>359</v>
      </c>
      <c r="E21" s="240" t="s">
        <v>362</v>
      </c>
      <c r="F21" s="73"/>
      <c r="G21" s="73"/>
      <c r="H21" s="208" t="s">
        <v>361</v>
      </c>
      <c r="I21" s="215"/>
      <c r="J21" s="45"/>
      <c r="K21" s="45"/>
      <c r="L21" s="46"/>
      <c r="M21" s="46"/>
      <c r="N21" s="47"/>
      <c r="O21" s="45"/>
      <c r="P21" s="45"/>
      <c r="Q21" s="45"/>
      <c r="R21" s="46"/>
      <c r="S21" s="46"/>
      <c r="T21" s="47"/>
      <c r="U21" s="45"/>
      <c r="V21" s="45"/>
      <c r="W21" s="45"/>
      <c r="X21" s="46"/>
      <c r="Y21" s="46"/>
      <c r="Z21" s="47"/>
      <c r="AA21" s="45"/>
      <c r="AB21" s="45"/>
      <c r="AC21" s="45"/>
      <c r="AD21" s="46"/>
    </row>
    <row r="22" spans="1:30" ht="15" customHeight="1">
      <c r="A22" s="73"/>
      <c r="B22" s="208" t="s">
        <v>363</v>
      </c>
      <c r="C22" s="216" t="s">
        <v>118</v>
      </c>
      <c r="D22" s="236" t="s">
        <v>346</v>
      </c>
      <c r="E22" s="237" t="s">
        <v>364</v>
      </c>
      <c r="F22" s="73"/>
      <c r="G22" s="73"/>
      <c r="H22" s="208" t="s">
        <v>363</v>
      </c>
      <c r="I22" s="215"/>
      <c r="J22" s="45"/>
      <c r="K22" s="45"/>
      <c r="L22" s="46"/>
      <c r="M22" s="46"/>
      <c r="N22" s="47"/>
      <c r="O22" s="45"/>
      <c r="P22" s="45"/>
      <c r="Q22" s="45"/>
      <c r="R22" s="46"/>
      <c r="S22" s="46"/>
      <c r="T22" s="47"/>
      <c r="U22" s="45"/>
      <c r="V22" s="45"/>
      <c r="W22" s="45"/>
      <c r="X22" s="46"/>
      <c r="Y22" s="46"/>
      <c r="Z22" s="47"/>
      <c r="AA22" s="45"/>
      <c r="AB22" s="45"/>
      <c r="AC22" s="45"/>
      <c r="AD22" s="46"/>
    </row>
    <row r="23" spans="1:30" ht="15" customHeight="1">
      <c r="A23" s="73"/>
      <c r="B23" s="208" t="s">
        <v>365</v>
      </c>
      <c r="C23" s="241"/>
      <c r="D23" s="215" t="s">
        <v>346</v>
      </c>
      <c r="E23" s="240" t="s">
        <v>366</v>
      </c>
      <c r="F23" s="73"/>
      <c r="G23" s="73"/>
      <c r="H23" s="208" t="s">
        <v>365</v>
      </c>
      <c r="I23" s="215"/>
      <c r="J23" s="45"/>
      <c r="K23" s="45"/>
      <c r="L23" s="46"/>
      <c r="M23" s="46"/>
      <c r="N23" s="47"/>
      <c r="O23" s="45"/>
      <c r="P23" s="45"/>
      <c r="Q23" s="45"/>
      <c r="R23" s="46"/>
      <c r="S23" s="46"/>
      <c r="T23" s="47"/>
      <c r="U23" s="45"/>
      <c r="V23" s="45"/>
      <c r="W23" s="45"/>
      <c r="X23" s="46"/>
      <c r="Y23" s="46"/>
      <c r="Z23" s="47"/>
      <c r="AA23" s="45"/>
      <c r="AB23" s="45"/>
      <c r="AC23" s="45"/>
      <c r="AD23" s="46"/>
    </row>
    <row r="24" spans="1:30" ht="15" customHeight="1">
      <c r="A24" s="73"/>
      <c r="B24" s="208" t="s">
        <v>367</v>
      </c>
      <c r="C24" s="241"/>
      <c r="D24" s="215" t="s">
        <v>346</v>
      </c>
      <c r="E24" s="240" t="s">
        <v>368</v>
      </c>
      <c r="F24" s="73"/>
      <c r="G24" s="73"/>
      <c r="H24" s="208" t="s">
        <v>367</v>
      </c>
      <c r="I24" s="215"/>
      <c r="J24" s="45"/>
      <c r="K24" s="45"/>
      <c r="L24" s="46"/>
      <c r="M24" s="46"/>
      <c r="N24" s="47"/>
      <c r="O24" s="45"/>
      <c r="P24" s="45"/>
      <c r="Q24" s="45"/>
      <c r="R24" s="46"/>
      <c r="S24" s="46"/>
      <c r="T24" s="47"/>
      <c r="U24" s="45"/>
      <c r="V24" s="45"/>
      <c r="W24" s="45"/>
      <c r="X24" s="46"/>
      <c r="Y24" s="46"/>
      <c r="Z24" s="47"/>
      <c r="AA24" s="45"/>
      <c r="AB24" s="45"/>
      <c r="AC24" s="45"/>
      <c r="AD24" s="46"/>
    </row>
    <row r="25" spans="1:30" ht="15" customHeight="1">
      <c r="A25" s="73"/>
      <c r="B25" s="208" t="s">
        <v>369</v>
      </c>
      <c r="C25" s="241"/>
      <c r="D25" s="215" t="s">
        <v>346</v>
      </c>
      <c r="E25" s="240" t="s">
        <v>370</v>
      </c>
      <c r="F25" s="73"/>
      <c r="G25" s="73"/>
      <c r="H25" s="208" t="s">
        <v>369</v>
      </c>
      <c r="I25" s="215"/>
      <c r="J25" s="45"/>
      <c r="K25" s="45"/>
      <c r="L25" s="46"/>
      <c r="M25" s="46"/>
      <c r="N25" s="47"/>
      <c r="O25" s="45"/>
      <c r="P25" s="45"/>
      <c r="Q25" s="45"/>
      <c r="R25" s="46"/>
      <c r="S25" s="46"/>
      <c r="T25" s="47"/>
      <c r="U25" s="45"/>
      <c r="V25" s="45"/>
      <c r="W25" s="45"/>
      <c r="X25" s="46"/>
      <c r="Y25" s="46"/>
      <c r="Z25" s="47"/>
      <c r="AA25" s="45"/>
      <c r="AB25" s="45"/>
      <c r="AC25" s="45"/>
      <c r="AD25" s="46"/>
    </row>
    <row r="26" spans="1:30" ht="15" customHeight="1">
      <c r="A26" s="73"/>
      <c r="B26" s="208" t="s">
        <v>371</v>
      </c>
      <c r="C26" s="216" t="s">
        <v>120</v>
      </c>
      <c r="D26" s="236" t="s">
        <v>346</v>
      </c>
      <c r="E26" s="237" t="s">
        <v>372</v>
      </c>
      <c r="F26" s="73"/>
      <c r="G26" s="73"/>
      <c r="H26" s="208" t="s">
        <v>371</v>
      </c>
      <c r="I26" s="215"/>
      <c r="J26" s="45"/>
      <c r="K26" s="45"/>
      <c r="L26" s="46"/>
      <c r="M26" s="46"/>
      <c r="N26" s="47"/>
      <c r="O26" s="45"/>
      <c r="P26" s="45"/>
      <c r="Q26" s="45"/>
      <c r="R26" s="46"/>
      <c r="S26" s="46"/>
      <c r="T26" s="47"/>
      <c r="U26" s="45"/>
      <c r="V26" s="45"/>
      <c r="W26" s="45"/>
      <c r="X26" s="46"/>
      <c r="Y26" s="46"/>
      <c r="Z26" s="47"/>
      <c r="AA26" s="45"/>
      <c r="AB26" s="45"/>
      <c r="AC26" s="45"/>
      <c r="AD26" s="46"/>
    </row>
    <row r="27" spans="1:30" ht="15" customHeight="1">
      <c r="A27" s="73"/>
      <c r="B27" s="208" t="s">
        <v>373</v>
      </c>
      <c r="C27" s="235"/>
      <c r="D27" s="238" t="s">
        <v>346</v>
      </c>
      <c r="E27" s="239" t="s">
        <v>374</v>
      </c>
      <c r="F27" s="73"/>
      <c r="G27" s="73"/>
      <c r="H27" s="208" t="s">
        <v>373</v>
      </c>
      <c r="I27" s="215"/>
      <c r="J27" s="45"/>
      <c r="K27" s="45"/>
      <c r="L27" s="46"/>
      <c r="M27" s="46"/>
      <c r="N27" s="47"/>
      <c r="O27" s="45"/>
      <c r="P27" s="45"/>
      <c r="Q27" s="45"/>
      <c r="R27" s="46"/>
      <c r="S27" s="46"/>
      <c r="T27" s="47"/>
      <c r="U27" s="45"/>
      <c r="V27" s="45"/>
      <c r="W27" s="45"/>
      <c r="X27" s="46"/>
      <c r="Y27" s="46"/>
      <c r="Z27" s="47"/>
      <c r="AA27" s="45"/>
      <c r="AB27" s="45"/>
      <c r="AC27" s="45"/>
      <c r="AD27" s="46"/>
    </row>
    <row r="28" spans="1:30" ht="15" customHeight="1">
      <c r="A28" s="73"/>
      <c r="B28" s="208" t="s">
        <v>375</v>
      </c>
      <c r="C28" s="235" t="s">
        <v>121</v>
      </c>
      <c r="D28" s="239" t="s">
        <v>346</v>
      </c>
      <c r="E28" s="235" t="s">
        <v>376</v>
      </c>
      <c r="F28" s="73"/>
      <c r="G28" s="73"/>
      <c r="H28" s="208" t="s">
        <v>375</v>
      </c>
      <c r="I28" s="215"/>
      <c r="J28" s="45"/>
      <c r="K28" s="45"/>
      <c r="L28" s="46"/>
      <c r="M28" s="46"/>
      <c r="N28" s="47"/>
      <c r="O28" s="45"/>
      <c r="P28" s="45"/>
      <c r="Q28" s="45"/>
      <c r="R28" s="46"/>
      <c r="S28" s="46"/>
      <c r="T28" s="47"/>
      <c r="U28" s="45"/>
      <c r="V28" s="45"/>
      <c r="W28" s="45"/>
      <c r="X28" s="46"/>
      <c r="Y28" s="46"/>
      <c r="Z28" s="47"/>
      <c r="AA28" s="45"/>
      <c r="AB28" s="45"/>
      <c r="AC28" s="45"/>
      <c r="AD28" s="46"/>
    </row>
    <row r="29" spans="1:30" ht="15" customHeight="1">
      <c r="A29" s="73"/>
      <c r="B29" s="208" t="s">
        <v>377</v>
      </c>
      <c r="C29" s="214" t="s">
        <v>122</v>
      </c>
      <c r="D29" s="242" t="s">
        <v>346</v>
      </c>
      <c r="E29" s="214" t="s">
        <v>378</v>
      </c>
      <c r="F29" s="73"/>
      <c r="G29" s="73"/>
      <c r="H29" s="208" t="s">
        <v>377</v>
      </c>
      <c r="I29" s="215"/>
      <c r="J29" s="45"/>
      <c r="K29" s="45"/>
      <c r="L29" s="46"/>
      <c r="M29" s="46"/>
      <c r="N29" s="47"/>
      <c r="O29" s="45"/>
      <c r="P29" s="45"/>
      <c r="Q29" s="45"/>
      <c r="R29" s="46"/>
      <c r="S29" s="46"/>
      <c r="T29" s="47"/>
      <c r="U29" s="45"/>
      <c r="V29" s="45"/>
      <c r="W29" s="45"/>
      <c r="X29" s="46"/>
      <c r="Y29" s="46"/>
      <c r="Z29" s="47"/>
      <c r="AA29" s="45"/>
      <c r="AB29" s="45"/>
      <c r="AC29" s="45"/>
      <c r="AD29" s="46"/>
    </row>
    <row r="30" spans="1:30" ht="15" customHeight="1">
      <c r="A30" s="73"/>
      <c r="B30" s="208" t="s">
        <v>379</v>
      </c>
      <c r="C30" s="216" t="s">
        <v>123</v>
      </c>
      <c r="D30" s="237" t="s">
        <v>346</v>
      </c>
      <c r="E30" s="216" t="s">
        <v>380</v>
      </c>
      <c r="F30" s="73"/>
      <c r="G30" s="73"/>
      <c r="H30" s="208" t="s">
        <v>379</v>
      </c>
      <c r="I30" s="215"/>
      <c r="J30" s="45"/>
      <c r="K30" s="45"/>
      <c r="L30" s="46"/>
      <c r="M30" s="46"/>
      <c r="N30" s="47"/>
      <c r="O30" s="45"/>
      <c r="P30" s="45"/>
      <c r="Q30" s="45"/>
      <c r="R30" s="46"/>
      <c r="S30" s="46"/>
      <c r="T30" s="47"/>
      <c r="U30" s="45"/>
      <c r="V30" s="45"/>
      <c r="W30" s="45"/>
      <c r="X30" s="46"/>
      <c r="Y30" s="46"/>
      <c r="Z30" s="47"/>
      <c r="AA30" s="45"/>
      <c r="AB30" s="45"/>
      <c r="AC30" s="45"/>
      <c r="AD30" s="46"/>
    </row>
    <row r="31" spans="1:30" ht="15" customHeight="1">
      <c r="A31" s="73"/>
      <c r="B31" s="208" t="s">
        <v>381</v>
      </c>
      <c r="C31" s="216" t="s">
        <v>124</v>
      </c>
      <c r="D31" s="236" t="s">
        <v>346</v>
      </c>
      <c r="E31" s="237" t="s">
        <v>382</v>
      </c>
      <c r="F31" s="73"/>
      <c r="G31" s="73"/>
      <c r="H31" s="208" t="s">
        <v>381</v>
      </c>
      <c r="I31" s="215"/>
      <c r="J31" s="45"/>
      <c r="K31" s="45"/>
      <c r="L31" s="46"/>
      <c r="M31" s="46"/>
      <c r="N31" s="47"/>
      <c r="O31" s="45"/>
      <c r="P31" s="45"/>
      <c r="Q31" s="45"/>
      <c r="R31" s="46"/>
      <c r="S31" s="46"/>
      <c r="T31" s="47"/>
      <c r="U31" s="45"/>
      <c r="V31" s="45"/>
      <c r="W31" s="45"/>
      <c r="X31" s="46"/>
      <c r="Y31" s="46"/>
      <c r="Z31" s="47"/>
      <c r="AA31" s="45"/>
      <c r="AB31" s="45"/>
      <c r="AC31" s="45"/>
      <c r="AD31" s="46"/>
    </row>
    <row r="32" spans="1:30" ht="15" customHeight="1">
      <c r="A32" s="73"/>
      <c r="B32" s="208" t="s">
        <v>383</v>
      </c>
      <c r="C32" s="235"/>
      <c r="D32" s="238" t="s">
        <v>346</v>
      </c>
      <c r="E32" s="239" t="s">
        <v>384</v>
      </c>
      <c r="F32" s="73"/>
      <c r="G32" s="73"/>
      <c r="H32" s="208" t="s">
        <v>383</v>
      </c>
      <c r="I32" s="215"/>
      <c r="J32" s="45"/>
      <c r="K32" s="45"/>
      <c r="L32" s="46"/>
      <c r="M32" s="46"/>
      <c r="N32" s="47"/>
      <c r="O32" s="45"/>
      <c r="P32" s="45"/>
      <c r="Q32" s="45"/>
      <c r="R32" s="46"/>
      <c r="S32" s="46"/>
      <c r="T32" s="47"/>
      <c r="U32" s="45"/>
      <c r="V32" s="45"/>
      <c r="W32" s="45"/>
      <c r="X32" s="46"/>
      <c r="Y32" s="46"/>
      <c r="Z32" s="47"/>
      <c r="AA32" s="45"/>
      <c r="AB32" s="45"/>
      <c r="AC32" s="45"/>
      <c r="AD32" s="46"/>
    </row>
    <row r="33" spans="1:30" ht="15" customHeight="1">
      <c r="A33" s="73"/>
      <c r="B33" s="208" t="s">
        <v>385</v>
      </c>
      <c r="C33" s="241" t="s">
        <v>125</v>
      </c>
      <c r="D33" s="240" t="s">
        <v>346</v>
      </c>
      <c r="E33" s="241" t="s">
        <v>386</v>
      </c>
      <c r="F33" s="73"/>
      <c r="G33" s="73"/>
      <c r="H33" s="208" t="s">
        <v>385</v>
      </c>
      <c r="I33" s="215"/>
      <c r="J33" s="45"/>
      <c r="K33" s="45"/>
      <c r="L33" s="46"/>
      <c r="M33" s="46"/>
      <c r="N33" s="47"/>
      <c r="O33" s="45"/>
      <c r="P33" s="45"/>
      <c r="Q33" s="45"/>
      <c r="R33" s="46"/>
      <c r="S33" s="46"/>
      <c r="T33" s="47"/>
      <c r="U33" s="45"/>
      <c r="V33" s="45"/>
      <c r="W33" s="45"/>
      <c r="X33" s="46"/>
      <c r="Y33" s="46"/>
      <c r="Z33" s="47"/>
      <c r="AA33" s="45"/>
      <c r="AB33" s="45"/>
      <c r="AC33" s="45"/>
      <c r="AD33" s="46"/>
    </row>
    <row r="34" spans="1:30" ht="15" customHeight="1">
      <c r="A34" s="73"/>
      <c r="B34" s="208" t="s">
        <v>387</v>
      </c>
      <c r="C34" s="216" t="s">
        <v>126</v>
      </c>
      <c r="D34" s="236" t="s">
        <v>346</v>
      </c>
      <c r="E34" s="237" t="s">
        <v>388</v>
      </c>
      <c r="F34" s="73"/>
      <c r="G34" s="73"/>
      <c r="H34" s="208" t="s">
        <v>387</v>
      </c>
      <c r="I34" s="215"/>
      <c r="J34" s="45"/>
      <c r="K34" s="45"/>
      <c r="L34" s="46"/>
      <c r="M34" s="46"/>
      <c r="N34" s="47"/>
      <c r="O34" s="45"/>
      <c r="P34" s="45"/>
      <c r="Q34" s="45"/>
      <c r="R34" s="46"/>
      <c r="S34" s="46"/>
      <c r="T34" s="47"/>
      <c r="U34" s="45"/>
      <c r="V34" s="45"/>
      <c r="W34" s="45"/>
      <c r="X34" s="46"/>
      <c r="Y34" s="46"/>
      <c r="Z34" s="47"/>
      <c r="AA34" s="45"/>
      <c r="AB34" s="45"/>
      <c r="AC34" s="45"/>
      <c r="AD34" s="46"/>
    </row>
    <row r="35" spans="1:30" ht="15" customHeight="1">
      <c r="A35" s="73"/>
      <c r="B35" s="208" t="s">
        <v>389</v>
      </c>
      <c r="C35" s="235"/>
      <c r="D35" s="238" t="s">
        <v>346</v>
      </c>
      <c r="E35" s="239" t="s">
        <v>390</v>
      </c>
      <c r="F35" s="73"/>
      <c r="G35" s="73"/>
      <c r="H35" s="208" t="s">
        <v>389</v>
      </c>
      <c r="I35" s="215"/>
      <c r="J35" s="45"/>
      <c r="K35" s="45"/>
      <c r="L35" s="46"/>
      <c r="M35" s="46"/>
      <c r="N35" s="47"/>
      <c r="O35" s="45"/>
      <c r="P35" s="45"/>
      <c r="Q35" s="45"/>
      <c r="R35" s="46"/>
      <c r="S35" s="46"/>
      <c r="T35" s="47"/>
      <c r="U35" s="45"/>
      <c r="V35" s="45"/>
      <c r="W35" s="45"/>
      <c r="X35" s="46"/>
      <c r="Y35" s="46"/>
      <c r="Z35" s="47"/>
      <c r="AA35" s="45"/>
      <c r="AB35" s="45"/>
      <c r="AC35" s="45"/>
      <c r="AD35" s="46"/>
    </row>
    <row r="36" spans="1:30" ht="15" customHeight="1">
      <c r="A36" s="73"/>
      <c r="B36" s="208" t="s">
        <v>391</v>
      </c>
      <c r="C36" s="235" t="s">
        <v>128</v>
      </c>
      <c r="D36" s="239" t="s">
        <v>346</v>
      </c>
      <c r="E36" s="235" t="s">
        <v>392</v>
      </c>
      <c r="F36" s="73"/>
      <c r="G36" s="73"/>
      <c r="H36" s="208" t="s">
        <v>391</v>
      </c>
      <c r="I36" s="215"/>
      <c r="J36" s="45"/>
      <c r="K36" s="45"/>
      <c r="L36" s="46"/>
      <c r="M36" s="46"/>
      <c r="N36" s="47"/>
      <c r="O36" s="45"/>
      <c r="P36" s="45"/>
      <c r="Q36" s="45"/>
      <c r="R36" s="46"/>
      <c r="S36" s="46"/>
      <c r="T36" s="47"/>
      <c r="U36" s="45"/>
      <c r="V36" s="45"/>
      <c r="W36" s="45"/>
      <c r="X36" s="46"/>
      <c r="Y36" s="46"/>
      <c r="Z36" s="47"/>
      <c r="AA36" s="45"/>
      <c r="AB36" s="45"/>
      <c r="AC36" s="45"/>
      <c r="AD36" s="46"/>
    </row>
    <row r="37" spans="1:30" ht="15" customHeight="1">
      <c r="A37" s="73"/>
      <c r="B37" s="208" t="s">
        <v>393</v>
      </c>
      <c r="C37" s="214" t="s">
        <v>132</v>
      </c>
      <c r="D37" s="242" t="s">
        <v>346</v>
      </c>
      <c r="E37" s="214" t="s">
        <v>394</v>
      </c>
      <c r="F37" s="73"/>
      <c r="G37" s="73"/>
      <c r="H37" s="208" t="s">
        <v>393</v>
      </c>
      <c r="I37" s="215"/>
      <c r="J37" s="45"/>
      <c r="K37" s="45"/>
      <c r="L37" s="46"/>
      <c r="M37" s="46"/>
      <c r="N37" s="47"/>
      <c r="O37" s="45"/>
      <c r="P37" s="45"/>
      <c r="Q37" s="45"/>
      <c r="R37" s="46"/>
      <c r="S37" s="46"/>
      <c r="T37" s="47"/>
      <c r="U37" s="45"/>
      <c r="V37" s="45"/>
      <c r="W37" s="45"/>
      <c r="X37" s="46"/>
      <c r="Y37" s="46"/>
      <c r="Z37" s="47"/>
      <c r="AA37" s="45"/>
      <c r="AB37" s="45"/>
      <c r="AC37" s="45"/>
      <c r="AD37" s="46"/>
    </row>
    <row r="38" spans="1:30" ht="15" customHeight="1">
      <c r="A38" s="73"/>
      <c r="B38" s="208" t="s">
        <v>395</v>
      </c>
      <c r="C38" s="214" t="s">
        <v>133</v>
      </c>
      <c r="D38" s="242" t="s">
        <v>346</v>
      </c>
      <c r="E38" s="214" t="s">
        <v>396</v>
      </c>
      <c r="F38" s="73"/>
      <c r="G38" s="73"/>
      <c r="H38" s="208" t="s">
        <v>395</v>
      </c>
      <c r="I38" s="215"/>
      <c r="J38" s="45"/>
      <c r="K38" s="45"/>
      <c r="L38" s="46"/>
      <c r="M38" s="46"/>
      <c r="N38" s="47"/>
      <c r="O38" s="45"/>
      <c r="P38" s="45"/>
      <c r="Q38" s="45"/>
      <c r="R38" s="46"/>
      <c r="S38" s="46"/>
      <c r="T38" s="47"/>
      <c r="U38" s="45"/>
      <c r="V38" s="45"/>
      <c r="W38" s="45"/>
      <c r="X38" s="46"/>
      <c r="Y38" s="46"/>
      <c r="Z38" s="47"/>
      <c r="AA38" s="45"/>
      <c r="AB38" s="45"/>
      <c r="AC38" s="45"/>
      <c r="AD38" s="46"/>
    </row>
    <row r="39" spans="1:30" ht="15" customHeight="1">
      <c r="A39" s="74"/>
      <c r="B39" s="208" t="s">
        <v>397</v>
      </c>
      <c r="C39" s="216" t="s">
        <v>134</v>
      </c>
      <c r="D39" s="237" t="s">
        <v>346</v>
      </c>
      <c r="E39" s="216" t="s">
        <v>398</v>
      </c>
      <c r="F39" s="73"/>
      <c r="G39" s="74"/>
      <c r="H39" s="208" t="s">
        <v>397</v>
      </c>
      <c r="I39" s="215"/>
      <c r="J39" s="45"/>
      <c r="K39" s="45"/>
      <c r="L39" s="46"/>
      <c r="M39" s="71"/>
      <c r="N39" s="47"/>
      <c r="O39" s="45"/>
      <c r="P39" s="45"/>
      <c r="Q39" s="45"/>
      <c r="R39" s="46"/>
      <c r="S39" s="71"/>
      <c r="T39" s="47"/>
      <c r="U39" s="45"/>
      <c r="V39" s="45"/>
      <c r="W39" s="45"/>
      <c r="X39" s="46"/>
      <c r="Y39" s="71"/>
      <c r="Z39" s="47"/>
      <c r="AA39" s="45"/>
      <c r="AB39" s="45"/>
      <c r="AC39" s="45"/>
      <c r="AD39" s="46"/>
    </row>
    <row r="40" spans="1:30" ht="15" customHeight="1">
      <c r="A40" s="73"/>
      <c r="B40" s="208" t="s">
        <v>399</v>
      </c>
      <c r="C40" s="216" t="s">
        <v>135</v>
      </c>
      <c r="D40" s="236" t="s">
        <v>346</v>
      </c>
      <c r="E40" s="237" t="s">
        <v>400</v>
      </c>
      <c r="F40" s="73"/>
      <c r="G40" s="73"/>
      <c r="H40" s="208" t="s">
        <v>399</v>
      </c>
      <c r="I40" s="215"/>
      <c r="J40" s="45"/>
      <c r="K40" s="45"/>
      <c r="L40" s="46"/>
      <c r="M40" s="46"/>
      <c r="N40" s="47"/>
      <c r="O40" s="45"/>
      <c r="P40" s="45"/>
      <c r="Q40" s="45"/>
      <c r="R40" s="46"/>
      <c r="S40" s="46"/>
      <c r="T40" s="47"/>
      <c r="U40" s="45"/>
      <c r="V40" s="45"/>
      <c r="W40" s="45"/>
      <c r="X40" s="46"/>
      <c r="Y40" s="46"/>
      <c r="Z40" s="47"/>
      <c r="AA40" s="45"/>
      <c r="AB40" s="45"/>
      <c r="AC40" s="45"/>
      <c r="AD40" s="46"/>
    </row>
    <row r="41" spans="1:30" ht="15" customHeight="1">
      <c r="A41" s="73"/>
      <c r="B41" s="208" t="s">
        <v>401</v>
      </c>
      <c r="C41" s="241"/>
      <c r="D41" s="215" t="s">
        <v>346</v>
      </c>
      <c r="E41" s="240" t="s">
        <v>402</v>
      </c>
      <c r="F41" s="73"/>
      <c r="G41" s="73"/>
      <c r="H41" s="208" t="s">
        <v>401</v>
      </c>
      <c r="I41" s="215"/>
      <c r="J41" s="45"/>
      <c r="K41" s="45"/>
      <c r="L41" s="46"/>
      <c r="M41" s="46"/>
      <c r="N41" s="47"/>
      <c r="O41" s="45"/>
      <c r="P41" s="45"/>
      <c r="Q41" s="45"/>
      <c r="R41" s="46"/>
      <c r="S41" s="46"/>
      <c r="T41" s="47"/>
      <c r="U41" s="45"/>
      <c r="V41" s="45"/>
      <c r="W41" s="45"/>
      <c r="X41" s="46"/>
      <c r="Y41" s="46"/>
      <c r="Z41" s="47"/>
      <c r="AA41" s="45"/>
      <c r="AB41" s="45"/>
      <c r="AC41" s="45"/>
      <c r="AD41" s="46"/>
    </row>
    <row r="42" spans="1:30" ht="15" customHeight="1">
      <c r="A42" s="73"/>
      <c r="B42" s="208" t="s">
        <v>403</v>
      </c>
      <c r="C42" s="216" t="s">
        <v>136</v>
      </c>
      <c r="D42" s="236" t="s">
        <v>346</v>
      </c>
      <c r="E42" s="237" t="s">
        <v>404</v>
      </c>
      <c r="F42" s="73"/>
      <c r="G42" s="73"/>
      <c r="H42" s="208" t="s">
        <v>403</v>
      </c>
      <c r="I42" s="215"/>
      <c r="J42" s="45"/>
      <c r="K42" s="45"/>
      <c r="L42" s="46"/>
      <c r="M42" s="46"/>
      <c r="N42" s="47"/>
      <c r="O42" s="45"/>
      <c r="P42" s="45"/>
      <c r="Q42" s="45"/>
      <c r="R42" s="46"/>
      <c r="S42" s="46"/>
      <c r="T42" s="47"/>
      <c r="U42" s="45"/>
      <c r="V42" s="45"/>
      <c r="W42" s="45"/>
      <c r="X42" s="46"/>
      <c r="Y42" s="46"/>
      <c r="Z42" s="47"/>
      <c r="AA42" s="45"/>
      <c r="AB42" s="45"/>
      <c r="AC42" s="45"/>
      <c r="AD42" s="46"/>
    </row>
    <row r="43" spans="1:30" ht="15" customHeight="1">
      <c r="A43" s="73"/>
      <c r="B43" s="208" t="s">
        <v>405</v>
      </c>
      <c r="C43" s="241"/>
      <c r="D43" s="215" t="s">
        <v>346</v>
      </c>
      <c r="E43" s="240" t="s">
        <v>406</v>
      </c>
      <c r="F43" s="73"/>
      <c r="G43" s="73"/>
      <c r="H43" s="208" t="s">
        <v>405</v>
      </c>
      <c r="I43" s="215"/>
      <c r="J43" s="45"/>
      <c r="K43" s="45"/>
      <c r="L43" s="46"/>
      <c r="M43" s="46"/>
      <c r="N43" s="47"/>
      <c r="O43" s="45"/>
      <c r="P43" s="45"/>
      <c r="Q43" s="45"/>
      <c r="R43" s="46"/>
      <c r="S43" s="46"/>
      <c r="T43" s="47"/>
      <c r="U43" s="45"/>
      <c r="V43" s="45"/>
      <c r="W43" s="45"/>
      <c r="X43" s="46"/>
      <c r="Y43" s="46"/>
      <c r="Z43" s="47"/>
      <c r="AA43" s="45"/>
      <c r="AB43" s="45"/>
      <c r="AC43" s="45"/>
      <c r="AD43" s="46"/>
    </row>
    <row r="44" spans="1:30" ht="15" customHeight="1">
      <c r="A44" s="73"/>
      <c r="B44" s="208" t="s">
        <v>407</v>
      </c>
      <c r="C44" s="235"/>
      <c r="D44" s="238" t="s">
        <v>346</v>
      </c>
      <c r="E44" s="239" t="s">
        <v>408</v>
      </c>
      <c r="F44" s="73"/>
      <c r="G44" s="73"/>
      <c r="H44" s="208" t="s">
        <v>407</v>
      </c>
      <c r="I44" s="215"/>
      <c r="J44" s="45"/>
      <c r="K44" s="45"/>
      <c r="L44" s="46"/>
      <c r="M44" s="46"/>
      <c r="N44" s="47"/>
      <c r="O44" s="45"/>
      <c r="P44" s="45"/>
      <c r="Q44" s="45"/>
      <c r="R44" s="46"/>
      <c r="S44" s="46"/>
      <c r="T44" s="47"/>
      <c r="U44" s="45"/>
      <c r="V44" s="45"/>
      <c r="W44" s="45"/>
      <c r="X44" s="46"/>
      <c r="Y44" s="46"/>
      <c r="Z44" s="47"/>
      <c r="AA44" s="45"/>
      <c r="AB44" s="45"/>
      <c r="AC44" s="45"/>
      <c r="AD44" s="46"/>
    </row>
    <row r="45" spans="1:30" ht="15" customHeight="1">
      <c r="A45" s="73"/>
      <c r="B45" s="208" t="s">
        <v>409</v>
      </c>
      <c r="C45" s="235" t="s">
        <v>138</v>
      </c>
      <c r="D45" s="240" t="s">
        <v>346</v>
      </c>
      <c r="E45" s="241" t="s">
        <v>410</v>
      </c>
      <c r="F45" s="217"/>
      <c r="G45" s="149"/>
      <c r="H45" s="218" t="s">
        <v>409</v>
      </c>
      <c r="I45" s="215"/>
      <c r="J45" s="45"/>
      <c r="K45" s="45"/>
      <c r="L45" s="46"/>
      <c r="M45" s="46"/>
      <c r="N45" s="47"/>
      <c r="O45" s="45"/>
      <c r="P45" s="45"/>
      <c r="Q45" s="45"/>
      <c r="R45" s="46"/>
      <c r="S45" s="46"/>
      <c r="T45" s="47"/>
      <c r="U45" s="45"/>
      <c r="V45" s="45"/>
      <c r="W45" s="45"/>
      <c r="X45" s="46"/>
      <c r="Y45" s="46"/>
      <c r="Z45" s="47"/>
      <c r="AA45" s="45"/>
      <c r="AB45" s="45"/>
      <c r="AC45" s="45"/>
      <c r="AD45" s="46"/>
    </row>
    <row r="46" spans="1:30" ht="15" customHeight="1">
      <c r="A46" s="73"/>
      <c r="B46" s="208"/>
      <c r="C46" s="219" t="s">
        <v>411</v>
      </c>
      <c r="D46" s="220"/>
      <c r="E46" s="221"/>
      <c r="F46" s="149"/>
      <c r="G46" s="149"/>
      <c r="H46" s="218"/>
      <c r="I46" s="215"/>
      <c r="J46" s="45"/>
      <c r="K46" s="45"/>
      <c r="L46" s="46"/>
      <c r="M46" s="46"/>
      <c r="N46" s="47"/>
      <c r="O46" s="45"/>
      <c r="P46" s="45"/>
      <c r="Q46" s="45"/>
      <c r="R46" s="46"/>
      <c r="S46" s="46"/>
      <c r="T46" s="47"/>
      <c r="U46" s="45"/>
      <c r="V46" s="45"/>
      <c r="W46" s="45"/>
      <c r="X46" s="46"/>
      <c r="Y46" s="46"/>
      <c r="Z46" s="47"/>
      <c r="AA46" s="45"/>
      <c r="AB46" s="45"/>
      <c r="AC46" s="45"/>
      <c r="AD46" s="46"/>
    </row>
    <row r="47" spans="1:30" ht="15" customHeight="1">
      <c r="A47" s="73"/>
      <c r="B47" s="208"/>
      <c r="C47" s="222" t="s">
        <v>412</v>
      </c>
      <c r="D47" s="223"/>
      <c r="E47" s="224"/>
      <c r="F47" s="149"/>
      <c r="G47" s="149"/>
      <c r="H47" s="218"/>
      <c r="I47" s="215"/>
      <c r="J47" s="45"/>
      <c r="K47" s="45"/>
      <c r="L47" s="46"/>
      <c r="M47" s="46"/>
      <c r="N47" s="47"/>
      <c r="O47" s="45"/>
      <c r="P47" s="45"/>
      <c r="Q47" s="45"/>
      <c r="R47" s="46"/>
      <c r="S47" s="46"/>
      <c r="T47" s="47"/>
      <c r="U47" s="45"/>
      <c r="V47" s="45"/>
      <c r="W47" s="45"/>
      <c r="X47" s="46"/>
      <c r="Y47" s="46"/>
      <c r="Z47" s="47"/>
      <c r="AA47" s="45"/>
      <c r="AB47" s="45"/>
      <c r="AC47" s="45"/>
      <c r="AD47" s="46"/>
    </row>
    <row r="48" spans="1:30" ht="15" customHeight="1">
      <c r="A48" s="73"/>
      <c r="B48" s="208"/>
      <c r="C48" s="225"/>
      <c r="D48" s="226"/>
      <c r="E48" s="227"/>
      <c r="F48" s="149"/>
      <c r="G48" s="149"/>
      <c r="H48" s="218"/>
      <c r="I48" s="215"/>
      <c r="J48" s="45"/>
      <c r="K48" s="45"/>
      <c r="L48" s="46"/>
      <c r="M48" s="46"/>
      <c r="N48" s="47"/>
      <c r="O48" s="45"/>
      <c r="P48" s="45"/>
      <c r="Q48" s="45"/>
      <c r="R48" s="46"/>
      <c r="S48" s="46"/>
      <c r="T48" s="47"/>
      <c r="U48" s="45"/>
      <c r="V48" s="45"/>
      <c r="W48" s="45"/>
      <c r="X48" s="46"/>
      <c r="Y48" s="46"/>
      <c r="Z48" s="47"/>
      <c r="AA48" s="45"/>
      <c r="AB48" s="45"/>
      <c r="AC48" s="45"/>
      <c r="AD48" s="46"/>
    </row>
    <row r="49" spans="1:30" ht="15" customHeight="1">
      <c r="A49" s="73"/>
      <c r="B49" s="208"/>
      <c r="C49" s="228"/>
      <c r="D49" s="229"/>
      <c r="E49" s="230"/>
      <c r="F49" s="149"/>
      <c r="G49" s="149"/>
      <c r="H49" s="218"/>
      <c r="I49" s="215"/>
      <c r="J49" s="45"/>
      <c r="K49" s="45"/>
      <c r="L49" s="46"/>
      <c r="M49" s="46"/>
      <c r="N49" s="47"/>
      <c r="O49" s="45"/>
      <c r="P49" s="45"/>
      <c r="Q49" s="45"/>
      <c r="R49" s="46"/>
      <c r="S49" s="46"/>
      <c r="T49" s="47"/>
      <c r="U49" s="45"/>
      <c r="V49" s="45"/>
      <c r="W49" s="45"/>
      <c r="X49" s="46"/>
      <c r="Y49" s="46"/>
      <c r="Z49" s="47"/>
      <c r="AA49" s="45"/>
      <c r="AB49" s="45"/>
      <c r="AC49" s="45"/>
      <c r="AD49" s="46"/>
    </row>
    <row r="50" spans="1:30" ht="15" customHeight="1">
      <c r="A50" s="73"/>
      <c r="B50" s="208"/>
      <c r="C50" s="215"/>
      <c r="D50" s="215"/>
      <c r="E50" s="215"/>
      <c r="F50" s="149"/>
      <c r="G50" s="149"/>
      <c r="H50" s="218"/>
      <c r="I50" s="215"/>
      <c r="J50" s="45"/>
      <c r="K50" s="45"/>
      <c r="L50" s="46"/>
      <c r="M50" s="46"/>
      <c r="N50" s="47"/>
      <c r="O50" s="45"/>
      <c r="P50" s="45"/>
      <c r="Q50" s="45"/>
      <c r="R50" s="46"/>
      <c r="S50" s="46"/>
      <c r="T50" s="47"/>
      <c r="U50" s="45"/>
      <c r="V50" s="45"/>
      <c r="W50" s="45"/>
      <c r="X50" s="46"/>
      <c r="Y50" s="46"/>
      <c r="Z50" s="47"/>
      <c r="AA50" s="45"/>
      <c r="AB50" s="45"/>
      <c r="AC50" s="45"/>
      <c r="AD50" s="46"/>
    </row>
    <row r="51" spans="1:30" ht="15" customHeight="1">
      <c r="A51" s="73"/>
      <c r="B51" s="208"/>
      <c r="C51" s="215"/>
      <c r="D51" s="215"/>
      <c r="E51" s="215"/>
      <c r="F51" s="149"/>
      <c r="G51" s="149"/>
      <c r="H51" s="218"/>
      <c r="I51" s="215"/>
      <c r="J51" s="45"/>
      <c r="K51" s="45"/>
      <c r="L51" s="46"/>
      <c r="M51" s="46"/>
      <c r="N51" s="47"/>
      <c r="O51" s="45"/>
      <c r="P51" s="45"/>
      <c r="Q51" s="45"/>
      <c r="R51" s="46"/>
      <c r="S51" s="46"/>
      <c r="T51" s="47"/>
      <c r="U51" s="45"/>
      <c r="V51" s="45"/>
      <c r="W51" s="45"/>
      <c r="X51" s="46"/>
      <c r="Y51" s="46"/>
      <c r="Z51" s="47"/>
      <c r="AA51" s="45"/>
      <c r="AB51" s="45"/>
      <c r="AC51" s="45"/>
      <c r="AD51" s="46"/>
    </row>
    <row r="52" spans="1:30" ht="15" customHeight="1">
      <c r="A52" s="73"/>
      <c r="B52" s="208"/>
      <c r="C52" s="215"/>
      <c r="D52" s="215"/>
      <c r="E52" s="215"/>
      <c r="F52" s="149"/>
      <c r="G52" s="149"/>
      <c r="H52" s="218"/>
      <c r="I52" s="215"/>
      <c r="J52" s="45"/>
      <c r="K52" s="45"/>
      <c r="L52" s="46"/>
      <c r="M52" s="46"/>
      <c r="N52" s="47"/>
      <c r="O52" s="45"/>
      <c r="P52" s="45"/>
      <c r="Q52" s="45"/>
      <c r="R52" s="46"/>
      <c r="S52" s="46"/>
      <c r="T52" s="47"/>
      <c r="U52" s="45"/>
      <c r="V52" s="45"/>
      <c r="W52" s="45"/>
      <c r="X52" s="46"/>
      <c r="Y52" s="46"/>
      <c r="Z52" s="47"/>
      <c r="AA52" s="45"/>
      <c r="AB52" s="45"/>
      <c r="AC52" s="45"/>
      <c r="AD52" s="46"/>
    </row>
    <row r="53" spans="1:30" ht="15" customHeight="1">
      <c r="A53" s="73"/>
      <c r="B53" s="207"/>
      <c r="C53" s="84" t="s">
        <v>413</v>
      </c>
      <c r="D53" s="120"/>
      <c r="E53" s="108"/>
      <c r="F53" s="73"/>
      <c r="G53" s="73"/>
      <c r="H53" s="73"/>
      <c r="I53" s="209"/>
      <c r="J53" s="65"/>
      <c r="K53" s="66"/>
      <c r="L53" s="46"/>
      <c r="M53" s="46"/>
      <c r="N53" s="46"/>
      <c r="O53" s="64"/>
      <c r="P53" s="65"/>
      <c r="Q53" s="66"/>
      <c r="R53" s="46"/>
      <c r="S53" s="46"/>
      <c r="T53" s="46"/>
      <c r="U53" s="64"/>
      <c r="V53" s="65"/>
      <c r="W53" s="66"/>
      <c r="X53" s="46"/>
      <c r="Y53" s="46"/>
      <c r="Z53" s="46"/>
      <c r="AA53" s="64"/>
      <c r="AB53" s="65"/>
      <c r="AC53" s="66"/>
      <c r="AD53" s="46"/>
    </row>
    <row r="54" spans="1:30" ht="15" customHeight="1">
      <c r="A54" s="73"/>
      <c r="B54" s="207"/>
      <c r="C54" s="73"/>
      <c r="D54" s="73"/>
      <c r="E54" s="73"/>
      <c r="F54" s="73"/>
      <c r="G54" s="73"/>
      <c r="H54" s="73"/>
      <c r="I54" s="149"/>
      <c r="J54" s="46"/>
      <c r="K54" s="46"/>
      <c r="L54" s="46"/>
      <c r="M54" s="46"/>
      <c r="N54" s="46"/>
      <c r="O54" s="46"/>
      <c r="P54" s="46"/>
      <c r="Q54" s="46"/>
      <c r="R54" s="46"/>
      <c r="S54" s="46"/>
      <c r="T54" s="46"/>
      <c r="U54" s="46"/>
      <c r="V54" s="46"/>
      <c r="W54" s="46"/>
      <c r="X54" s="46"/>
      <c r="Y54" s="46"/>
      <c r="Z54" s="46"/>
      <c r="AA54" s="46"/>
      <c r="AB54" s="46"/>
      <c r="AC54" s="46"/>
      <c r="AD54" s="46"/>
    </row>
    <row r="55" spans="1:30" ht="15" customHeight="1">
      <c r="A55" s="73"/>
      <c r="B55" s="207"/>
      <c r="C55" s="97"/>
      <c r="D55" s="97"/>
      <c r="E55" s="184" t="s">
        <v>261</v>
      </c>
      <c r="F55" s="73"/>
      <c r="G55" s="73"/>
      <c r="H55" s="73"/>
      <c r="I55" s="95"/>
      <c r="J55" s="4"/>
      <c r="K55" s="67"/>
      <c r="L55" s="46"/>
      <c r="M55" s="46"/>
      <c r="N55" s="46"/>
      <c r="O55" s="4"/>
      <c r="P55" s="4"/>
      <c r="Q55" s="67"/>
      <c r="R55" s="46"/>
      <c r="S55" s="46"/>
      <c r="T55" s="46"/>
      <c r="U55" s="4"/>
      <c r="V55" s="4"/>
      <c r="W55" s="67"/>
      <c r="X55" s="46"/>
      <c r="Y55" s="46"/>
      <c r="Z55" s="46"/>
      <c r="AA55" s="4"/>
      <c r="AB55" s="4"/>
      <c r="AC55" s="67"/>
      <c r="AD55" s="46"/>
    </row>
    <row r="56" spans="1:30" ht="15" customHeight="1">
      <c r="A56" s="73"/>
      <c r="B56" s="207"/>
      <c r="C56" s="185" t="s">
        <v>341</v>
      </c>
      <c r="D56" s="185"/>
      <c r="E56" s="184" t="s">
        <v>342</v>
      </c>
      <c r="F56" s="73"/>
      <c r="G56" s="73"/>
      <c r="H56" s="73"/>
      <c r="I56" s="210"/>
      <c r="J56" s="68"/>
      <c r="K56" s="67"/>
      <c r="L56" s="46"/>
      <c r="M56" s="46"/>
      <c r="N56" s="46"/>
      <c r="O56" s="68"/>
      <c r="P56" s="68"/>
      <c r="Q56" s="67"/>
      <c r="R56" s="46"/>
      <c r="S56" s="46"/>
      <c r="T56" s="46"/>
      <c r="U56" s="68"/>
      <c r="V56" s="68"/>
      <c r="W56" s="67"/>
      <c r="X56" s="46"/>
      <c r="Y56" s="46"/>
      <c r="Z56" s="46"/>
      <c r="AA56" s="68"/>
      <c r="AB56" s="68"/>
      <c r="AC56" s="67"/>
      <c r="AD56" s="46"/>
    </row>
    <row r="57" spans="1:30" ht="15" customHeight="1">
      <c r="A57" s="73"/>
      <c r="B57" s="207"/>
      <c r="C57" s="185" t="str">
        <f>CONCATENATE(MF121TP1!C3)</f>
        <v>08/17/2016</v>
      </c>
      <c r="D57" s="185"/>
      <c r="E57" s="188" t="str">
        <f>CONCATENATE(MF121TP1!D3," Reporting Period")</f>
        <v>2016 Reporting Period</v>
      </c>
      <c r="F57" s="73"/>
      <c r="G57" s="73"/>
      <c r="H57" s="73"/>
      <c r="I57" s="210"/>
      <c r="J57" s="68"/>
      <c r="K57" s="67"/>
      <c r="L57" s="46"/>
      <c r="M57" s="46"/>
      <c r="N57" s="46"/>
      <c r="O57" s="68"/>
      <c r="P57" s="68"/>
      <c r="Q57" s="67"/>
      <c r="R57" s="46"/>
      <c r="S57" s="46"/>
      <c r="T57" s="46"/>
      <c r="U57" s="68"/>
      <c r="V57" s="68"/>
      <c r="W57" s="67"/>
      <c r="X57" s="46"/>
      <c r="Y57" s="46"/>
      <c r="Z57" s="46"/>
      <c r="AA57" s="68"/>
      <c r="AB57" s="68"/>
      <c r="AC57" s="67"/>
      <c r="AD57" s="46"/>
    </row>
    <row r="58" spans="1:30" ht="15" customHeight="1">
      <c r="A58" s="73"/>
      <c r="B58" s="207" t="s">
        <v>343</v>
      </c>
      <c r="C58" s="211" t="s">
        <v>99</v>
      </c>
      <c r="D58" s="212" t="s">
        <v>344</v>
      </c>
      <c r="E58" s="212" t="s">
        <v>345</v>
      </c>
      <c r="F58" s="73"/>
      <c r="G58" s="73"/>
      <c r="H58" s="207" t="s">
        <v>343</v>
      </c>
      <c r="I58" s="213"/>
      <c r="J58" s="69"/>
      <c r="K58" s="69"/>
      <c r="L58" s="46"/>
      <c r="M58" s="46"/>
      <c r="N58" s="70"/>
      <c r="O58" s="69"/>
      <c r="P58" s="69"/>
      <c r="Q58" s="69"/>
      <c r="R58" s="46"/>
      <c r="S58" s="46"/>
      <c r="T58" s="70"/>
      <c r="U58" s="69"/>
      <c r="V58" s="69"/>
      <c r="W58" s="69"/>
      <c r="X58" s="46"/>
      <c r="Y58" s="46"/>
      <c r="Z58" s="70"/>
      <c r="AA58" s="69"/>
      <c r="AB58" s="69"/>
      <c r="AC58" s="69"/>
      <c r="AD58" s="46"/>
    </row>
    <row r="59" spans="1:30" ht="15" customHeight="1">
      <c r="A59" s="74"/>
      <c r="B59" s="208" t="s">
        <v>414</v>
      </c>
      <c r="C59" s="214"/>
      <c r="D59" s="214" t="s">
        <v>346</v>
      </c>
      <c r="E59" s="214" t="s">
        <v>415</v>
      </c>
      <c r="F59" s="73"/>
      <c r="G59" s="74"/>
      <c r="H59" s="208" t="s">
        <v>414</v>
      </c>
      <c r="I59" s="215"/>
      <c r="J59" s="45"/>
      <c r="K59" s="45"/>
      <c r="L59" s="46"/>
      <c r="M59" s="71"/>
      <c r="N59" s="47"/>
      <c r="O59" s="45"/>
      <c r="P59" s="45"/>
      <c r="Q59" s="45"/>
      <c r="R59" s="46"/>
      <c r="S59" s="71"/>
      <c r="T59" s="47"/>
      <c r="U59" s="45"/>
      <c r="V59" s="45"/>
      <c r="W59" s="45"/>
      <c r="X59" s="46"/>
      <c r="Y59" s="71"/>
      <c r="Z59" s="47"/>
      <c r="AA59" s="45"/>
      <c r="AB59" s="45"/>
      <c r="AC59" s="45"/>
      <c r="AD59" s="46"/>
    </row>
    <row r="60" spans="1:30" ht="15" customHeight="1">
      <c r="A60" s="73"/>
      <c r="B60" s="208" t="s">
        <v>416</v>
      </c>
      <c r="C60" s="214" t="s">
        <v>139</v>
      </c>
      <c r="D60" s="214" t="s">
        <v>346</v>
      </c>
      <c r="E60" s="214" t="s">
        <v>417</v>
      </c>
      <c r="F60" s="73"/>
      <c r="G60" s="73"/>
      <c r="H60" s="208" t="s">
        <v>416</v>
      </c>
      <c r="I60" s="215"/>
      <c r="J60" s="45"/>
      <c r="K60" s="45"/>
      <c r="L60" s="46"/>
      <c r="M60" s="46"/>
      <c r="N60" s="47"/>
      <c r="O60" s="45"/>
      <c r="P60" s="45"/>
      <c r="Q60" s="45"/>
      <c r="R60" s="46"/>
      <c r="S60" s="46"/>
      <c r="T60" s="47"/>
      <c r="U60" s="45"/>
      <c r="V60" s="45"/>
      <c r="W60" s="45"/>
      <c r="X60" s="46"/>
      <c r="Y60" s="46"/>
      <c r="Z60" s="47"/>
      <c r="AA60" s="45"/>
      <c r="AB60" s="45"/>
      <c r="AC60" s="45"/>
      <c r="AD60" s="46"/>
    </row>
    <row r="61" spans="1:30" ht="15" customHeight="1">
      <c r="A61" s="73"/>
      <c r="B61" s="208" t="s">
        <v>418</v>
      </c>
      <c r="C61" s="214"/>
      <c r="D61" s="214" t="s">
        <v>346</v>
      </c>
      <c r="E61" s="214" t="s">
        <v>419</v>
      </c>
      <c r="F61" s="73"/>
      <c r="G61" s="73"/>
      <c r="H61" s="208" t="s">
        <v>418</v>
      </c>
      <c r="I61" s="215"/>
      <c r="J61" s="45"/>
      <c r="K61" s="45"/>
      <c r="L61" s="46"/>
      <c r="M61" s="46"/>
      <c r="N61" s="47"/>
      <c r="O61" s="45"/>
      <c r="P61" s="45"/>
      <c r="Q61" s="45"/>
      <c r="R61" s="46"/>
      <c r="S61" s="46"/>
      <c r="T61" s="47"/>
      <c r="U61" s="45"/>
      <c r="V61" s="45"/>
      <c r="W61" s="45"/>
      <c r="X61" s="46"/>
      <c r="Y61" s="46"/>
      <c r="Z61" s="47"/>
      <c r="AA61" s="45"/>
      <c r="AB61" s="45"/>
      <c r="AC61" s="45"/>
      <c r="AD61" s="46"/>
    </row>
    <row r="62" spans="1:30" ht="15" customHeight="1">
      <c r="A62" s="74" t="s">
        <v>351</v>
      </c>
      <c r="B62" s="208" t="s">
        <v>240</v>
      </c>
      <c r="C62" s="214" t="s">
        <v>140</v>
      </c>
      <c r="D62" s="214" t="s">
        <v>346</v>
      </c>
      <c r="E62" s="214" t="s">
        <v>420</v>
      </c>
      <c r="F62" s="73"/>
      <c r="G62" s="74" t="s">
        <v>351</v>
      </c>
      <c r="H62" s="208" t="s">
        <v>240</v>
      </c>
      <c r="I62" s="215"/>
      <c r="J62" s="45"/>
      <c r="K62" s="45"/>
      <c r="L62" s="46"/>
      <c r="M62" s="71"/>
      <c r="N62" s="47"/>
      <c r="O62" s="45"/>
      <c r="P62" s="45"/>
      <c r="Q62" s="45"/>
      <c r="R62" s="46"/>
      <c r="S62" s="71"/>
      <c r="T62" s="47"/>
      <c r="U62" s="45"/>
      <c r="V62" s="45"/>
      <c r="W62" s="45"/>
      <c r="X62" s="46"/>
      <c r="Y62" s="71"/>
      <c r="Z62" s="47"/>
      <c r="AA62" s="45"/>
      <c r="AB62" s="45"/>
      <c r="AC62" s="45"/>
      <c r="AD62" s="46"/>
    </row>
    <row r="63" spans="1:30" ht="15" customHeight="1">
      <c r="A63" s="73"/>
      <c r="B63" s="208" t="s">
        <v>64</v>
      </c>
      <c r="C63" s="214"/>
      <c r="D63" s="214" t="s">
        <v>346</v>
      </c>
      <c r="E63" s="214" t="s">
        <v>421</v>
      </c>
      <c r="F63" s="73"/>
      <c r="G63" s="73"/>
      <c r="H63" s="208" t="s">
        <v>64</v>
      </c>
      <c r="I63" s="215"/>
      <c r="J63" s="45"/>
      <c r="K63" s="45"/>
      <c r="L63" s="46"/>
      <c r="M63" s="46"/>
      <c r="N63" s="47"/>
      <c r="O63" s="45"/>
      <c r="P63" s="45"/>
      <c r="Q63" s="45"/>
      <c r="R63" s="46"/>
      <c r="S63" s="46"/>
      <c r="T63" s="47"/>
      <c r="U63" s="45"/>
      <c r="V63" s="45"/>
      <c r="W63" s="45"/>
      <c r="X63" s="46"/>
      <c r="Y63" s="46"/>
      <c r="Z63" s="47"/>
      <c r="AA63" s="45"/>
      <c r="AB63" s="45"/>
      <c r="AC63" s="45"/>
      <c r="AD63" s="46"/>
    </row>
    <row r="64" spans="1:30" ht="15" customHeight="1">
      <c r="A64" s="73"/>
      <c r="B64" s="208" t="s">
        <v>422</v>
      </c>
      <c r="C64" s="214" t="s">
        <v>141</v>
      </c>
      <c r="D64" s="214" t="s">
        <v>346</v>
      </c>
      <c r="E64" s="214" t="s">
        <v>423</v>
      </c>
      <c r="F64" s="73"/>
      <c r="G64" s="73"/>
      <c r="H64" s="208" t="s">
        <v>422</v>
      </c>
      <c r="I64" s="215"/>
      <c r="J64" s="45"/>
      <c r="K64" s="45"/>
      <c r="L64" s="46"/>
      <c r="M64" s="46"/>
      <c r="N64" s="47"/>
      <c r="O64" s="45"/>
      <c r="P64" s="45"/>
      <c r="Q64" s="45"/>
      <c r="R64" s="46"/>
      <c r="S64" s="46"/>
      <c r="T64" s="47"/>
      <c r="U64" s="45"/>
      <c r="V64" s="45"/>
      <c r="W64" s="45"/>
      <c r="X64" s="46"/>
      <c r="Y64" s="46"/>
      <c r="Z64" s="47"/>
      <c r="AA64" s="45"/>
      <c r="AB64" s="45"/>
      <c r="AC64" s="45"/>
      <c r="AD64" s="46"/>
    </row>
    <row r="65" spans="1:30" ht="15" customHeight="1">
      <c r="A65" s="73"/>
      <c r="B65" s="208" t="s">
        <v>424</v>
      </c>
      <c r="C65" s="214"/>
      <c r="D65" s="214" t="s">
        <v>346</v>
      </c>
      <c r="E65" s="214" t="s">
        <v>425</v>
      </c>
      <c r="F65" s="73"/>
      <c r="G65" s="73"/>
      <c r="H65" s="208" t="s">
        <v>424</v>
      </c>
      <c r="I65" s="215"/>
      <c r="J65" s="45"/>
      <c r="K65" s="45"/>
      <c r="L65" s="46"/>
      <c r="M65" s="46"/>
      <c r="N65" s="47"/>
      <c r="O65" s="45"/>
      <c r="P65" s="45"/>
      <c r="Q65" s="45"/>
      <c r="R65" s="46"/>
      <c r="S65" s="46"/>
      <c r="T65" s="47"/>
      <c r="U65" s="45"/>
      <c r="V65" s="45"/>
      <c r="W65" s="45"/>
      <c r="X65" s="46"/>
      <c r="Y65" s="46"/>
      <c r="Z65" s="47"/>
      <c r="AA65" s="45"/>
      <c r="AB65" s="45"/>
      <c r="AC65" s="45"/>
      <c r="AD65" s="46"/>
    </row>
    <row r="66" spans="1:30" ht="16.5">
      <c r="A66" s="73"/>
      <c r="B66" s="208" t="s">
        <v>426</v>
      </c>
      <c r="C66" s="214" t="s">
        <v>142</v>
      </c>
      <c r="D66" s="214" t="s">
        <v>346</v>
      </c>
      <c r="E66" s="214" t="s">
        <v>427</v>
      </c>
      <c r="F66" s="73"/>
      <c r="G66" s="73"/>
      <c r="H66" s="208" t="s">
        <v>426</v>
      </c>
      <c r="I66" s="215"/>
      <c r="J66" s="45"/>
      <c r="K66" s="45"/>
      <c r="L66" s="46"/>
      <c r="M66" s="46"/>
      <c r="N66" s="47"/>
      <c r="O66" s="45"/>
      <c r="P66" s="45"/>
      <c r="Q66" s="45"/>
      <c r="R66" s="46"/>
      <c r="S66" s="46"/>
      <c r="T66" s="47"/>
      <c r="U66" s="45"/>
      <c r="V66" s="45"/>
      <c r="W66" s="45"/>
      <c r="X66" s="46"/>
      <c r="Y66" s="46"/>
      <c r="Z66" s="47"/>
      <c r="AA66" s="45"/>
      <c r="AB66" s="45"/>
      <c r="AC66" s="45"/>
      <c r="AD66" s="46"/>
    </row>
    <row r="67" spans="1:30" ht="16.5">
      <c r="A67" s="73"/>
      <c r="B67" s="208" t="s">
        <v>428</v>
      </c>
      <c r="C67" s="214" t="s">
        <v>143</v>
      </c>
      <c r="D67" s="214" t="s">
        <v>346</v>
      </c>
      <c r="E67" s="214" t="s">
        <v>429</v>
      </c>
      <c r="F67" s="73"/>
      <c r="G67" s="73"/>
      <c r="H67" s="208" t="s">
        <v>428</v>
      </c>
      <c r="I67" s="215"/>
      <c r="J67" s="45"/>
      <c r="K67" s="45"/>
      <c r="L67" s="46"/>
      <c r="M67" s="46"/>
      <c r="N67" s="47"/>
      <c r="O67" s="45"/>
      <c r="P67" s="45"/>
      <c r="Q67" s="45"/>
      <c r="R67" s="46"/>
      <c r="S67" s="46"/>
      <c r="T67" s="47"/>
      <c r="U67" s="45"/>
      <c r="V67" s="45"/>
      <c r="W67" s="45"/>
      <c r="X67" s="46"/>
      <c r="Y67" s="46"/>
      <c r="Z67" s="47"/>
      <c r="AA67" s="45"/>
      <c r="AB67" s="45"/>
      <c r="AC67" s="45"/>
      <c r="AD67" s="46"/>
    </row>
    <row r="68" spans="1:30" ht="16.5">
      <c r="A68" s="73"/>
      <c r="B68" s="208" t="s">
        <v>239</v>
      </c>
      <c r="C68" s="214"/>
      <c r="D68" s="214" t="s">
        <v>346</v>
      </c>
      <c r="E68" s="214" t="s">
        <v>430</v>
      </c>
      <c r="F68" s="73"/>
      <c r="G68" s="73"/>
      <c r="H68" s="208" t="s">
        <v>239</v>
      </c>
      <c r="I68" s="215"/>
      <c r="J68" s="45"/>
      <c r="K68" s="45"/>
      <c r="L68" s="46"/>
      <c r="M68" s="46"/>
      <c r="N68" s="47"/>
      <c r="O68" s="45"/>
      <c r="P68" s="45"/>
      <c r="Q68" s="45"/>
      <c r="R68" s="46"/>
      <c r="S68" s="46"/>
      <c r="T68" s="47"/>
      <c r="U68" s="45"/>
      <c r="V68" s="45"/>
      <c r="W68" s="45"/>
      <c r="X68" s="46"/>
      <c r="Y68" s="46"/>
      <c r="Z68" s="47"/>
      <c r="AA68" s="45"/>
      <c r="AB68" s="45"/>
      <c r="AC68" s="45"/>
      <c r="AD68" s="46"/>
    </row>
    <row r="69" spans="1:30" ht="16.5">
      <c r="A69" s="73"/>
      <c r="B69" s="208" t="s">
        <v>84</v>
      </c>
      <c r="C69" s="214"/>
      <c r="D69" s="214" t="s">
        <v>346</v>
      </c>
      <c r="E69" s="214" t="s">
        <v>431</v>
      </c>
      <c r="F69" s="73"/>
      <c r="G69" s="73"/>
      <c r="H69" s="208" t="s">
        <v>84</v>
      </c>
      <c r="I69" s="215"/>
      <c r="J69" s="45"/>
      <c r="K69" s="45"/>
      <c r="L69" s="46"/>
      <c r="M69" s="46"/>
      <c r="N69" s="47"/>
      <c r="O69" s="45"/>
      <c r="P69" s="45"/>
      <c r="Q69" s="45"/>
      <c r="R69" s="46"/>
      <c r="S69" s="46"/>
      <c r="T69" s="47"/>
      <c r="U69" s="45"/>
      <c r="V69" s="45"/>
      <c r="W69" s="45"/>
      <c r="X69" s="46"/>
      <c r="Y69" s="46"/>
      <c r="Z69" s="47"/>
      <c r="AA69" s="45"/>
      <c r="AB69" s="45"/>
      <c r="AC69" s="45"/>
      <c r="AD69" s="46"/>
    </row>
    <row r="70" spans="1:30" ht="16.5">
      <c r="A70" s="73"/>
      <c r="B70" s="208" t="s">
        <v>432</v>
      </c>
      <c r="C70" s="214" t="s">
        <v>145</v>
      </c>
      <c r="D70" s="214" t="s">
        <v>346</v>
      </c>
      <c r="E70" s="214" t="s">
        <v>433</v>
      </c>
      <c r="F70" s="73"/>
      <c r="G70" s="73"/>
      <c r="H70" s="208" t="s">
        <v>432</v>
      </c>
      <c r="I70" s="215"/>
      <c r="J70" s="45"/>
      <c r="K70" s="45"/>
      <c r="L70" s="46"/>
      <c r="M70" s="46"/>
      <c r="N70" s="47"/>
      <c r="O70" s="45"/>
      <c r="P70" s="45"/>
      <c r="Q70" s="45"/>
      <c r="R70" s="46"/>
      <c r="S70" s="46"/>
      <c r="T70" s="47"/>
      <c r="U70" s="45"/>
      <c r="V70" s="45"/>
      <c r="W70" s="45"/>
      <c r="X70" s="46"/>
      <c r="Y70" s="46"/>
      <c r="Z70" s="47"/>
      <c r="AA70" s="45"/>
      <c r="AB70" s="45"/>
      <c r="AC70" s="45"/>
      <c r="AD70" s="46"/>
    </row>
    <row r="71" spans="1:30" ht="16.5">
      <c r="A71" s="73"/>
      <c r="B71" s="208" t="s">
        <v>238</v>
      </c>
      <c r="C71" s="214"/>
      <c r="D71" s="214" t="s">
        <v>346</v>
      </c>
      <c r="E71" s="214" t="s">
        <v>434</v>
      </c>
      <c r="F71" s="73"/>
      <c r="G71" s="73"/>
      <c r="H71" s="208" t="s">
        <v>238</v>
      </c>
      <c r="I71" s="215"/>
      <c r="J71" s="45"/>
      <c r="K71" s="45"/>
      <c r="L71" s="46"/>
      <c r="M71" s="46"/>
      <c r="N71" s="47"/>
      <c r="O71" s="45"/>
      <c r="P71" s="45"/>
      <c r="Q71" s="45"/>
      <c r="R71" s="46"/>
      <c r="S71" s="46"/>
      <c r="T71" s="47"/>
      <c r="U71" s="45"/>
      <c r="V71" s="45"/>
      <c r="W71" s="45"/>
      <c r="X71" s="46"/>
      <c r="Y71" s="46"/>
      <c r="Z71" s="47"/>
      <c r="AA71" s="45"/>
      <c r="AB71" s="45"/>
      <c r="AC71" s="45"/>
      <c r="AD71" s="46"/>
    </row>
    <row r="72" spans="1:30" ht="16.5">
      <c r="A72" s="73"/>
      <c r="B72" s="208" t="s">
        <v>83</v>
      </c>
      <c r="C72" s="214"/>
      <c r="D72" s="214" t="s">
        <v>346</v>
      </c>
      <c r="E72" s="214" t="s">
        <v>435</v>
      </c>
      <c r="F72" s="73"/>
      <c r="G72" s="73"/>
      <c r="H72" s="208" t="s">
        <v>83</v>
      </c>
      <c r="I72" s="215"/>
      <c r="J72" s="45"/>
      <c r="K72" s="45"/>
      <c r="L72" s="46"/>
      <c r="M72" s="46"/>
      <c r="N72" s="47"/>
      <c r="O72" s="45"/>
      <c r="P72" s="45"/>
      <c r="Q72" s="45"/>
      <c r="R72" s="46"/>
      <c r="S72" s="46"/>
      <c r="T72" s="47"/>
      <c r="U72" s="45"/>
      <c r="V72" s="45"/>
      <c r="W72" s="45"/>
      <c r="X72" s="46"/>
      <c r="Y72" s="46"/>
      <c r="Z72" s="47"/>
      <c r="AA72" s="45"/>
      <c r="AB72" s="45"/>
      <c r="AC72" s="45"/>
      <c r="AD72" s="46"/>
    </row>
    <row r="73" spans="1:30" ht="16.5">
      <c r="A73" s="73"/>
      <c r="B73" s="208" t="s">
        <v>436</v>
      </c>
      <c r="C73" s="214" t="s">
        <v>146</v>
      </c>
      <c r="D73" s="214" t="s">
        <v>346</v>
      </c>
      <c r="E73" s="214" t="s">
        <v>437</v>
      </c>
      <c r="F73" s="73"/>
      <c r="G73" s="73"/>
      <c r="H73" s="208" t="s">
        <v>436</v>
      </c>
      <c r="I73" s="215"/>
      <c r="J73" s="45"/>
      <c r="K73" s="45"/>
      <c r="L73" s="46"/>
      <c r="M73" s="46"/>
      <c r="N73" s="47"/>
      <c r="O73" s="45"/>
      <c r="P73" s="45"/>
      <c r="Q73" s="45"/>
      <c r="R73" s="46"/>
      <c r="S73" s="46"/>
      <c r="T73" s="47"/>
      <c r="U73" s="45"/>
      <c r="V73" s="45"/>
      <c r="W73" s="45"/>
      <c r="X73" s="46"/>
      <c r="Y73" s="46"/>
      <c r="Z73" s="47"/>
      <c r="AA73" s="45"/>
      <c r="AB73" s="45"/>
      <c r="AC73" s="45"/>
      <c r="AD73" s="46"/>
    </row>
    <row r="74" spans="1:30" ht="16.5">
      <c r="A74" s="73"/>
      <c r="B74" s="208" t="s">
        <v>237</v>
      </c>
      <c r="C74" s="214"/>
      <c r="D74" s="214" t="s">
        <v>346</v>
      </c>
      <c r="E74" s="214" t="s">
        <v>438</v>
      </c>
      <c r="F74" s="73"/>
      <c r="G74" s="73"/>
      <c r="H74" s="208" t="s">
        <v>237</v>
      </c>
      <c r="I74" s="215"/>
      <c r="J74" s="45"/>
      <c r="K74" s="45"/>
      <c r="L74" s="46"/>
      <c r="M74" s="46"/>
      <c r="N74" s="47"/>
      <c r="O74" s="45"/>
      <c r="P74" s="45"/>
      <c r="Q74" s="45"/>
      <c r="R74" s="46"/>
      <c r="S74" s="46"/>
      <c r="T74" s="47"/>
      <c r="U74" s="45"/>
      <c r="V74" s="45"/>
      <c r="W74" s="45"/>
      <c r="X74" s="46"/>
      <c r="Y74" s="46"/>
      <c r="Z74" s="47"/>
      <c r="AA74" s="45"/>
      <c r="AB74" s="45"/>
      <c r="AC74" s="45"/>
      <c r="AD74" s="46"/>
    </row>
    <row r="75" spans="1:30" ht="16.5">
      <c r="A75" s="73"/>
      <c r="B75" s="208" t="s">
        <v>82</v>
      </c>
      <c r="C75" s="214" t="s">
        <v>147</v>
      </c>
      <c r="D75" s="214" t="s">
        <v>346</v>
      </c>
      <c r="E75" s="214" t="s">
        <v>439</v>
      </c>
      <c r="F75" s="73"/>
      <c r="G75" s="73"/>
      <c r="H75" s="208" t="s">
        <v>82</v>
      </c>
      <c r="I75" s="215"/>
      <c r="J75" s="45"/>
      <c r="K75" s="45"/>
      <c r="L75" s="46"/>
      <c r="M75" s="46"/>
      <c r="N75" s="47"/>
      <c r="O75" s="45"/>
      <c r="P75" s="45"/>
      <c r="Q75" s="45"/>
      <c r="R75" s="46"/>
      <c r="S75" s="46"/>
      <c r="T75" s="47"/>
      <c r="U75" s="45"/>
      <c r="V75" s="45"/>
      <c r="W75" s="45"/>
      <c r="X75" s="46"/>
      <c r="Y75" s="46"/>
      <c r="Z75" s="47"/>
      <c r="AA75" s="45"/>
      <c r="AB75" s="45"/>
      <c r="AC75" s="45"/>
      <c r="AD75" s="46"/>
    </row>
    <row r="76" spans="1:30" ht="16.5">
      <c r="A76" s="73"/>
      <c r="B76" s="208" t="s">
        <v>440</v>
      </c>
      <c r="C76" s="214"/>
      <c r="D76" s="214" t="s">
        <v>346</v>
      </c>
      <c r="E76" s="214" t="s">
        <v>441</v>
      </c>
      <c r="F76" s="73"/>
      <c r="G76" s="73"/>
      <c r="H76" s="208" t="s">
        <v>440</v>
      </c>
      <c r="I76" s="215"/>
      <c r="J76" s="45"/>
      <c r="K76" s="45"/>
      <c r="L76" s="46"/>
      <c r="M76" s="46"/>
      <c r="N76" s="47"/>
      <c r="O76" s="45"/>
      <c r="P76" s="45"/>
      <c r="Q76" s="45"/>
      <c r="R76" s="46"/>
      <c r="S76" s="46"/>
      <c r="T76" s="47"/>
      <c r="U76" s="45"/>
      <c r="V76" s="45"/>
      <c r="W76" s="45"/>
      <c r="X76" s="46"/>
      <c r="Y76" s="46"/>
      <c r="Z76" s="47"/>
      <c r="AA76" s="45"/>
      <c r="AB76" s="45"/>
      <c r="AC76" s="45"/>
      <c r="AD76" s="46"/>
    </row>
    <row r="77" spans="1:30" ht="16.5">
      <c r="A77" s="73"/>
      <c r="B77" s="208" t="s">
        <v>442</v>
      </c>
      <c r="C77" s="214" t="s">
        <v>148</v>
      </c>
      <c r="D77" s="214" t="s">
        <v>346</v>
      </c>
      <c r="E77" s="214" t="s">
        <v>443</v>
      </c>
      <c r="F77" s="73"/>
      <c r="G77" s="73"/>
      <c r="H77" s="208" t="s">
        <v>442</v>
      </c>
      <c r="I77" s="215"/>
      <c r="J77" s="45"/>
      <c r="K77" s="45"/>
      <c r="L77" s="46"/>
      <c r="M77" s="46"/>
      <c r="N77" s="47"/>
      <c r="O77" s="45"/>
      <c r="P77" s="45"/>
      <c r="Q77" s="45"/>
      <c r="R77" s="46"/>
      <c r="S77" s="46"/>
      <c r="T77" s="47"/>
      <c r="U77" s="45"/>
      <c r="V77" s="45"/>
      <c r="W77" s="45"/>
      <c r="X77" s="46"/>
      <c r="Y77" s="46"/>
      <c r="Z77" s="47"/>
      <c r="AA77" s="45"/>
      <c r="AB77" s="45"/>
      <c r="AC77" s="45"/>
      <c r="AD77" s="46"/>
    </row>
    <row r="78" spans="1:30" ht="16.5">
      <c r="A78" s="73"/>
      <c r="B78" s="208" t="s">
        <v>444</v>
      </c>
      <c r="C78" s="214" t="s">
        <v>150</v>
      </c>
      <c r="D78" s="214" t="s">
        <v>346</v>
      </c>
      <c r="E78" s="214" t="s">
        <v>445</v>
      </c>
      <c r="F78" s="73"/>
      <c r="G78" s="73"/>
      <c r="H78" s="208" t="s">
        <v>444</v>
      </c>
      <c r="I78" s="215"/>
      <c r="J78" s="45"/>
      <c r="K78" s="45"/>
      <c r="L78" s="46"/>
      <c r="M78" s="46"/>
      <c r="N78" s="47"/>
      <c r="O78" s="45"/>
      <c r="P78" s="45"/>
      <c r="Q78" s="45"/>
      <c r="R78" s="46"/>
      <c r="S78" s="46"/>
      <c r="T78" s="47"/>
      <c r="U78" s="45"/>
      <c r="V78" s="45"/>
      <c r="W78" s="45"/>
      <c r="X78" s="46"/>
      <c r="Y78" s="46"/>
      <c r="Z78" s="47"/>
      <c r="AA78" s="45"/>
      <c r="AB78" s="45"/>
      <c r="AC78" s="45"/>
      <c r="AD78" s="46"/>
    </row>
    <row r="79" spans="1:30" ht="16.5">
      <c r="A79" s="73"/>
      <c r="B79" s="208" t="s">
        <v>446</v>
      </c>
      <c r="C79" s="214" t="s">
        <v>152</v>
      </c>
      <c r="D79" s="214" t="s">
        <v>346</v>
      </c>
      <c r="E79" s="214" t="s">
        <v>356</v>
      </c>
      <c r="F79" s="73"/>
      <c r="G79" s="73"/>
      <c r="H79" s="208" t="s">
        <v>446</v>
      </c>
      <c r="I79" s="215"/>
      <c r="J79" s="45"/>
      <c r="K79" s="45"/>
      <c r="L79" s="46"/>
      <c r="M79" s="46"/>
      <c r="N79" s="47"/>
      <c r="O79" s="45"/>
      <c r="P79" s="45"/>
      <c r="Q79" s="45"/>
      <c r="R79" s="46"/>
      <c r="S79" s="46"/>
      <c r="T79" s="47"/>
      <c r="U79" s="45"/>
      <c r="V79" s="45"/>
      <c r="W79" s="45"/>
      <c r="X79" s="46"/>
      <c r="Y79" s="46"/>
      <c r="Z79" s="47"/>
      <c r="AA79" s="45"/>
      <c r="AB79" s="45"/>
      <c r="AC79" s="45"/>
      <c r="AD79" s="46"/>
    </row>
    <row r="80" spans="1:30" ht="16.5">
      <c r="A80" s="73"/>
      <c r="B80" s="208" t="s">
        <v>447</v>
      </c>
      <c r="C80" s="214" t="s">
        <v>153</v>
      </c>
      <c r="D80" s="214" t="s">
        <v>346</v>
      </c>
      <c r="E80" s="214" t="s">
        <v>448</v>
      </c>
      <c r="F80" s="73"/>
      <c r="G80" s="73"/>
      <c r="H80" s="208" t="s">
        <v>447</v>
      </c>
      <c r="I80" s="215"/>
      <c r="J80" s="45"/>
      <c r="K80" s="45"/>
      <c r="L80" s="46"/>
      <c r="M80" s="46"/>
      <c r="N80" s="47"/>
      <c r="O80" s="45"/>
      <c r="P80" s="45"/>
      <c r="Q80" s="45"/>
      <c r="R80" s="46"/>
      <c r="S80" s="46"/>
      <c r="T80" s="47"/>
      <c r="U80" s="45"/>
      <c r="V80" s="45"/>
      <c r="W80" s="45"/>
      <c r="X80" s="46"/>
      <c r="Y80" s="46"/>
      <c r="Z80" s="47"/>
      <c r="AA80" s="45"/>
      <c r="AB80" s="45"/>
      <c r="AC80" s="45"/>
      <c r="AD80" s="46"/>
    </row>
    <row r="81" spans="1:30" ht="16.5">
      <c r="A81" s="73"/>
      <c r="B81" s="208" t="s">
        <v>449</v>
      </c>
      <c r="C81" s="214" t="s">
        <v>154</v>
      </c>
      <c r="D81" s="214" t="s">
        <v>346</v>
      </c>
      <c r="E81" s="214" t="s">
        <v>450</v>
      </c>
      <c r="F81" s="73"/>
      <c r="G81" s="73"/>
      <c r="H81" s="208" t="s">
        <v>449</v>
      </c>
      <c r="I81" s="215"/>
      <c r="J81" s="45"/>
      <c r="K81" s="45"/>
      <c r="L81" s="46"/>
      <c r="M81" s="46"/>
      <c r="N81" s="47"/>
      <c r="O81" s="45"/>
      <c r="P81" s="45"/>
      <c r="Q81" s="45"/>
      <c r="R81" s="46"/>
      <c r="S81" s="46"/>
      <c r="T81" s="47"/>
      <c r="U81" s="45"/>
      <c r="V81" s="45"/>
      <c r="W81" s="45"/>
      <c r="X81" s="46"/>
      <c r="Y81" s="46"/>
      <c r="Z81" s="47"/>
      <c r="AA81" s="45"/>
      <c r="AB81" s="45"/>
      <c r="AC81" s="45"/>
      <c r="AD81" s="46"/>
    </row>
    <row r="82" spans="1:30" ht="16.5">
      <c r="A82" s="73"/>
      <c r="B82" s="208" t="s">
        <v>451</v>
      </c>
      <c r="C82" s="214"/>
      <c r="D82" s="214" t="s">
        <v>346</v>
      </c>
      <c r="E82" s="214" t="s">
        <v>452</v>
      </c>
      <c r="F82" s="73"/>
      <c r="G82" s="73"/>
      <c r="H82" s="208" t="s">
        <v>451</v>
      </c>
      <c r="I82" s="215"/>
      <c r="J82" s="45"/>
      <c r="K82" s="45"/>
      <c r="L82" s="46"/>
      <c r="M82" s="46"/>
      <c r="N82" s="47"/>
      <c r="O82" s="45"/>
      <c r="P82" s="45"/>
      <c r="Q82" s="45"/>
      <c r="R82" s="46"/>
      <c r="S82" s="46"/>
      <c r="T82" s="47"/>
      <c r="U82" s="45"/>
      <c r="V82" s="45"/>
      <c r="W82" s="45"/>
      <c r="X82" s="46"/>
      <c r="Y82" s="46"/>
      <c r="Z82" s="47"/>
      <c r="AA82" s="45"/>
      <c r="AB82" s="45"/>
      <c r="AC82" s="45"/>
      <c r="AD82" s="46"/>
    </row>
    <row r="83" spans="1:30" ht="16.5">
      <c r="A83" s="73"/>
      <c r="B83" s="208" t="s">
        <v>453</v>
      </c>
      <c r="C83" s="214" t="s">
        <v>155</v>
      </c>
      <c r="D83" s="214" t="s">
        <v>346</v>
      </c>
      <c r="E83" s="214" t="s">
        <v>454</v>
      </c>
      <c r="F83" s="73"/>
      <c r="G83" s="73"/>
      <c r="H83" s="208" t="s">
        <v>453</v>
      </c>
      <c r="I83" s="215"/>
      <c r="J83" s="45"/>
      <c r="K83" s="45"/>
      <c r="L83" s="46"/>
      <c r="M83" s="46"/>
      <c r="N83" s="47"/>
      <c r="O83" s="45"/>
      <c r="P83" s="45"/>
      <c r="Q83" s="45"/>
      <c r="R83" s="46"/>
      <c r="S83" s="46"/>
      <c r="T83" s="47"/>
      <c r="U83" s="45"/>
      <c r="V83" s="45"/>
      <c r="W83" s="45"/>
      <c r="X83" s="46"/>
      <c r="Y83" s="46"/>
      <c r="Z83" s="47"/>
      <c r="AA83" s="45"/>
      <c r="AB83" s="45"/>
      <c r="AC83" s="45"/>
      <c r="AD83" s="46"/>
    </row>
    <row r="84" spans="1:30" ht="16.5">
      <c r="A84" s="73"/>
      <c r="B84" s="208" t="s">
        <v>455</v>
      </c>
      <c r="C84" s="214" t="s">
        <v>156</v>
      </c>
      <c r="D84" s="214" t="s">
        <v>346</v>
      </c>
      <c r="E84" s="214" t="s">
        <v>456</v>
      </c>
      <c r="F84" s="73"/>
      <c r="G84" s="73"/>
      <c r="H84" s="208" t="s">
        <v>455</v>
      </c>
      <c r="I84" s="215"/>
      <c r="J84" s="45"/>
      <c r="K84" s="45"/>
      <c r="L84" s="46"/>
      <c r="M84" s="46"/>
      <c r="N84" s="47"/>
      <c r="O84" s="45"/>
      <c r="P84" s="45"/>
      <c r="Q84" s="45"/>
      <c r="R84" s="46"/>
      <c r="S84" s="46"/>
      <c r="T84" s="47"/>
      <c r="U84" s="45"/>
      <c r="V84" s="45"/>
      <c r="W84" s="45"/>
      <c r="X84" s="46"/>
      <c r="Y84" s="46"/>
      <c r="Z84" s="47"/>
      <c r="AA84" s="45"/>
      <c r="AB84" s="45"/>
      <c r="AC84" s="45"/>
      <c r="AD84" s="46"/>
    </row>
    <row r="85" spans="1:30" ht="16.5">
      <c r="A85" s="73"/>
      <c r="B85" s="208" t="s">
        <v>457</v>
      </c>
      <c r="C85" s="214" t="s">
        <v>157</v>
      </c>
      <c r="D85" s="214" t="s">
        <v>346</v>
      </c>
      <c r="E85" s="214" t="s">
        <v>458</v>
      </c>
      <c r="F85" s="73"/>
      <c r="G85" s="73"/>
      <c r="H85" s="208" t="s">
        <v>457</v>
      </c>
      <c r="I85" s="215"/>
      <c r="J85" s="45"/>
      <c r="K85" s="45"/>
      <c r="L85" s="46"/>
      <c r="M85" s="46"/>
      <c r="N85" s="47"/>
      <c r="O85" s="45"/>
      <c r="P85" s="45"/>
      <c r="Q85" s="45"/>
      <c r="R85" s="46"/>
      <c r="S85" s="46"/>
      <c r="T85" s="47"/>
      <c r="U85" s="45"/>
      <c r="V85" s="45"/>
      <c r="W85" s="45"/>
      <c r="X85" s="46"/>
      <c r="Y85" s="46"/>
      <c r="Z85" s="47"/>
      <c r="AA85" s="45"/>
      <c r="AB85" s="45"/>
      <c r="AC85" s="45"/>
      <c r="AD85" s="46"/>
    </row>
    <row r="86" spans="1:30" ht="16.5">
      <c r="A86" s="73"/>
      <c r="B86" s="208" t="s">
        <v>459</v>
      </c>
      <c r="C86" s="214" t="s">
        <v>158</v>
      </c>
      <c r="D86" s="214" t="s">
        <v>346</v>
      </c>
      <c r="E86" s="214" t="s">
        <v>458</v>
      </c>
      <c r="F86" s="73"/>
      <c r="G86" s="73"/>
      <c r="H86" s="208" t="s">
        <v>459</v>
      </c>
      <c r="I86" s="215"/>
      <c r="J86" s="45"/>
      <c r="K86" s="45"/>
      <c r="L86" s="46"/>
      <c r="M86" s="46"/>
      <c r="N86" s="47"/>
      <c r="O86" s="45"/>
      <c r="P86" s="45"/>
      <c r="Q86" s="45"/>
      <c r="R86" s="46"/>
      <c r="S86" s="46"/>
      <c r="T86" s="47"/>
      <c r="U86" s="45"/>
      <c r="V86" s="45"/>
      <c r="W86" s="45"/>
      <c r="X86" s="46"/>
      <c r="Y86" s="46"/>
      <c r="Z86" s="47"/>
      <c r="AA86" s="45"/>
      <c r="AB86" s="45"/>
      <c r="AC86" s="45"/>
      <c r="AD86" s="46"/>
    </row>
    <row r="87" spans="1:30" ht="16.5">
      <c r="A87" s="74"/>
      <c r="B87" s="208" t="s">
        <v>68</v>
      </c>
      <c r="C87" s="214" t="s">
        <v>159</v>
      </c>
      <c r="D87" s="214" t="s">
        <v>346</v>
      </c>
      <c r="E87" s="214" t="s">
        <v>460</v>
      </c>
      <c r="F87" s="73"/>
      <c r="G87" s="74"/>
      <c r="H87" s="208" t="s">
        <v>68</v>
      </c>
      <c r="I87" s="215"/>
      <c r="J87" s="45"/>
      <c r="K87" s="45"/>
      <c r="L87" s="46"/>
      <c r="M87" s="71"/>
      <c r="N87" s="47"/>
      <c r="O87" s="45"/>
      <c r="P87" s="45"/>
      <c r="Q87" s="45"/>
      <c r="R87" s="46"/>
      <c r="S87" s="71"/>
      <c r="T87" s="47"/>
      <c r="U87" s="45"/>
      <c r="V87" s="45"/>
      <c r="W87" s="45"/>
      <c r="X87" s="46"/>
      <c r="Y87" s="71"/>
      <c r="Z87" s="47"/>
      <c r="AA87" s="45"/>
      <c r="AB87" s="45"/>
      <c r="AC87" s="45"/>
      <c r="AD87" s="46"/>
    </row>
    <row r="88" spans="1:30" ht="12.75">
      <c r="A88" s="73"/>
      <c r="B88" s="208" t="s">
        <v>461</v>
      </c>
      <c r="C88" s="214"/>
      <c r="D88" s="214"/>
      <c r="E88" s="214"/>
      <c r="F88" s="73"/>
      <c r="G88" s="73"/>
      <c r="H88" s="208" t="s">
        <v>461</v>
      </c>
      <c r="I88" s="215"/>
      <c r="J88" s="45"/>
      <c r="K88" s="45"/>
      <c r="L88" s="46"/>
      <c r="M88" s="46"/>
      <c r="N88" s="47"/>
      <c r="O88" s="45"/>
      <c r="P88" s="45"/>
      <c r="Q88" s="45"/>
      <c r="R88" s="46"/>
      <c r="S88" s="46"/>
      <c r="T88" s="47"/>
      <c r="U88" s="45"/>
      <c r="V88" s="45"/>
      <c r="W88" s="45"/>
      <c r="X88" s="46"/>
      <c r="Y88" s="46"/>
      <c r="Z88" s="47"/>
      <c r="AA88" s="45"/>
      <c r="AB88" s="45"/>
      <c r="AC88" s="45"/>
      <c r="AD88" s="46"/>
    </row>
    <row r="89" spans="1:30" ht="12.75">
      <c r="A89" s="73"/>
      <c r="B89" s="208" t="s">
        <v>462</v>
      </c>
      <c r="C89" s="214"/>
      <c r="D89" s="214"/>
      <c r="E89" s="214"/>
      <c r="F89" s="73"/>
      <c r="G89" s="73"/>
      <c r="H89" s="208" t="s">
        <v>462</v>
      </c>
      <c r="I89" s="215"/>
      <c r="J89" s="45"/>
      <c r="K89" s="45"/>
      <c r="L89" s="46"/>
      <c r="M89" s="46"/>
      <c r="N89" s="47"/>
      <c r="O89" s="45"/>
      <c r="P89" s="45"/>
      <c r="Q89" s="45"/>
      <c r="R89" s="46"/>
      <c r="S89" s="46"/>
      <c r="T89" s="47"/>
      <c r="U89" s="45"/>
      <c r="V89" s="45"/>
      <c r="W89" s="45"/>
      <c r="X89" s="46"/>
      <c r="Y89" s="46"/>
      <c r="Z89" s="47"/>
      <c r="AA89" s="45"/>
      <c r="AB89" s="45"/>
      <c r="AC89" s="45"/>
      <c r="AD89" s="46"/>
    </row>
    <row r="90" spans="1:30" ht="12.75">
      <c r="A90" s="73"/>
      <c r="B90" s="208" t="s">
        <v>463</v>
      </c>
      <c r="C90" s="214"/>
      <c r="D90" s="214"/>
      <c r="E90" s="214"/>
      <c r="F90" s="73"/>
      <c r="G90" s="73"/>
      <c r="H90" s="208" t="s">
        <v>463</v>
      </c>
      <c r="I90" s="215"/>
      <c r="J90" s="45"/>
      <c r="K90" s="45"/>
      <c r="L90" s="46"/>
      <c r="M90" s="46"/>
      <c r="N90" s="47"/>
      <c r="O90" s="45"/>
      <c r="P90" s="45"/>
      <c r="Q90" s="45"/>
      <c r="R90" s="46"/>
      <c r="S90" s="46"/>
      <c r="T90" s="47"/>
      <c r="U90" s="45"/>
      <c r="V90" s="45"/>
      <c r="W90" s="45"/>
      <c r="X90" s="46"/>
      <c r="Y90" s="46"/>
      <c r="Z90" s="47"/>
      <c r="AA90" s="45"/>
      <c r="AB90" s="45"/>
      <c r="AC90" s="45"/>
      <c r="AD90" s="46"/>
    </row>
    <row r="91" spans="1:30" ht="12.75">
      <c r="A91" s="73"/>
      <c r="B91" s="208" t="s">
        <v>464</v>
      </c>
      <c r="C91" s="214"/>
      <c r="D91" s="214"/>
      <c r="E91" s="214"/>
      <c r="F91" s="73"/>
      <c r="G91" s="73"/>
      <c r="H91" s="208" t="s">
        <v>464</v>
      </c>
      <c r="I91" s="215"/>
      <c r="J91" s="45"/>
      <c r="K91" s="45"/>
      <c r="L91" s="46"/>
      <c r="M91" s="46"/>
      <c r="N91" s="47"/>
      <c r="O91" s="45"/>
      <c r="P91" s="45"/>
      <c r="Q91" s="45"/>
      <c r="R91" s="46"/>
      <c r="S91" s="46"/>
      <c r="T91" s="47"/>
      <c r="U91" s="45"/>
      <c r="V91" s="45"/>
      <c r="W91" s="45"/>
      <c r="X91" s="46"/>
      <c r="Y91" s="46"/>
      <c r="Z91" s="47"/>
      <c r="AA91" s="45"/>
      <c r="AB91" s="45"/>
      <c r="AC91" s="45"/>
      <c r="AD91" s="46"/>
    </row>
    <row r="92" spans="1:30" ht="12.75">
      <c r="A92" s="73"/>
      <c r="B92" s="208" t="s">
        <v>465</v>
      </c>
      <c r="C92" s="214"/>
      <c r="D92" s="214"/>
      <c r="E92" s="214"/>
      <c r="F92" s="73"/>
      <c r="G92" s="73"/>
      <c r="H92" s="208" t="s">
        <v>465</v>
      </c>
      <c r="I92" s="215"/>
      <c r="J92" s="45"/>
      <c r="K92" s="45"/>
      <c r="L92" s="46"/>
      <c r="M92" s="46"/>
      <c r="N92" s="47"/>
      <c r="O92" s="45"/>
      <c r="P92" s="45"/>
      <c r="Q92" s="45"/>
      <c r="R92" s="46"/>
      <c r="S92" s="46"/>
      <c r="T92" s="47"/>
      <c r="U92" s="45"/>
      <c r="V92" s="45"/>
      <c r="W92" s="45"/>
      <c r="X92" s="46"/>
      <c r="Y92" s="46"/>
      <c r="Z92" s="47"/>
      <c r="AA92" s="45"/>
      <c r="AB92" s="45"/>
      <c r="AC92" s="45"/>
      <c r="AD92" s="46"/>
    </row>
    <row r="93" spans="1:30" ht="12.75">
      <c r="A93" s="73"/>
      <c r="B93" s="208" t="s">
        <v>466</v>
      </c>
      <c r="C93" s="214"/>
      <c r="D93" s="214"/>
      <c r="E93" s="214"/>
      <c r="F93" s="217"/>
      <c r="G93" s="149"/>
      <c r="H93" s="208" t="s">
        <v>466</v>
      </c>
      <c r="I93" s="215"/>
      <c r="J93" s="45"/>
      <c r="K93" s="45"/>
      <c r="L93" s="46"/>
      <c r="M93" s="46"/>
      <c r="N93" s="47"/>
      <c r="O93" s="45"/>
      <c r="P93" s="45"/>
      <c r="Q93" s="45"/>
      <c r="R93" s="46"/>
      <c r="S93" s="46"/>
      <c r="T93" s="47"/>
      <c r="U93" s="45"/>
      <c r="V93" s="45"/>
      <c r="W93" s="45"/>
      <c r="X93" s="46"/>
      <c r="Y93" s="46"/>
      <c r="Z93" s="47"/>
      <c r="AA93" s="45"/>
      <c r="AB93" s="45"/>
      <c r="AC93" s="45"/>
      <c r="AD93" s="46"/>
    </row>
    <row r="94" spans="1:30" ht="15" customHeight="1">
      <c r="A94" s="73"/>
      <c r="B94" s="207"/>
      <c r="C94" s="73"/>
      <c r="D94" s="73"/>
      <c r="E94" s="73"/>
      <c r="F94" s="73"/>
      <c r="G94" s="73"/>
      <c r="H94" s="73"/>
      <c r="I94" s="149"/>
      <c r="J94" s="46"/>
      <c r="K94" s="46"/>
      <c r="L94" s="46"/>
      <c r="M94" s="46"/>
      <c r="N94" s="46"/>
      <c r="O94" s="46"/>
      <c r="P94" s="46"/>
      <c r="Q94" s="46"/>
      <c r="R94" s="46"/>
      <c r="S94" s="46"/>
      <c r="T94" s="46"/>
      <c r="U94" s="46"/>
      <c r="V94" s="46"/>
      <c r="W94" s="46"/>
      <c r="X94" s="46"/>
      <c r="Y94" s="46"/>
      <c r="Z94" s="46"/>
      <c r="AA94" s="46"/>
      <c r="AB94" s="46"/>
      <c r="AC94" s="46"/>
      <c r="AD94" s="46"/>
    </row>
    <row r="95" spans="1:30" ht="15" customHeight="1">
      <c r="A95" s="73"/>
      <c r="B95" s="207"/>
      <c r="C95" s="73"/>
      <c r="D95" s="73"/>
      <c r="E95" s="73"/>
      <c r="F95" s="73"/>
      <c r="G95" s="73"/>
      <c r="H95" s="73"/>
      <c r="I95" s="149"/>
      <c r="J95" s="46"/>
      <c r="K95" s="46"/>
      <c r="L95" s="46"/>
      <c r="M95" s="46"/>
      <c r="N95" s="46"/>
      <c r="O95" s="46"/>
      <c r="P95" s="46"/>
      <c r="Q95" s="46"/>
      <c r="R95" s="46"/>
      <c r="S95" s="46"/>
      <c r="T95" s="46"/>
      <c r="U95" s="46"/>
      <c r="V95" s="46"/>
      <c r="W95" s="46"/>
      <c r="X95" s="46"/>
      <c r="Y95" s="46"/>
      <c r="Z95" s="46"/>
      <c r="AA95" s="46"/>
      <c r="AB95" s="46"/>
      <c r="AC95" s="46"/>
      <c r="AD95" s="46"/>
    </row>
    <row r="96" spans="1:30" ht="15" customHeight="1">
      <c r="A96" s="73"/>
      <c r="B96" s="207"/>
      <c r="C96" s="73"/>
      <c r="D96" s="73"/>
      <c r="E96" s="73"/>
      <c r="F96" s="73"/>
      <c r="G96" s="73"/>
      <c r="H96" s="73"/>
      <c r="I96" s="149"/>
      <c r="J96" s="46"/>
      <c r="K96" s="46"/>
      <c r="L96" s="46"/>
      <c r="M96" s="46"/>
      <c r="N96" s="46"/>
      <c r="O96" s="46"/>
      <c r="P96" s="46"/>
      <c r="Q96" s="46"/>
      <c r="R96" s="46"/>
      <c r="S96" s="46"/>
      <c r="T96" s="46"/>
      <c r="U96" s="46"/>
      <c r="V96" s="46"/>
      <c r="W96" s="46"/>
      <c r="X96" s="46"/>
      <c r="Y96" s="46"/>
      <c r="Z96" s="46"/>
      <c r="AA96" s="46"/>
      <c r="AB96" s="46"/>
      <c r="AC96" s="46"/>
      <c r="AD96" s="46"/>
    </row>
    <row r="97" spans="1:30" ht="15" customHeight="1">
      <c r="A97" s="73"/>
      <c r="B97" s="207"/>
      <c r="C97" s="209" t="s">
        <v>467</v>
      </c>
      <c r="D97" s="231"/>
      <c r="E97" s="232"/>
      <c r="F97" s="73"/>
      <c r="G97" s="73"/>
      <c r="H97" s="73"/>
      <c r="I97" s="149"/>
      <c r="J97" s="46"/>
      <c r="K97" s="46"/>
      <c r="L97" s="46"/>
      <c r="M97" s="46"/>
      <c r="N97" s="46"/>
      <c r="O97" s="46"/>
      <c r="P97" s="46"/>
      <c r="Q97" s="46"/>
      <c r="R97" s="46"/>
      <c r="S97" s="46"/>
      <c r="T97" s="46"/>
      <c r="U97" s="46"/>
      <c r="V97" s="46"/>
      <c r="W97" s="46"/>
      <c r="X97" s="46"/>
      <c r="Y97" s="46"/>
      <c r="Z97" s="46"/>
      <c r="AA97" s="46"/>
      <c r="AB97" s="46"/>
      <c r="AC97" s="46"/>
      <c r="AD97" s="46"/>
    </row>
    <row r="98" spans="1:30" ht="15" customHeight="1">
      <c r="A98" s="73"/>
      <c r="B98" s="207"/>
      <c r="C98" s="149"/>
      <c r="D98" s="149"/>
      <c r="E98" s="149"/>
      <c r="F98" s="73"/>
      <c r="G98" s="73"/>
      <c r="H98" s="73"/>
      <c r="I98" s="149"/>
      <c r="J98" s="46"/>
      <c r="K98" s="46"/>
      <c r="L98" s="46"/>
      <c r="M98" s="46"/>
      <c r="N98" s="46"/>
      <c r="O98" s="46"/>
      <c r="P98" s="46"/>
      <c r="Q98" s="46"/>
      <c r="R98" s="46"/>
      <c r="S98" s="46"/>
      <c r="T98" s="46"/>
      <c r="U98" s="46"/>
      <c r="V98" s="46"/>
      <c r="W98" s="46"/>
      <c r="X98" s="46"/>
      <c r="Y98" s="46"/>
      <c r="Z98" s="46"/>
      <c r="AA98" s="46"/>
      <c r="AB98" s="46"/>
      <c r="AC98" s="46"/>
      <c r="AD98" s="46"/>
    </row>
    <row r="99" spans="1:30" ht="12.75">
      <c r="A99" s="73"/>
      <c r="B99" s="207"/>
      <c r="C99" s="95"/>
      <c r="D99" s="95"/>
      <c r="E99" s="233" t="s">
        <v>261</v>
      </c>
      <c r="F99" s="73"/>
      <c r="G99" s="73"/>
      <c r="H99" s="73"/>
      <c r="I99" s="149"/>
      <c r="J99" s="46"/>
      <c r="K99" s="46"/>
      <c r="L99" s="46"/>
      <c r="M99" s="46"/>
      <c r="N99" s="46"/>
      <c r="O99" s="46"/>
      <c r="P99" s="46"/>
      <c r="Q99" s="46"/>
      <c r="R99" s="46"/>
      <c r="S99" s="46"/>
      <c r="T99" s="46"/>
      <c r="U99" s="46"/>
      <c r="V99" s="46"/>
      <c r="W99" s="46"/>
      <c r="X99" s="46"/>
      <c r="Y99" s="46"/>
      <c r="Z99" s="46"/>
      <c r="AA99" s="46"/>
      <c r="AB99" s="46"/>
      <c r="AC99" s="46"/>
      <c r="AD99" s="46"/>
    </row>
    <row r="100" spans="1:30" ht="12.75">
      <c r="A100" s="73"/>
      <c r="B100" s="207"/>
      <c r="C100" s="210" t="s">
        <v>341</v>
      </c>
      <c r="D100" s="210"/>
      <c r="E100" s="233" t="s">
        <v>342</v>
      </c>
      <c r="F100" s="73"/>
      <c r="G100" s="73"/>
      <c r="H100" s="73"/>
      <c r="I100" s="149"/>
      <c r="J100" s="46"/>
      <c r="K100" s="46"/>
      <c r="L100" s="46"/>
      <c r="M100" s="46"/>
      <c r="N100" s="46"/>
      <c r="O100" s="46"/>
      <c r="P100" s="46"/>
      <c r="Q100" s="46"/>
      <c r="R100" s="46"/>
      <c r="S100" s="46"/>
      <c r="T100" s="46"/>
      <c r="U100" s="46"/>
      <c r="V100" s="46"/>
      <c r="W100" s="46"/>
      <c r="X100" s="46"/>
      <c r="Y100" s="46"/>
      <c r="Z100" s="46"/>
      <c r="AA100" s="46"/>
      <c r="AB100" s="46"/>
      <c r="AC100" s="46"/>
      <c r="AD100" s="46"/>
    </row>
    <row r="101" spans="1:30" ht="12.75">
      <c r="A101" s="73"/>
      <c r="B101" s="207"/>
      <c r="C101" s="190" t="str">
        <f>CONCATENATE(MF121TP1!C3)</f>
        <v>08/17/2016</v>
      </c>
      <c r="D101" s="190"/>
      <c r="E101" s="188" t="str">
        <f>CONCATENATE(MF121TP1!D47," Reporting Period")</f>
        <v>01/01/16 Reporting Period</v>
      </c>
      <c r="F101" s="73"/>
      <c r="G101" s="73"/>
      <c r="H101" s="73"/>
      <c r="I101" s="149"/>
      <c r="J101" s="46"/>
      <c r="K101" s="46"/>
      <c r="L101" s="46"/>
      <c r="M101" s="46"/>
      <c r="N101" s="46"/>
      <c r="O101" s="46"/>
      <c r="P101" s="46"/>
      <c r="Q101" s="46"/>
      <c r="R101" s="46"/>
      <c r="S101" s="46"/>
      <c r="T101" s="46"/>
      <c r="U101" s="46"/>
      <c r="V101" s="46"/>
      <c r="W101" s="46"/>
      <c r="X101" s="46"/>
      <c r="Y101" s="46"/>
      <c r="Z101" s="46"/>
      <c r="AA101" s="46"/>
      <c r="AB101" s="46"/>
      <c r="AC101" s="46"/>
      <c r="AD101" s="46"/>
    </row>
    <row r="102" spans="1:30" ht="12.75">
      <c r="A102" s="73"/>
      <c r="B102" s="207" t="s">
        <v>343</v>
      </c>
      <c r="C102" s="211" t="s">
        <v>99</v>
      </c>
      <c r="D102" s="212" t="s">
        <v>344</v>
      </c>
      <c r="E102" s="212" t="s">
        <v>345</v>
      </c>
      <c r="F102" s="73"/>
      <c r="G102" s="73"/>
      <c r="H102" s="73"/>
      <c r="I102" s="149"/>
      <c r="J102" s="46"/>
      <c r="K102" s="46"/>
      <c r="L102" s="46"/>
      <c r="M102" s="46"/>
      <c r="N102" s="46"/>
      <c r="O102" s="46"/>
      <c r="P102" s="46"/>
      <c r="Q102" s="46"/>
      <c r="R102" s="46"/>
      <c r="S102" s="46"/>
      <c r="T102" s="46"/>
      <c r="U102" s="46"/>
      <c r="V102" s="46"/>
      <c r="W102" s="46"/>
      <c r="X102" s="46"/>
      <c r="Y102" s="46"/>
      <c r="Z102" s="46"/>
      <c r="AA102" s="46"/>
      <c r="AB102" s="46"/>
      <c r="AC102" s="46"/>
      <c r="AD102" s="46"/>
    </row>
    <row r="103" spans="1:30" ht="12.75">
      <c r="A103" s="73"/>
      <c r="B103" s="208" t="s">
        <v>468</v>
      </c>
      <c r="C103" s="214"/>
      <c r="D103" s="214"/>
      <c r="E103" s="214"/>
      <c r="F103" s="73"/>
      <c r="G103" s="73"/>
      <c r="H103" s="73"/>
      <c r="I103" s="149"/>
      <c r="J103" s="46"/>
      <c r="K103" s="46"/>
      <c r="L103" s="46"/>
      <c r="M103" s="46"/>
      <c r="N103" s="46"/>
      <c r="O103" s="46"/>
      <c r="P103" s="46"/>
      <c r="Q103" s="46"/>
      <c r="R103" s="46"/>
      <c r="S103" s="46"/>
      <c r="T103" s="46"/>
      <c r="U103" s="46"/>
      <c r="V103" s="46"/>
      <c r="W103" s="46"/>
      <c r="X103" s="46"/>
      <c r="Y103" s="46"/>
      <c r="Z103" s="46"/>
      <c r="AA103" s="46"/>
      <c r="AB103" s="46"/>
      <c r="AC103" s="46"/>
      <c r="AD103" s="46"/>
    </row>
    <row r="104" spans="1:30" ht="12.75">
      <c r="A104" s="73"/>
      <c r="B104" s="208" t="s">
        <v>469</v>
      </c>
      <c r="C104" s="214"/>
      <c r="D104" s="214"/>
      <c r="E104" s="214"/>
      <c r="F104" s="73"/>
      <c r="G104" s="73"/>
      <c r="H104" s="73"/>
      <c r="I104" s="149"/>
      <c r="J104" s="46"/>
      <c r="K104" s="46"/>
      <c r="L104" s="46"/>
      <c r="M104" s="46"/>
      <c r="N104" s="46"/>
      <c r="O104" s="46"/>
      <c r="P104" s="46"/>
      <c r="Q104" s="46"/>
      <c r="R104" s="46"/>
      <c r="S104" s="46"/>
      <c r="T104" s="46"/>
      <c r="U104" s="46"/>
      <c r="V104" s="46"/>
      <c r="W104" s="46"/>
      <c r="X104" s="46"/>
      <c r="Y104" s="46"/>
      <c r="Z104" s="46"/>
      <c r="AA104" s="46"/>
      <c r="AB104" s="46"/>
      <c r="AC104" s="46"/>
      <c r="AD104" s="46"/>
    </row>
    <row r="105" spans="1:30" ht="12.75">
      <c r="A105" s="73"/>
      <c r="B105" s="208" t="s">
        <v>470</v>
      </c>
      <c r="C105" s="214"/>
      <c r="D105" s="214"/>
      <c r="E105" s="214"/>
      <c r="F105" s="73"/>
      <c r="G105" s="73"/>
      <c r="H105" s="73"/>
      <c r="I105" s="149"/>
      <c r="J105" s="46"/>
      <c r="K105" s="46"/>
      <c r="L105" s="46"/>
      <c r="M105" s="46"/>
      <c r="N105" s="46"/>
      <c r="O105" s="46"/>
      <c r="P105" s="46"/>
      <c r="Q105" s="46"/>
      <c r="R105" s="46"/>
      <c r="S105" s="46"/>
      <c r="T105" s="46"/>
      <c r="U105" s="46"/>
      <c r="V105" s="46"/>
      <c r="W105" s="46"/>
      <c r="X105" s="46"/>
      <c r="Y105" s="46"/>
      <c r="Z105" s="46"/>
      <c r="AA105" s="46"/>
      <c r="AB105" s="46"/>
      <c r="AC105" s="46"/>
      <c r="AD105" s="46"/>
    </row>
    <row r="106" spans="1:30" ht="12.75">
      <c r="A106" s="73"/>
      <c r="B106" s="208" t="s">
        <v>471</v>
      </c>
      <c r="C106" s="214"/>
      <c r="D106" s="214"/>
      <c r="E106" s="214"/>
      <c r="F106" s="73"/>
      <c r="G106" s="73"/>
      <c r="H106" s="73"/>
      <c r="I106" s="149"/>
      <c r="J106" s="46"/>
      <c r="K106" s="46"/>
      <c r="L106" s="46"/>
      <c r="M106" s="46"/>
      <c r="N106" s="46"/>
      <c r="O106" s="46"/>
      <c r="P106" s="46"/>
      <c r="Q106" s="46"/>
      <c r="R106" s="46"/>
      <c r="S106" s="46"/>
      <c r="T106" s="46"/>
      <c r="U106" s="46"/>
      <c r="V106" s="46"/>
      <c r="W106" s="46"/>
      <c r="X106" s="46"/>
      <c r="Y106" s="46"/>
      <c r="Z106" s="46"/>
      <c r="AA106" s="46"/>
      <c r="AB106" s="46"/>
      <c r="AC106" s="46"/>
      <c r="AD106" s="46"/>
    </row>
    <row r="107" spans="1:30" ht="12.75">
      <c r="A107" s="73"/>
      <c r="B107" s="208" t="s">
        <v>472</v>
      </c>
      <c r="C107" s="214"/>
      <c r="D107" s="214"/>
      <c r="E107" s="214"/>
      <c r="F107" s="73"/>
      <c r="G107" s="73"/>
      <c r="H107" s="73"/>
      <c r="I107" s="149"/>
      <c r="J107" s="46"/>
      <c r="K107" s="46"/>
      <c r="L107" s="46"/>
      <c r="M107" s="46"/>
      <c r="N107" s="46"/>
      <c r="O107" s="46"/>
      <c r="P107" s="46"/>
      <c r="Q107" s="46"/>
      <c r="R107" s="46"/>
      <c r="S107" s="46"/>
      <c r="T107" s="46"/>
      <c r="U107" s="46"/>
      <c r="V107" s="46"/>
      <c r="W107" s="46"/>
      <c r="X107" s="46"/>
      <c r="Y107" s="46"/>
      <c r="Z107" s="46"/>
      <c r="AA107" s="46"/>
      <c r="AB107" s="46"/>
      <c r="AC107" s="46"/>
      <c r="AD107" s="46"/>
    </row>
    <row r="108" spans="1:30" ht="12.75">
      <c r="A108" s="73"/>
      <c r="B108" s="208" t="s">
        <v>473</v>
      </c>
      <c r="C108" s="214"/>
      <c r="D108" s="214"/>
      <c r="E108" s="214"/>
      <c r="F108" s="73"/>
      <c r="G108" s="73"/>
      <c r="H108" s="73"/>
      <c r="I108" s="149"/>
      <c r="J108" s="46"/>
      <c r="K108" s="46"/>
      <c r="L108" s="46"/>
      <c r="M108" s="46"/>
      <c r="N108" s="46"/>
      <c r="O108" s="46"/>
      <c r="P108" s="46"/>
      <c r="Q108" s="46"/>
      <c r="R108" s="46"/>
      <c r="S108" s="46"/>
      <c r="T108" s="46"/>
      <c r="U108" s="46"/>
      <c r="V108" s="46"/>
      <c r="W108" s="46"/>
      <c r="X108" s="46"/>
      <c r="Y108" s="46"/>
      <c r="Z108" s="46"/>
      <c r="AA108" s="46"/>
      <c r="AB108" s="46"/>
      <c r="AC108" s="46"/>
      <c r="AD108" s="46"/>
    </row>
    <row r="109" spans="1:30" ht="12.75">
      <c r="A109" s="73"/>
      <c r="B109" s="208" t="s">
        <v>474</v>
      </c>
      <c r="C109" s="214"/>
      <c r="D109" s="214"/>
      <c r="E109" s="214"/>
      <c r="F109" s="73"/>
      <c r="G109" s="73"/>
      <c r="H109" s="73"/>
      <c r="I109" s="149"/>
      <c r="J109" s="46"/>
      <c r="K109" s="46"/>
      <c r="L109" s="46"/>
      <c r="M109" s="46"/>
      <c r="N109" s="46"/>
      <c r="O109" s="46"/>
      <c r="P109" s="46"/>
      <c r="Q109" s="46"/>
      <c r="R109" s="46"/>
      <c r="S109" s="46"/>
      <c r="T109" s="46"/>
      <c r="U109" s="46"/>
      <c r="V109" s="46"/>
      <c r="W109" s="46"/>
      <c r="X109" s="46"/>
      <c r="Y109" s="46"/>
      <c r="Z109" s="46"/>
      <c r="AA109" s="46"/>
      <c r="AB109" s="46"/>
      <c r="AC109" s="46"/>
      <c r="AD109" s="46"/>
    </row>
    <row r="110" spans="1:30" ht="12.75">
      <c r="A110" s="73"/>
      <c r="B110" s="208" t="s">
        <v>475</v>
      </c>
      <c r="C110" s="214"/>
      <c r="D110" s="214"/>
      <c r="E110" s="214"/>
      <c r="F110" s="73"/>
      <c r="G110" s="73"/>
      <c r="H110" s="73"/>
      <c r="I110" s="149"/>
      <c r="J110" s="46"/>
      <c r="K110" s="46"/>
      <c r="L110" s="46"/>
      <c r="M110" s="46"/>
      <c r="N110" s="46"/>
      <c r="O110" s="46"/>
      <c r="P110" s="46"/>
      <c r="Q110" s="46"/>
      <c r="R110" s="46"/>
      <c r="S110" s="46"/>
      <c r="T110" s="46"/>
      <c r="U110" s="46"/>
      <c r="V110" s="46"/>
      <c r="W110" s="46"/>
      <c r="X110" s="46"/>
      <c r="Y110" s="46"/>
      <c r="Z110" s="46"/>
      <c r="AA110" s="46"/>
      <c r="AB110" s="46"/>
      <c r="AC110" s="46"/>
      <c r="AD110" s="46"/>
    </row>
    <row r="111" spans="1:30" ht="12.75">
      <c r="A111" s="73"/>
      <c r="B111" s="208" t="s">
        <v>476</v>
      </c>
      <c r="C111" s="214"/>
      <c r="D111" s="214"/>
      <c r="E111" s="214"/>
      <c r="F111" s="73"/>
      <c r="G111" s="73"/>
      <c r="H111" s="73"/>
      <c r="I111" s="149"/>
      <c r="J111" s="46"/>
      <c r="K111" s="46"/>
      <c r="L111" s="46"/>
      <c r="M111" s="46"/>
      <c r="N111" s="46"/>
      <c r="O111" s="46"/>
      <c r="P111" s="46"/>
      <c r="Q111" s="46"/>
      <c r="R111" s="46"/>
      <c r="S111" s="46"/>
      <c r="T111" s="46"/>
      <c r="U111" s="46"/>
      <c r="V111" s="46"/>
      <c r="W111" s="46"/>
      <c r="X111" s="46"/>
      <c r="Y111" s="46"/>
      <c r="Z111" s="46"/>
      <c r="AA111" s="46"/>
      <c r="AB111" s="46"/>
      <c r="AC111" s="46"/>
      <c r="AD111" s="46"/>
    </row>
    <row r="112" spans="1:9" ht="12.75">
      <c r="A112" s="73"/>
      <c r="B112" s="208" t="s">
        <v>477</v>
      </c>
      <c r="C112" s="214"/>
      <c r="D112" s="214"/>
      <c r="E112" s="214"/>
      <c r="F112" s="73"/>
      <c r="G112" s="73"/>
      <c r="H112" s="73"/>
      <c r="I112" s="73"/>
    </row>
    <row r="113" spans="1:9" ht="12.75">
      <c r="A113" s="73"/>
      <c r="B113" s="208" t="s">
        <v>478</v>
      </c>
      <c r="C113" s="214"/>
      <c r="D113" s="214"/>
      <c r="E113" s="214"/>
      <c r="F113" s="73"/>
      <c r="G113" s="73"/>
      <c r="H113" s="73"/>
      <c r="I113" s="73"/>
    </row>
    <row r="114" spans="1:9" ht="12.75">
      <c r="A114" s="73"/>
      <c r="B114" s="208" t="s">
        <v>479</v>
      </c>
      <c r="C114" s="214"/>
      <c r="D114" s="214"/>
      <c r="E114" s="214"/>
      <c r="F114" s="73"/>
      <c r="G114" s="73"/>
      <c r="H114" s="73"/>
      <c r="I114" s="73"/>
    </row>
    <row r="115" spans="1:9" ht="12.75">
      <c r="A115" s="73"/>
      <c r="B115" s="208" t="s">
        <v>480</v>
      </c>
      <c r="C115" s="214"/>
      <c r="D115" s="214"/>
      <c r="E115" s="214"/>
      <c r="F115" s="73"/>
      <c r="G115" s="73"/>
      <c r="H115" s="73"/>
      <c r="I115" s="73"/>
    </row>
    <row r="116" spans="1:9" ht="12.75">
      <c r="A116" s="73"/>
      <c r="B116" s="208" t="s">
        <v>481</v>
      </c>
      <c r="C116" s="214"/>
      <c r="D116" s="214"/>
      <c r="E116" s="214"/>
      <c r="F116" s="73"/>
      <c r="G116" s="73"/>
      <c r="H116" s="73"/>
      <c r="I116" s="73"/>
    </row>
    <row r="117" spans="1:9" ht="12.75">
      <c r="A117" s="73"/>
      <c r="B117" s="208" t="s">
        <v>482</v>
      </c>
      <c r="C117" s="214"/>
      <c r="D117" s="214"/>
      <c r="E117" s="214"/>
      <c r="F117" s="73"/>
      <c r="G117" s="73"/>
      <c r="H117" s="73"/>
      <c r="I117" s="73"/>
    </row>
    <row r="118" spans="1:9" ht="12.75">
      <c r="A118" s="73"/>
      <c r="B118" s="208" t="s">
        <v>483</v>
      </c>
      <c r="C118" s="214"/>
      <c r="D118" s="214"/>
      <c r="E118" s="214"/>
      <c r="F118" s="73"/>
      <c r="G118" s="73"/>
      <c r="H118" s="73"/>
      <c r="I118" s="73"/>
    </row>
    <row r="119" spans="1:9" ht="12.75">
      <c r="A119" s="73"/>
      <c r="B119" s="208" t="s">
        <v>484</v>
      </c>
      <c r="C119" s="214"/>
      <c r="D119" s="214"/>
      <c r="E119" s="214"/>
      <c r="F119" s="73"/>
      <c r="G119" s="73"/>
      <c r="H119" s="73"/>
      <c r="I119" s="73"/>
    </row>
    <row r="120" spans="1:9" ht="12.75">
      <c r="A120" s="73"/>
      <c r="B120" s="208" t="s">
        <v>485</v>
      </c>
      <c r="C120" s="214"/>
      <c r="D120" s="214"/>
      <c r="E120" s="214"/>
      <c r="F120" s="73"/>
      <c r="G120" s="73"/>
      <c r="H120" s="73"/>
      <c r="I120" s="73"/>
    </row>
    <row r="121" spans="1:9" ht="12.75">
      <c r="A121" s="73"/>
      <c r="B121" s="208" t="s">
        <v>486</v>
      </c>
      <c r="C121" s="214"/>
      <c r="D121" s="214"/>
      <c r="E121" s="214"/>
      <c r="F121" s="73"/>
      <c r="G121" s="73"/>
      <c r="H121" s="73"/>
      <c r="I121" s="73"/>
    </row>
    <row r="122" spans="1:9" ht="12.75">
      <c r="A122" s="73"/>
      <c r="B122" s="208" t="s">
        <v>487</v>
      </c>
      <c r="C122" s="214"/>
      <c r="D122" s="214"/>
      <c r="E122" s="214"/>
      <c r="F122" s="73"/>
      <c r="G122" s="73"/>
      <c r="H122" s="73"/>
      <c r="I122" s="73"/>
    </row>
    <row r="123" spans="1:9" ht="12.75">
      <c r="A123" s="73"/>
      <c r="B123" s="208" t="s">
        <v>488</v>
      </c>
      <c r="C123" s="214"/>
      <c r="D123" s="214"/>
      <c r="E123" s="214"/>
      <c r="F123" s="73"/>
      <c r="G123" s="73"/>
      <c r="H123" s="73"/>
      <c r="I123" s="73"/>
    </row>
    <row r="124" spans="1:9" ht="12.75">
      <c r="A124" s="73"/>
      <c r="B124" s="208" t="s">
        <v>489</v>
      </c>
      <c r="C124" s="214"/>
      <c r="D124" s="214"/>
      <c r="E124" s="214"/>
      <c r="F124" s="73"/>
      <c r="G124" s="73"/>
      <c r="H124" s="73"/>
      <c r="I124" s="73"/>
    </row>
    <row r="125" spans="1:9" ht="12.75">
      <c r="A125" s="73"/>
      <c r="B125" s="208" t="s">
        <v>490</v>
      </c>
      <c r="C125" s="214"/>
      <c r="D125" s="214"/>
      <c r="E125" s="214"/>
      <c r="F125" s="73"/>
      <c r="G125" s="73"/>
      <c r="H125" s="73"/>
      <c r="I125" s="73"/>
    </row>
    <row r="126" spans="1:9" ht="12.75">
      <c r="A126" s="73"/>
      <c r="B126" s="208" t="s">
        <v>491</v>
      </c>
      <c r="C126" s="214"/>
      <c r="D126" s="214"/>
      <c r="E126" s="214"/>
      <c r="F126" s="73"/>
      <c r="G126" s="73"/>
      <c r="H126" s="73"/>
      <c r="I126" s="73"/>
    </row>
    <row r="127" spans="1:9" ht="12.75">
      <c r="A127" s="73"/>
      <c r="B127" s="208" t="s">
        <v>492</v>
      </c>
      <c r="C127" s="214"/>
      <c r="D127" s="214"/>
      <c r="E127" s="214"/>
      <c r="F127" s="73"/>
      <c r="G127" s="73"/>
      <c r="H127" s="73"/>
      <c r="I127" s="73"/>
    </row>
    <row r="128" spans="1:9" ht="12.75">
      <c r="A128" s="73"/>
      <c r="B128" s="208" t="s">
        <v>493</v>
      </c>
      <c r="C128" s="214"/>
      <c r="D128" s="214"/>
      <c r="E128" s="214"/>
      <c r="F128" s="73"/>
      <c r="G128" s="73"/>
      <c r="H128" s="73"/>
      <c r="I128" s="73"/>
    </row>
    <row r="129" spans="1:9" ht="12.75">
      <c r="A129" s="73"/>
      <c r="B129" s="208" t="s">
        <v>494</v>
      </c>
      <c r="C129" s="214"/>
      <c r="D129" s="214"/>
      <c r="E129" s="214"/>
      <c r="F129" s="73"/>
      <c r="G129" s="73"/>
      <c r="H129" s="73"/>
      <c r="I129" s="73"/>
    </row>
    <row r="130" spans="1:9" ht="12.75">
      <c r="A130" s="73"/>
      <c r="B130" s="208" t="s">
        <v>495</v>
      </c>
      <c r="C130" s="214"/>
      <c r="D130" s="214"/>
      <c r="E130" s="214"/>
      <c r="F130" s="73"/>
      <c r="G130" s="73"/>
      <c r="H130" s="73"/>
      <c r="I130" s="73"/>
    </row>
    <row r="131" spans="1:9" ht="12.75">
      <c r="A131" s="73"/>
      <c r="B131" s="208" t="s">
        <v>496</v>
      </c>
      <c r="C131" s="214"/>
      <c r="D131" s="214"/>
      <c r="E131" s="214"/>
      <c r="F131" s="73"/>
      <c r="G131" s="73"/>
      <c r="H131" s="73"/>
      <c r="I131" s="73"/>
    </row>
    <row r="132" spans="1:9" ht="12.75">
      <c r="A132" s="73"/>
      <c r="B132" s="208" t="s">
        <v>497</v>
      </c>
      <c r="C132" s="214"/>
      <c r="D132" s="214"/>
      <c r="E132" s="214"/>
      <c r="F132" s="73"/>
      <c r="G132" s="73"/>
      <c r="H132" s="73"/>
      <c r="I132" s="73"/>
    </row>
    <row r="133" spans="1:9" ht="12.75">
      <c r="A133" s="73"/>
      <c r="B133" s="208" t="s">
        <v>498</v>
      </c>
      <c r="C133" s="214"/>
      <c r="D133" s="214"/>
      <c r="E133" s="214"/>
      <c r="F133" s="73"/>
      <c r="G133" s="73"/>
      <c r="H133" s="73"/>
      <c r="I133" s="73"/>
    </row>
    <row r="134" spans="1:9" ht="12.75">
      <c r="A134" s="73"/>
      <c r="B134" s="208" t="s">
        <v>499</v>
      </c>
      <c r="C134" s="214"/>
      <c r="D134" s="214"/>
      <c r="E134" s="214"/>
      <c r="F134" s="73"/>
      <c r="G134" s="73"/>
      <c r="H134" s="73"/>
      <c r="I134" s="73"/>
    </row>
    <row r="135" spans="1:9" ht="12.75">
      <c r="A135" s="73"/>
      <c r="B135" s="208" t="s">
        <v>500</v>
      </c>
      <c r="C135" s="214"/>
      <c r="D135" s="214"/>
      <c r="E135" s="214"/>
      <c r="F135" s="73"/>
      <c r="G135" s="73"/>
      <c r="H135" s="73"/>
      <c r="I135" s="73"/>
    </row>
    <row r="136" spans="2:5" ht="12.75">
      <c r="B136" s="43" t="s">
        <v>501</v>
      </c>
      <c r="C136" s="44"/>
      <c r="D136" s="44"/>
      <c r="E136" s="44"/>
    </row>
    <row r="137" spans="2:5" ht="12.75">
      <c r="B137" s="43" t="s">
        <v>502</v>
      </c>
      <c r="C137" s="44"/>
      <c r="D137" s="44"/>
      <c r="E137" s="4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E12" sqref="E12"/>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3"/>
      <c r="B1" s="73"/>
      <c r="C1" s="73"/>
      <c r="D1" s="73"/>
      <c r="E1" s="73"/>
      <c r="F1" s="73"/>
      <c r="G1" s="73"/>
      <c r="H1" s="73"/>
      <c r="I1" s="73"/>
      <c r="J1" s="73"/>
      <c r="K1" s="73"/>
      <c r="L1" s="73"/>
      <c r="M1" s="73"/>
    </row>
    <row r="2" spans="1:13" ht="12.75" hidden="1">
      <c r="A2" s="73"/>
      <c r="B2" s="73" t="s">
        <v>0</v>
      </c>
      <c r="C2" s="73" t="s">
        <v>80</v>
      </c>
      <c r="D2" s="73"/>
      <c r="E2" s="73" t="s">
        <v>8</v>
      </c>
      <c r="F2" s="73"/>
      <c r="G2" s="73"/>
      <c r="H2" s="73"/>
      <c r="I2" s="73" t="s">
        <v>0</v>
      </c>
      <c r="J2" s="73" t="s">
        <v>80</v>
      </c>
      <c r="K2" s="73"/>
      <c r="L2" s="73" t="s">
        <v>8</v>
      </c>
      <c r="M2" s="73"/>
    </row>
    <row r="3" spans="1:13" ht="12.75" hidden="1">
      <c r="A3" s="73"/>
      <c r="B3" s="74" t="s">
        <v>358</v>
      </c>
      <c r="C3" s="74"/>
      <c r="D3" s="74"/>
      <c r="E3" s="73"/>
      <c r="F3" s="73"/>
      <c r="G3" s="73"/>
      <c r="H3" s="73"/>
      <c r="I3" s="74" t="s">
        <v>358</v>
      </c>
      <c r="J3" s="74"/>
      <c r="K3" s="74"/>
      <c r="L3" s="73"/>
      <c r="M3" s="73"/>
    </row>
    <row r="4" spans="1:13" ht="12.75">
      <c r="A4" s="73"/>
      <c r="B4" s="73"/>
      <c r="C4" s="73"/>
      <c r="D4" s="73"/>
      <c r="E4" s="73"/>
      <c r="F4" s="73"/>
      <c r="G4" s="73"/>
      <c r="H4" s="73"/>
      <c r="I4" s="73"/>
      <c r="J4" s="149"/>
      <c r="K4" s="149"/>
      <c r="L4" s="149"/>
      <c r="M4" s="149"/>
    </row>
    <row r="5" spans="1:13" ht="20.25">
      <c r="A5" s="123"/>
      <c r="B5" s="123"/>
      <c r="C5" s="83" t="s">
        <v>503</v>
      </c>
      <c r="D5" s="83"/>
      <c r="E5" s="162"/>
      <c r="F5" s="183"/>
      <c r="G5" s="73"/>
      <c r="H5" s="73"/>
      <c r="I5" s="73"/>
      <c r="J5" s="209"/>
      <c r="K5" s="209"/>
      <c r="L5" s="231"/>
      <c r="M5" s="232"/>
    </row>
    <row r="6" spans="1:13" ht="12.75">
      <c r="A6" s="73"/>
      <c r="B6" s="73"/>
      <c r="C6" s="73"/>
      <c r="D6" s="73"/>
      <c r="E6" s="73"/>
      <c r="F6" s="73"/>
      <c r="G6" s="73"/>
      <c r="H6" s="73"/>
      <c r="I6" s="73"/>
      <c r="J6" s="149"/>
      <c r="K6" s="149"/>
      <c r="L6" s="149"/>
      <c r="M6" s="149"/>
    </row>
    <row r="7" spans="1:13" ht="12.75">
      <c r="A7" s="73"/>
      <c r="B7" s="73"/>
      <c r="C7" s="97"/>
      <c r="D7" s="97"/>
      <c r="E7" s="97"/>
      <c r="F7" s="184" t="s">
        <v>261</v>
      </c>
      <c r="G7" s="73"/>
      <c r="H7" s="73"/>
      <c r="I7" s="73"/>
      <c r="J7" s="95"/>
      <c r="K7" s="95"/>
      <c r="L7" s="95"/>
      <c r="M7" s="233"/>
    </row>
    <row r="8" spans="1:13" ht="12.75">
      <c r="A8" s="73"/>
      <c r="B8" s="73"/>
      <c r="C8" s="185"/>
      <c r="D8" s="185"/>
      <c r="E8" s="185"/>
      <c r="F8" s="184" t="s">
        <v>504</v>
      </c>
      <c r="G8" s="73"/>
      <c r="H8" s="73"/>
      <c r="I8" s="73"/>
      <c r="J8" s="210"/>
      <c r="K8" s="210"/>
      <c r="L8" s="210"/>
      <c r="M8" s="233"/>
    </row>
    <row r="9" spans="1:13" ht="12.75">
      <c r="A9" s="73"/>
      <c r="B9" s="73"/>
      <c r="C9" s="185" t="str">
        <f>CONCATENATE("Created On: ",MF121TP1!C3)</f>
        <v>Created On: 08/17/2016</v>
      </c>
      <c r="D9" s="185"/>
      <c r="E9" s="185"/>
      <c r="F9" s="188" t="str">
        <f>CONCATENATE(MF121TP1!D3," Reporting Period")</f>
        <v>2016 Reporting Period</v>
      </c>
      <c r="G9" s="73"/>
      <c r="H9" s="73"/>
      <c r="I9" s="73"/>
      <c r="J9" s="210"/>
      <c r="K9" s="210"/>
      <c r="L9" s="210"/>
      <c r="M9" s="233"/>
    </row>
    <row r="10" spans="1:13" ht="12.75">
      <c r="A10" s="73"/>
      <c r="B10" s="207" t="s">
        <v>343</v>
      </c>
      <c r="C10" s="294" t="s">
        <v>99</v>
      </c>
      <c r="D10" s="295" t="s">
        <v>344</v>
      </c>
      <c r="E10" s="295" t="s">
        <v>505</v>
      </c>
      <c r="F10" s="295" t="s">
        <v>506</v>
      </c>
      <c r="G10" s="73"/>
      <c r="H10" s="73"/>
      <c r="I10" s="207" t="s">
        <v>343</v>
      </c>
      <c r="J10" s="213"/>
      <c r="K10" s="213"/>
      <c r="L10" s="213"/>
      <c r="M10" s="213"/>
    </row>
    <row r="11" spans="1:13" ht="19.5" customHeight="1">
      <c r="A11" s="74"/>
      <c r="B11" s="208" t="s">
        <v>63</v>
      </c>
      <c r="C11" s="246" t="s">
        <v>109</v>
      </c>
      <c r="D11" s="246" t="s">
        <v>507</v>
      </c>
      <c r="E11" s="247">
        <v>4</v>
      </c>
      <c r="F11" s="246" t="s">
        <v>508</v>
      </c>
      <c r="G11" s="73"/>
      <c r="H11" s="74"/>
      <c r="I11" s="208" t="s">
        <v>63</v>
      </c>
      <c r="J11" s="215"/>
      <c r="K11" s="215"/>
      <c r="L11" s="244"/>
      <c r="M11" s="215"/>
    </row>
    <row r="12" spans="1:13" ht="19.5" customHeight="1">
      <c r="A12" s="73"/>
      <c r="B12" s="208" t="s">
        <v>81</v>
      </c>
      <c r="C12" s="246" t="s">
        <v>111</v>
      </c>
      <c r="D12" s="246" t="s">
        <v>507</v>
      </c>
      <c r="E12" s="247">
        <v>5</v>
      </c>
      <c r="F12" s="246" t="s">
        <v>509</v>
      </c>
      <c r="G12" s="73"/>
      <c r="H12" s="73"/>
      <c r="I12" s="208" t="s">
        <v>81</v>
      </c>
      <c r="J12" s="215"/>
      <c r="K12" s="215"/>
      <c r="L12" s="244"/>
      <c r="M12" s="215"/>
    </row>
    <row r="13" spans="1:13" ht="19.5" customHeight="1">
      <c r="A13" s="73"/>
      <c r="B13" s="208" t="s">
        <v>166</v>
      </c>
      <c r="C13" s="246" t="s">
        <v>112</v>
      </c>
      <c r="D13" s="246" t="s">
        <v>507</v>
      </c>
      <c r="E13" s="247">
        <v>4.5</v>
      </c>
      <c r="F13" s="246" t="s">
        <v>510</v>
      </c>
      <c r="G13" s="73"/>
      <c r="H13" s="73"/>
      <c r="I13" s="208" t="s">
        <v>166</v>
      </c>
      <c r="J13" s="215"/>
      <c r="K13" s="215"/>
      <c r="L13" s="244"/>
      <c r="M13" s="215"/>
    </row>
    <row r="14" spans="1:13" ht="19.5" customHeight="1">
      <c r="A14" s="73"/>
      <c r="B14" s="208" t="s">
        <v>178</v>
      </c>
      <c r="C14" s="246" t="s">
        <v>113</v>
      </c>
      <c r="D14" s="246" t="s">
        <v>507</v>
      </c>
      <c r="E14" s="247">
        <v>6</v>
      </c>
      <c r="F14" s="246" t="s">
        <v>511</v>
      </c>
      <c r="G14" s="73"/>
      <c r="H14" s="73"/>
      <c r="I14" s="208" t="s">
        <v>178</v>
      </c>
      <c r="J14" s="215"/>
      <c r="K14" s="215"/>
      <c r="L14" s="244"/>
      <c r="M14" s="215"/>
    </row>
    <row r="15" spans="1:13" ht="19.5" customHeight="1">
      <c r="A15" s="73"/>
      <c r="B15" s="208" t="s">
        <v>191</v>
      </c>
      <c r="C15" s="246" t="s">
        <v>114</v>
      </c>
      <c r="D15" s="246" t="s">
        <v>507</v>
      </c>
      <c r="E15" s="247">
        <v>3</v>
      </c>
      <c r="F15" s="246" t="s">
        <v>512</v>
      </c>
      <c r="G15" s="73"/>
      <c r="H15" s="73"/>
      <c r="I15" s="208" t="s">
        <v>191</v>
      </c>
      <c r="J15" s="215"/>
      <c r="K15" s="215"/>
      <c r="L15" s="244"/>
      <c r="M15" s="215"/>
    </row>
    <row r="16" spans="1:13" ht="19.5" customHeight="1">
      <c r="A16" s="73"/>
      <c r="B16" s="208" t="s">
        <v>206</v>
      </c>
      <c r="C16" s="246" t="s">
        <v>115</v>
      </c>
      <c r="D16" s="246" t="s">
        <v>507</v>
      </c>
      <c r="E16" s="247">
        <v>5</v>
      </c>
      <c r="F16" s="246" t="s">
        <v>513</v>
      </c>
      <c r="G16" s="73"/>
      <c r="H16" s="73"/>
      <c r="I16" s="208" t="s">
        <v>206</v>
      </c>
      <c r="J16" s="215"/>
      <c r="K16" s="215"/>
      <c r="L16" s="244"/>
      <c r="M16" s="215"/>
    </row>
    <row r="17" spans="1:13" ht="19.5" customHeight="1">
      <c r="A17" s="73"/>
      <c r="B17" s="208" t="s">
        <v>236</v>
      </c>
      <c r="C17" s="246" t="s">
        <v>117</v>
      </c>
      <c r="D17" s="246" t="s">
        <v>507</v>
      </c>
      <c r="E17" s="247">
        <v>5.75</v>
      </c>
      <c r="F17" s="246" t="s">
        <v>508</v>
      </c>
      <c r="G17" s="73"/>
      <c r="H17" s="73"/>
      <c r="I17" s="208" t="s">
        <v>236</v>
      </c>
      <c r="J17" s="215"/>
      <c r="K17" s="215"/>
      <c r="L17" s="244"/>
      <c r="M17" s="215"/>
    </row>
    <row r="18" spans="1:13" ht="19.5" customHeight="1">
      <c r="A18" s="73"/>
      <c r="B18" s="208" t="s">
        <v>67</v>
      </c>
      <c r="C18" s="246" t="s">
        <v>119</v>
      </c>
      <c r="D18" s="246" t="s">
        <v>507</v>
      </c>
      <c r="E18" s="247">
        <v>4</v>
      </c>
      <c r="F18" s="246" t="s">
        <v>514</v>
      </c>
      <c r="G18" s="73"/>
      <c r="H18" s="73"/>
      <c r="I18" s="208" t="s">
        <v>67</v>
      </c>
      <c r="J18" s="215"/>
      <c r="K18" s="215"/>
      <c r="L18" s="244"/>
      <c r="M18" s="215"/>
    </row>
    <row r="19" spans="1:13" ht="19.5" customHeight="1">
      <c r="A19" s="73"/>
      <c r="B19" s="208" t="s">
        <v>339</v>
      </c>
      <c r="C19" s="246" t="s">
        <v>120</v>
      </c>
      <c r="D19" s="246" t="s">
        <v>507</v>
      </c>
      <c r="E19" s="247">
        <v>4</v>
      </c>
      <c r="F19" s="246" t="s">
        <v>515</v>
      </c>
      <c r="G19" s="73"/>
      <c r="H19" s="73"/>
      <c r="I19" s="208" t="s">
        <v>339</v>
      </c>
      <c r="J19" s="215"/>
      <c r="K19" s="215"/>
      <c r="L19" s="244"/>
      <c r="M19" s="215"/>
    </row>
    <row r="20" spans="1:13" ht="19.5" customHeight="1">
      <c r="A20" s="73"/>
      <c r="B20" s="208" t="s">
        <v>358</v>
      </c>
      <c r="C20" s="246" t="s">
        <v>121</v>
      </c>
      <c r="D20" s="246" t="s">
        <v>507</v>
      </c>
      <c r="E20" s="247">
        <v>5</v>
      </c>
      <c r="F20" s="246" t="s">
        <v>516</v>
      </c>
      <c r="G20" s="73"/>
      <c r="H20" s="73"/>
      <c r="I20" s="208" t="s">
        <v>358</v>
      </c>
      <c r="J20" s="215"/>
      <c r="K20" s="215"/>
      <c r="L20" s="244"/>
      <c r="M20" s="215"/>
    </row>
    <row r="21" spans="1:13" ht="19.5" customHeight="1">
      <c r="A21" s="73"/>
      <c r="B21" s="208" t="s">
        <v>361</v>
      </c>
      <c r="C21" s="246" t="s">
        <v>123</v>
      </c>
      <c r="D21" s="246" t="s">
        <v>507</v>
      </c>
      <c r="E21" s="247">
        <v>5</v>
      </c>
      <c r="F21" s="246" t="s">
        <v>517</v>
      </c>
      <c r="G21" s="73"/>
      <c r="H21" s="73"/>
      <c r="I21" s="208" t="s">
        <v>361</v>
      </c>
      <c r="J21" s="215"/>
      <c r="K21" s="215"/>
      <c r="L21" s="244"/>
      <c r="M21" s="215"/>
    </row>
    <row r="22" spans="1:13" ht="19.5" customHeight="1">
      <c r="A22" s="73"/>
      <c r="B22" s="208" t="s">
        <v>363</v>
      </c>
      <c r="C22" s="246" t="s">
        <v>124</v>
      </c>
      <c r="D22" s="246" t="s">
        <v>507</v>
      </c>
      <c r="E22" s="247">
        <v>5</v>
      </c>
      <c r="F22" s="246" t="s">
        <v>518</v>
      </c>
      <c r="G22" s="73"/>
      <c r="H22" s="73"/>
      <c r="I22" s="208" t="s">
        <v>363</v>
      </c>
      <c r="J22" s="215"/>
      <c r="K22" s="215"/>
      <c r="L22" s="244"/>
      <c r="M22" s="215"/>
    </row>
    <row r="23" spans="1:13" ht="19.5" customHeight="1">
      <c r="A23" s="73"/>
      <c r="B23" s="208" t="s">
        <v>365</v>
      </c>
      <c r="C23" s="246" t="s">
        <v>125</v>
      </c>
      <c r="D23" s="246" t="s">
        <v>507</v>
      </c>
      <c r="E23" s="247">
        <v>4.9</v>
      </c>
      <c r="F23" s="246" t="s">
        <v>519</v>
      </c>
      <c r="G23" s="73"/>
      <c r="H23" s="73"/>
      <c r="I23" s="208" t="s">
        <v>365</v>
      </c>
      <c r="J23" s="215"/>
      <c r="K23" s="215"/>
      <c r="L23" s="244"/>
      <c r="M23" s="215"/>
    </row>
    <row r="24" spans="1:13" ht="19.5" customHeight="1">
      <c r="A24" s="73"/>
      <c r="B24" s="208" t="s">
        <v>367</v>
      </c>
      <c r="C24" s="246" t="s">
        <v>126</v>
      </c>
      <c r="D24" s="246" t="s">
        <v>507</v>
      </c>
      <c r="E24" s="247">
        <v>6</v>
      </c>
      <c r="F24" s="246" t="s">
        <v>520</v>
      </c>
      <c r="G24" s="73"/>
      <c r="H24" s="73"/>
      <c r="I24" s="208" t="s">
        <v>367</v>
      </c>
      <c r="J24" s="215"/>
      <c r="K24" s="215"/>
      <c r="L24" s="244"/>
      <c r="M24" s="215"/>
    </row>
    <row r="25" spans="1:13" ht="19.5" customHeight="1">
      <c r="A25" s="73"/>
      <c r="B25" s="208" t="s">
        <v>369</v>
      </c>
      <c r="C25" s="246" t="s">
        <v>128</v>
      </c>
      <c r="D25" s="246" t="s">
        <v>507</v>
      </c>
      <c r="E25" s="247">
        <v>6</v>
      </c>
      <c r="F25" s="246" t="s">
        <v>521</v>
      </c>
      <c r="G25" s="73"/>
      <c r="H25" s="73"/>
      <c r="I25" s="208" t="s">
        <v>369</v>
      </c>
      <c r="J25" s="215"/>
      <c r="K25" s="215"/>
      <c r="L25" s="244"/>
      <c r="M25" s="215"/>
    </row>
    <row r="26" spans="1:13" ht="19.5" customHeight="1">
      <c r="A26" s="73"/>
      <c r="B26" s="208" t="s">
        <v>371</v>
      </c>
      <c r="C26" s="246" t="s">
        <v>129</v>
      </c>
      <c r="D26" s="246" t="s">
        <v>507</v>
      </c>
      <c r="E26" s="247">
        <v>6</v>
      </c>
      <c r="F26" s="246" t="s">
        <v>522</v>
      </c>
      <c r="G26" s="73"/>
      <c r="H26" s="73"/>
      <c r="I26" s="208" t="s">
        <v>371</v>
      </c>
      <c r="J26" s="215"/>
      <c r="K26" s="215"/>
      <c r="L26" s="244"/>
      <c r="M26" s="215"/>
    </row>
    <row r="27" spans="1:13" ht="19.5" customHeight="1">
      <c r="A27" s="73"/>
      <c r="B27" s="208" t="s">
        <v>373</v>
      </c>
      <c r="C27" s="246" t="s">
        <v>130</v>
      </c>
      <c r="D27" s="246" t="s">
        <v>507</v>
      </c>
      <c r="E27" s="247">
        <v>5</v>
      </c>
      <c r="F27" s="246" t="s">
        <v>519</v>
      </c>
      <c r="G27" s="73"/>
      <c r="H27" s="73"/>
      <c r="I27" s="208" t="s">
        <v>373</v>
      </c>
      <c r="J27" s="215"/>
      <c r="K27" s="215"/>
      <c r="L27" s="244"/>
      <c r="M27" s="215"/>
    </row>
    <row r="28" spans="1:13" ht="19.5" customHeight="1">
      <c r="A28" s="73"/>
      <c r="B28" s="208" t="s">
        <v>375</v>
      </c>
      <c r="C28" s="246" t="s">
        <v>131</v>
      </c>
      <c r="D28" s="246" t="s">
        <v>507</v>
      </c>
      <c r="E28" s="247">
        <v>6</v>
      </c>
      <c r="F28" s="246" t="s">
        <v>523</v>
      </c>
      <c r="G28" s="73"/>
      <c r="H28" s="73"/>
      <c r="I28" s="208" t="s">
        <v>375</v>
      </c>
      <c r="J28" s="215"/>
      <c r="K28" s="215"/>
      <c r="L28" s="244"/>
      <c r="M28" s="215"/>
    </row>
    <row r="29" spans="1:13" ht="19.5" customHeight="1">
      <c r="A29" s="73"/>
      <c r="B29" s="208" t="s">
        <v>377</v>
      </c>
      <c r="C29" s="246" t="s">
        <v>132</v>
      </c>
      <c r="D29" s="246" t="s">
        <v>507</v>
      </c>
      <c r="E29" s="247">
        <v>6</v>
      </c>
      <c r="F29" s="246" t="s">
        <v>519</v>
      </c>
      <c r="G29" s="73"/>
      <c r="H29" s="73"/>
      <c r="I29" s="208" t="s">
        <v>377</v>
      </c>
      <c r="J29" s="215"/>
      <c r="K29" s="215"/>
      <c r="L29" s="244"/>
      <c r="M29" s="215"/>
    </row>
    <row r="30" spans="1:13" ht="19.5" customHeight="1">
      <c r="A30" s="73"/>
      <c r="B30" s="208" t="s">
        <v>379</v>
      </c>
      <c r="C30" s="246" t="s">
        <v>136</v>
      </c>
      <c r="D30" s="246" t="s">
        <v>507</v>
      </c>
      <c r="E30" s="247">
        <v>5</v>
      </c>
      <c r="F30" s="246" t="s">
        <v>524</v>
      </c>
      <c r="G30" s="73"/>
      <c r="H30" s="73"/>
      <c r="I30" s="208" t="s">
        <v>379</v>
      </c>
      <c r="J30" s="215"/>
      <c r="K30" s="215"/>
      <c r="L30" s="244"/>
      <c r="M30" s="215"/>
    </row>
    <row r="31" spans="1:13" ht="19.5" customHeight="1">
      <c r="A31" s="73"/>
      <c r="B31" s="208" t="s">
        <v>381</v>
      </c>
      <c r="C31" s="246" t="s">
        <v>140</v>
      </c>
      <c r="D31" s="246" t="s">
        <v>507</v>
      </c>
      <c r="E31" s="247">
        <v>5</v>
      </c>
      <c r="F31" s="246" t="s">
        <v>525</v>
      </c>
      <c r="G31" s="73"/>
      <c r="H31" s="73"/>
      <c r="I31" s="208" t="s">
        <v>381</v>
      </c>
      <c r="J31" s="215"/>
      <c r="K31" s="215"/>
      <c r="L31" s="244"/>
      <c r="M31" s="215"/>
    </row>
    <row r="32" spans="1:13" ht="19.5" customHeight="1">
      <c r="A32" s="73"/>
      <c r="B32" s="208" t="s">
        <v>383</v>
      </c>
      <c r="C32" s="246" t="s">
        <v>141</v>
      </c>
      <c r="D32" s="246" t="s">
        <v>507</v>
      </c>
      <c r="E32" s="247">
        <v>4</v>
      </c>
      <c r="F32" s="246" t="s">
        <v>526</v>
      </c>
      <c r="G32" s="73"/>
      <c r="H32" s="73"/>
      <c r="I32" s="208" t="s">
        <v>383</v>
      </c>
      <c r="J32" s="215"/>
      <c r="K32" s="215"/>
      <c r="L32" s="244"/>
      <c r="M32" s="215"/>
    </row>
    <row r="33" spans="1:13" ht="19.5" customHeight="1">
      <c r="A33" s="73"/>
      <c r="B33" s="208" t="s">
        <v>385</v>
      </c>
      <c r="C33" s="246" t="s">
        <v>143</v>
      </c>
      <c r="D33" s="246" t="s">
        <v>507</v>
      </c>
      <c r="E33" s="247">
        <v>6</v>
      </c>
      <c r="F33" s="246" t="s">
        <v>519</v>
      </c>
      <c r="G33" s="73"/>
      <c r="H33" s="73"/>
      <c r="I33" s="208" t="s">
        <v>385</v>
      </c>
      <c r="J33" s="215"/>
      <c r="K33" s="215"/>
      <c r="L33" s="244"/>
      <c r="M33" s="215"/>
    </row>
    <row r="34" spans="1:13" ht="19.5" customHeight="1">
      <c r="A34" s="73"/>
      <c r="B34" s="208" t="s">
        <v>387</v>
      </c>
      <c r="C34" s="246" t="s">
        <v>144</v>
      </c>
      <c r="D34" s="246" t="s">
        <v>507</v>
      </c>
      <c r="E34" s="247">
        <v>5.75</v>
      </c>
      <c r="F34" s="246" t="s">
        <v>519</v>
      </c>
      <c r="G34" s="73"/>
      <c r="H34" s="73"/>
      <c r="I34" s="208" t="s">
        <v>387</v>
      </c>
      <c r="J34" s="215"/>
      <c r="K34" s="215"/>
      <c r="L34" s="244"/>
      <c r="M34" s="215"/>
    </row>
    <row r="35" spans="1:13" ht="19.5" customHeight="1">
      <c r="A35" s="73"/>
      <c r="B35" s="208" t="s">
        <v>389</v>
      </c>
      <c r="C35" s="246" t="s">
        <v>145</v>
      </c>
      <c r="D35" s="246" t="s">
        <v>507</v>
      </c>
      <c r="E35" s="247">
        <v>4.5</v>
      </c>
      <c r="F35" s="246" t="s">
        <v>519</v>
      </c>
      <c r="G35" s="73"/>
      <c r="H35" s="73"/>
      <c r="I35" s="208" t="s">
        <v>389</v>
      </c>
      <c r="J35" s="215"/>
      <c r="K35" s="215"/>
      <c r="L35" s="244"/>
      <c r="M35" s="215"/>
    </row>
    <row r="36" spans="1:13" ht="19.5" customHeight="1">
      <c r="A36" s="73"/>
      <c r="B36" s="208" t="s">
        <v>391</v>
      </c>
      <c r="C36" s="246" t="s">
        <v>147</v>
      </c>
      <c r="D36" s="246" t="s">
        <v>507</v>
      </c>
      <c r="E36" s="247">
        <v>6</v>
      </c>
      <c r="F36" s="246" t="s">
        <v>519</v>
      </c>
      <c r="G36" s="73"/>
      <c r="H36" s="73"/>
      <c r="I36" s="208" t="s">
        <v>391</v>
      </c>
      <c r="J36" s="215"/>
      <c r="K36" s="215"/>
      <c r="L36" s="244"/>
      <c r="M36" s="215"/>
    </row>
    <row r="37" spans="1:13" ht="19.5" customHeight="1">
      <c r="A37" s="73"/>
      <c r="B37" s="208" t="s">
        <v>393</v>
      </c>
      <c r="C37" s="246" t="s">
        <v>149</v>
      </c>
      <c r="D37" s="246" t="s">
        <v>507</v>
      </c>
      <c r="E37" s="247">
        <v>5</v>
      </c>
      <c r="F37" s="246" t="s">
        <v>527</v>
      </c>
      <c r="G37" s="73"/>
      <c r="H37" s="73"/>
      <c r="I37" s="208" t="s">
        <v>393</v>
      </c>
      <c r="J37" s="215"/>
      <c r="K37" s="215"/>
      <c r="L37" s="244"/>
      <c r="M37" s="215"/>
    </row>
    <row r="38" spans="1:13" ht="19.5" customHeight="1">
      <c r="A38" s="73"/>
      <c r="B38" s="208" t="s">
        <v>395</v>
      </c>
      <c r="C38" s="246" t="s">
        <v>150</v>
      </c>
      <c r="D38" s="246" t="s">
        <v>507</v>
      </c>
      <c r="E38" s="247">
        <v>4</v>
      </c>
      <c r="F38" s="246" t="s">
        <v>519</v>
      </c>
      <c r="G38" s="73"/>
      <c r="H38" s="73"/>
      <c r="I38" s="208" t="s">
        <v>395</v>
      </c>
      <c r="J38" s="215"/>
      <c r="K38" s="215"/>
      <c r="L38" s="244"/>
      <c r="M38" s="215"/>
    </row>
    <row r="39" spans="1:13" ht="19.5" customHeight="1">
      <c r="A39" s="73"/>
      <c r="B39" s="208" t="s">
        <v>397</v>
      </c>
      <c r="C39" s="246" t="s">
        <v>151</v>
      </c>
      <c r="D39" s="246" t="s">
        <v>507</v>
      </c>
      <c r="E39" s="247">
        <v>6</v>
      </c>
      <c r="F39" s="246" t="s">
        <v>528</v>
      </c>
      <c r="G39" s="73"/>
      <c r="H39" s="73"/>
      <c r="I39" s="208" t="s">
        <v>397</v>
      </c>
      <c r="J39" s="215"/>
      <c r="K39" s="215"/>
      <c r="L39" s="244"/>
      <c r="M39" s="215"/>
    </row>
    <row r="40" spans="1:13" ht="19.5" customHeight="1">
      <c r="A40" s="73"/>
      <c r="B40" s="208" t="s">
        <v>399</v>
      </c>
      <c r="C40" s="246" t="s">
        <v>152</v>
      </c>
      <c r="D40" s="246" t="s">
        <v>507</v>
      </c>
      <c r="E40" s="247">
        <v>6.25</v>
      </c>
      <c r="F40" s="246" t="s">
        <v>529</v>
      </c>
      <c r="G40" s="73"/>
      <c r="H40" s="73"/>
      <c r="I40" s="208" t="s">
        <v>399</v>
      </c>
      <c r="J40" s="215"/>
      <c r="K40" s="215"/>
      <c r="L40" s="244"/>
      <c r="M40" s="215"/>
    </row>
    <row r="41" spans="1:13" ht="19.5" customHeight="1">
      <c r="A41" s="73"/>
      <c r="B41" s="208" t="s">
        <v>401</v>
      </c>
      <c r="C41" s="246" t="s">
        <v>153</v>
      </c>
      <c r="D41" s="246" t="s">
        <v>507</v>
      </c>
      <c r="E41" s="247">
        <v>4.88</v>
      </c>
      <c r="F41" s="246" t="s">
        <v>519</v>
      </c>
      <c r="G41" s="73"/>
      <c r="H41" s="73"/>
      <c r="I41" s="208" t="s">
        <v>401</v>
      </c>
      <c r="J41" s="215"/>
      <c r="K41" s="215"/>
      <c r="L41" s="244"/>
      <c r="M41" s="215"/>
    </row>
    <row r="42" spans="1:13" ht="19.5" customHeight="1">
      <c r="A42" s="73"/>
      <c r="B42" s="208" t="s">
        <v>403</v>
      </c>
      <c r="C42" s="246" t="s">
        <v>156</v>
      </c>
      <c r="D42" s="246" t="s">
        <v>507</v>
      </c>
      <c r="E42" s="247">
        <v>6.5</v>
      </c>
      <c r="F42" s="246" t="s">
        <v>530</v>
      </c>
      <c r="G42" s="73"/>
      <c r="H42" s="73"/>
      <c r="I42" s="208" t="s">
        <v>403</v>
      </c>
      <c r="J42" s="215"/>
      <c r="K42" s="215"/>
      <c r="L42" s="244"/>
      <c r="M42" s="215"/>
    </row>
    <row r="43" spans="1:13" ht="19.5" customHeight="1">
      <c r="A43" s="73"/>
      <c r="B43" s="208" t="s">
        <v>405</v>
      </c>
      <c r="C43" s="246" t="s">
        <v>158</v>
      </c>
      <c r="D43" s="246" t="s">
        <v>507</v>
      </c>
      <c r="E43" s="247">
        <v>5</v>
      </c>
      <c r="F43" s="246" t="s">
        <v>519</v>
      </c>
      <c r="G43" s="73"/>
      <c r="H43" s="73"/>
      <c r="I43" s="208" t="s">
        <v>405</v>
      </c>
      <c r="J43" s="215"/>
      <c r="K43" s="215"/>
      <c r="L43" s="244"/>
      <c r="M43" s="215"/>
    </row>
    <row r="44" spans="1:13" ht="19.5" customHeight="1">
      <c r="A44" s="73"/>
      <c r="B44" s="208" t="s">
        <v>407</v>
      </c>
      <c r="C44" s="246" t="s">
        <v>159</v>
      </c>
      <c r="D44" s="246" t="s">
        <v>507</v>
      </c>
      <c r="E44" s="247">
        <v>4</v>
      </c>
      <c r="F44" s="246" t="s">
        <v>531</v>
      </c>
      <c r="G44" s="73"/>
      <c r="H44" s="73"/>
      <c r="I44" s="208" t="s">
        <v>407</v>
      </c>
      <c r="J44" s="215"/>
      <c r="K44" s="215"/>
      <c r="L44" s="244"/>
      <c r="M44" s="215"/>
    </row>
    <row r="45" spans="1:13" ht="19.5" customHeight="1">
      <c r="A45" s="73"/>
      <c r="B45" s="245" t="s">
        <v>409</v>
      </c>
      <c r="C45" s="248"/>
      <c r="D45" s="248"/>
      <c r="E45" s="249"/>
      <c r="F45" s="248"/>
      <c r="G45" s="73"/>
      <c r="H45" s="73"/>
      <c r="I45" s="218" t="s">
        <v>409</v>
      </c>
      <c r="J45" s="215"/>
      <c r="K45" s="215"/>
      <c r="L45" s="244"/>
      <c r="M45" s="215"/>
    </row>
    <row r="46" spans="1:13" ht="19.5" customHeight="1">
      <c r="A46" s="73"/>
      <c r="B46" s="218"/>
      <c r="C46" s="250"/>
      <c r="D46" s="250"/>
      <c r="E46" s="250"/>
      <c r="F46" s="250"/>
      <c r="G46" s="73"/>
      <c r="H46" s="73"/>
      <c r="I46" s="218"/>
      <c r="J46" s="215"/>
      <c r="K46" s="215"/>
      <c r="L46" s="215"/>
      <c r="M46" s="215"/>
    </row>
    <row r="47" spans="1:13" ht="15" customHeight="1">
      <c r="A47" s="73"/>
      <c r="B47" s="218"/>
      <c r="C47" s="215"/>
      <c r="D47" s="215"/>
      <c r="E47" s="215"/>
      <c r="F47" s="215"/>
      <c r="G47" s="73"/>
      <c r="H47" s="73"/>
      <c r="I47" s="218"/>
      <c r="J47" s="215"/>
      <c r="K47" s="215"/>
      <c r="L47" s="215"/>
      <c r="M47" s="215"/>
    </row>
    <row r="48" spans="1:13" ht="15" customHeight="1">
      <c r="A48" s="73"/>
      <c r="B48" s="218"/>
      <c r="C48" s="215"/>
      <c r="D48" s="215"/>
      <c r="E48" s="215"/>
      <c r="F48" s="215"/>
      <c r="G48" s="73"/>
      <c r="H48" s="73"/>
      <c r="I48" s="218"/>
      <c r="J48" s="215"/>
      <c r="K48" s="215"/>
      <c r="L48" s="215"/>
      <c r="M48" s="215"/>
    </row>
    <row r="49" spans="1:13" ht="15" customHeight="1">
      <c r="A49" s="73"/>
      <c r="B49" s="74" t="s">
        <v>339</v>
      </c>
      <c r="C49" s="74"/>
      <c r="D49" s="74"/>
      <c r="E49" s="73"/>
      <c r="F49" s="73"/>
      <c r="G49" s="73"/>
      <c r="H49" s="73"/>
      <c r="I49" s="74" t="s">
        <v>339</v>
      </c>
      <c r="J49" s="76"/>
      <c r="K49" s="76"/>
      <c r="L49" s="149"/>
      <c r="M49" s="149"/>
    </row>
    <row r="50" spans="1:13" ht="15" customHeight="1">
      <c r="A50" s="73"/>
      <c r="B50" s="73"/>
      <c r="C50" s="73"/>
      <c r="D50" s="73"/>
      <c r="E50" s="73"/>
      <c r="F50" s="73"/>
      <c r="G50" s="73"/>
      <c r="H50" s="73"/>
      <c r="I50" s="73"/>
      <c r="J50" s="149"/>
      <c r="K50" s="149"/>
      <c r="L50" s="149"/>
      <c r="M50" s="149"/>
    </row>
    <row r="51" spans="1:13" ht="15" customHeight="1">
      <c r="A51" s="73"/>
      <c r="B51" s="73"/>
      <c r="C51" s="84" t="s">
        <v>532</v>
      </c>
      <c r="D51" s="84"/>
      <c r="E51" s="120"/>
      <c r="F51" s="108"/>
      <c r="G51" s="73"/>
      <c r="H51" s="73"/>
      <c r="I51" s="73"/>
      <c r="J51" s="209"/>
      <c r="K51" s="209"/>
      <c r="L51" s="231"/>
      <c r="M51" s="232"/>
    </row>
    <row r="52" spans="1:13" ht="15" customHeight="1">
      <c r="A52" s="73"/>
      <c r="B52" s="73"/>
      <c r="C52" s="73"/>
      <c r="D52" s="73"/>
      <c r="E52" s="73"/>
      <c r="F52" s="73"/>
      <c r="G52" s="73"/>
      <c r="H52" s="73"/>
      <c r="I52" s="73"/>
      <c r="J52" s="149"/>
      <c r="K52" s="149"/>
      <c r="L52" s="149"/>
      <c r="M52" s="149"/>
    </row>
    <row r="53" spans="1:13" ht="12.75">
      <c r="A53" s="73"/>
      <c r="B53" s="73"/>
      <c r="C53" s="97"/>
      <c r="D53" s="97"/>
      <c r="E53" s="97"/>
      <c r="F53" s="184" t="s">
        <v>261</v>
      </c>
      <c r="G53" s="73"/>
      <c r="H53" s="73"/>
      <c r="I53" s="73"/>
      <c r="J53" s="95"/>
      <c r="K53" s="95"/>
      <c r="L53" s="95"/>
      <c r="M53" s="233"/>
    </row>
    <row r="54" spans="1:13" ht="12.75">
      <c r="A54" s="73"/>
      <c r="B54" s="73"/>
      <c r="C54" s="185"/>
      <c r="D54" s="185"/>
      <c r="E54" s="185"/>
      <c r="F54" s="184" t="s">
        <v>504</v>
      </c>
      <c r="G54" s="73"/>
      <c r="H54" s="73"/>
      <c r="I54" s="73"/>
      <c r="J54" s="210"/>
      <c r="K54" s="210"/>
      <c r="L54" s="210"/>
      <c r="M54" s="233"/>
    </row>
    <row r="55" spans="1:13" ht="12.75">
      <c r="A55" s="73"/>
      <c r="B55" s="73"/>
      <c r="C55" s="185" t="str">
        <f>CONCATENATE("Created On: ",MF121TP1!C3)</f>
        <v>Created On: 08/17/2016</v>
      </c>
      <c r="D55" s="185"/>
      <c r="E55" s="185"/>
      <c r="F55" s="188" t="str">
        <f>CONCATENATE(MF121TP1!D3," Reporting Period")</f>
        <v>2016 Reporting Period</v>
      </c>
      <c r="G55" s="73"/>
      <c r="H55" s="73"/>
      <c r="I55" s="73"/>
      <c r="J55" s="210"/>
      <c r="K55" s="210"/>
      <c r="L55" s="210"/>
      <c r="M55" s="233"/>
    </row>
    <row r="56" spans="1:13" ht="12.75">
      <c r="A56" s="73"/>
      <c r="B56" s="207" t="s">
        <v>343</v>
      </c>
      <c r="C56" s="211" t="s">
        <v>99</v>
      </c>
      <c r="D56" s="212" t="s">
        <v>344</v>
      </c>
      <c r="E56" s="212" t="s">
        <v>505</v>
      </c>
      <c r="F56" s="212" t="s">
        <v>506</v>
      </c>
      <c r="G56" s="73"/>
      <c r="H56" s="73"/>
      <c r="I56" s="207" t="s">
        <v>343</v>
      </c>
      <c r="J56" s="213"/>
      <c r="K56" s="213"/>
      <c r="L56" s="213"/>
      <c r="M56" s="213"/>
    </row>
    <row r="57" spans="1:13" ht="15" customHeight="1">
      <c r="A57" s="74"/>
      <c r="B57" s="208" t="s">
        <v>414</v>
      </c>
      <c r="C57" s="214"/>
      <c r="D57" s="214"/>
      <c r="E57" s="243"/>
      <c r="F57" s="214"/>
      <c r="G57" s="73"/>
      <c r="H57" s="74"/>
      <c r="I57" s="208" t="s">
        <v>414</v>
      </c>
      <c r="J57" s="215"/>
      <c r="K57" s="215"/>
      <c r="L57" s="244"/>
      <c r="M57" s="215"/>
    </row>
    <row r="58" spans="1:13" ht="15" customHeight="1">
      <c r="A58" s="73"/>
      <c r="B58" s="208" t="s">
        <v>416</v>
      </c>
      <c r="C58" s="214"/>
      <c r="D58" s="214"/>
      <c r="E58" s="243"/>
      <c r="F58" s="214"/>
      <c r="G58" s="73"/>
      <c r="H58" s="73"/>
      <c r="I58" s="208" t="s">
        <v>416</v>
      </c>
      <c r="J58" s="215"/>
      <c r="K58" s="215"/>
      <c r="L58" s="244"/>
      <c r="M58" s="215"/>
    </row>
    <row r="59" spans="1:13" ht="15" customHeight="1">
      <c r="A59" s="73"/>
      <c r="B59" s="208" t="s">
        <v>418</v>
      </c>
      <c r="C59" s="214"/>
      <c r="D59" s="214"/>
      <c r="E59" s="243"/>
      <c r="F59" s="214"/>
      <c r="G59" s="73"/>
      <c r="H59" s="73"/>
      <c r="I59" s="208" t="s">
        <v>418</v>
      </c>
      <c r="J59" s="215"/>
      <c r="K59" s="215"/>
      <c r="L59" s="244"/>
      <c r="M59" s="215"/>
    </row>
    <row r="60" spans="1:13" ht="15" customHeight="1">
      <c r="A60" s="73"/>
      <c r="B60" s="208" t="s">
        <v>240</v>
      </c>
      <c r="C60" s="214"/>
      <c r="D60" s="214"/>
      <c r="E60" s="243"/>
      <c r="F60" s="214"/>
      <c r="G60" s="73"/>
      <c r="H60" s="73"/>
      <c r="I60" s="208" t="s">
        <v>240</v>
      </c>
      <c r="J60" s="215"/>
      <c r="K60" s="215"/>
      <c r="L60" s="244"/>
      <c r="M60" s="215"/>
    </row>
    <row r="61" spans="1:13" ht="15" customHeight="1">
      <c r="A61" s="73"/>
      <c r="B61" s="208" t="s">
        <v>64</v>
      </c>
      <c r="C61" s="214"/>
      <c r="D61" s="214"/>
      <c r="E61" s="243"/>
      <c r="F61" s="214"/>
      <c r="G61" s="73"/>
      <c r="H61" s="73"/>
      <c r="I61" s="208" t="s">
        <v>64</v>
      </c>
      <c r="J61" s="215"/>
      <c r="K61" s="215"/>
      <c r="L61" s="244"/>
      <c r="M61" s="215"/>
    </row>
    <row r="62" spans="1:13" ht="15" customHeight="1">
      <c r="A62" s="73"/>
      <c r="B62" s="208" t="s">
        <v>422</v>
      </c>
      <c r="C62" s="214"/>
      <c r="D62" s="214"/>
      <c r="E62" s="243"/>
      <c r="F62" s="214"/>
      <c r="G62" s="73"/>
      <c r="H62" s="73"/>
      <c r="I62" s="208" t="s">
        <v>422</v>
      </c>
      <c r="J62" s="215"/>
      <c r="K62" s="215"/>
      <c r="L62" s="244"/>
      <c r="M62" s="215"/>
    </row>
    <row r="63" spans="1:13" ht="15" customHeight="1">
      <c r="A63" s="73"/>
      <c r="B63" s="208" t="s">
        <v>424</v>
      </c>
      <c r="C63" s="214"/>
      <c r="D63" s="214"/>
      <c r="E63" s="243"/>
      <c r="F63" s="214"/>
      <c r="G63" s="73"/>
      <c r="H63" s="73"/>
      <c r="I63" s="208" t="s">
        <v>424</v>
      </c>
      <c r="J63" s="215"/>
      <c r="K63" s="215"/>
      <c r="L63" s="244"/>
      <c r="M63" s="215"/>
    </row>
    <row r="64" spans="1:13" ht="15" customHeight="1">
      <c r="A64" s="73"/>
      <c r="B64" s="208" t="s">
        <v>426</v>
      </c>
      <c r="C64" s="214"/>
      <c r="D64" s="214"/>
      <c r="E64" s="243"/>
      <c r="F64" s="214"/>
      <c r="G64" s="73"/>
      <c r="H64" s="73"/>
      <c r="I64" s="208" t="s">
        <v>426</v>
      </c>
      <c r="J64" s="215"/>
      <c r="K64" s="215"/>
      <c r="L64" s="244"/>
      <c r="M64" s="215"/>
    </row>
    <row r="65" spans="1:13" ht="15" customHeight="1">
      <c r="A65" s="73"/>
      <c r="B65" s="208" t="s">
        <v>428</v>
      </c>
      <c r="C65" s="214"/>
      <c r="D65" s="214"/>
      <c r="E65" s="243"/>
      <c r="F65" s="214"/>
      <c r="G65" s="73"/>
      <c r="H65" s="73"/>
      <c r="I65" s="208" t="s">
        <v>428</v>
      </c>
      <c r="J65" s="215"/>
      <c r="K65" s="215"/>
      <c r="L65" s="244"/>
      <c r="M65" s="215"/>
    </row>
    <row r="66" spans="1:13" ht="15" customHeight="1">
      <c r="A66" s="73"/>
      <c r="B66" s="208" t="s">
        <v>239</v>
      </c>
      <c r="C66" s="214"/>
      <c r="D66" s="214"/>
      <c r="E66" s="243"/>
      <c r="F66" s="214"/>
      <c r="G66" s="73"/>
      <c r="H66" s="73"/>
      <c r="I66" s="208" t="s">
        <v>239</v>
      </c>
      <c r="J66" s="215"/>
      <c r="K66" s="215"/>
      <c r="L66" s="244"/>
      <c r="M66" s="215"/>
    </row>
    <row r="67" spans="1:13" ht="15" customHeight="1">
      <c r="A67" s="73"/>
      <c r="B67" s="208" t="s">
        <v>84</v>
      </c>
      <c r="C67" s="214"/>
      <c r="D67" s="214"/>
      <c r="E67" s="243"/>
      <c r="F67" s="214"/>
      <c r="G67" s="73"/>
      <c r="H67" s="73"/>
      <c r="I67" s="208" t="s">
        <v>84</v>
      </c>
      <c r="J67" s="215"/>
      <c r="K67" s="215"/>
      <c r="L67" s="244"/>
      <c r="M67" s="215"/>
    </row>
    <row r="68" spans="1:13" ht="15" customHeight="1">
      <c r="A68" s="73"/>
      <c r="B68" s="208" t="s">
        <v>432</v>
      </c>
      <c r="C68" s="214"/>
      <c r="D68" s="214"/>
      <c r="E68" s="243"/>
      <c r="F68" s="214"/>
      <c r="G68" s="73"/>
      <c r="H68" s="73"/>
      <c r="I68" s="208" t="s">
        <v>432</v>
      </c>
      <c r="J68" s="215"/>
      <c r="K68" s="215"/>
      <c r="L68" s="244"/>
      <c r="M68" s="215"/>
    </row>
    <row r="69" spans="1:13" ht="15" customHeight="1">
      <c r="A69" s="73"/>
      <c r="B69" s="208" t="s">
        <v>238</v>
      </c>
      <c r="C69" s="214"/>
      <c r="D69" s="214"/>
      <c r="E69" s="243"/>
      <c r="F69" s="214"/>
      <c r="G69" s="73"/>
      <c r="H69" s="73"/>
      <c r="I69" s="208" t="s">
        <v>238</v>
      </c>
      <c r="J69" s="215"/>
      <c r="K69" s="215"/>
      <c r="L69" s="244"/>
      <c r="M69" s="215"/>
    </row>
    <row r="70" spans="1:13" ht="15" customHeight="1">
      <c r="A70" s="73"/>
      <c r="B70" s="208" t="s">
        <v>83</v>
      </c>
      <c r="C70" s="214"/>
      <c r="D70" s="214"/>
      <c r="E70" s="243"/>
      <c r="F70" s="214"/>
      <c r="G70" s="73"/>
      <c r="H70" s="73"/>
      <c r="I70" s="208" t="s">
        <v>83</v>
      </c>
      <c r="J70" s="215"/>
      <c r="K70" s="215"/>
      <c r="L70" s="244"/>
      <c r="M70" s="215"/>
    </row>
    <row r="71" spans="1:13" ht="15" customHeight="1">
      <c r="A71" s="73"/>
      <c r="B71" s="208" t="s">
        <v>436</v>
      </c>
      <c r="C71" s="214"/>
      <c r="D71" s="214"/>
      <c r="E71" s="243"/>
      <c r="F71" s="214"/>
      <c r="G71" s="73"/>
      <c r="H71" s="73"/>
      <c r="I71" s="208" t="s">
        <v>436</v>
      </c>
      <c r="J71" s="215"/>
      <c r="K71" s="215"/>
      <c r="L71" s="244"/>
      <c r="M71" s="215"/>
    </row>
    <row r="72" spans="1:13" ht="15" customHeight="1">
      <c r="A72" s="73"/>
      <c r="B72" s="208" t="s">
        <v>237</v>
      </c>
      <c r="C72" s="214"/>
      <c r="D72" s="214"/>
      <c r="E72" s="243"/>
      <c r="F72" s="214"/>
      <c r="G72" s="73"/>
      <c r="H72" s="73"/>
      <c r="I72" s="208" t="s">
        <v>237</v>
      </c>
      <c r="J72" s="215"/>
      <c r="K72" s="215"/>
      <c r="L72" s="244"/>
      <c r="M72" s="215"/>
    </row>
    <row r="73" spans="1:13" ht="15" customHeight="1">
      <c r="A73" s="73"/>
      <c r="B73" s="208" t="s">
        <v>82</v>
      </c>
      <c r="C73" s="214"/>
      <c r="D73" s="214"/>
      <c r="E73" s="243"/>
      <c r="F73" s="214"/>
      <c r="G73" s="73"/>
      <c r="H73" s="73"/>
      <c r="I73" s="208" t="s">
        <v>82</v>
      </c>
      <c r="J73" s="215"/>
      <c r="K73" s="215"/>
      <c r="L73" s="244"/>
      <c r="M73" s="215"/>
    </row>
    <row r="74" spans="1:13" ht="15" customHeight="1">
      <c r="A74" s="73"/>
      <c r="B74" s="208" t="s">
        <v>440</v>
      </c>
      <c r="C74" s="214"/>
      <c r="D74" s="214"/>
      <c r="E74" s="243"/>
      <c r="F74" s="214"/>
      <c r="G74" s="73"/>
      <c r="H74" s="73"/>
      <c r="I74" s="208" t="s">
        <v>440</v>
      </c>
      <c r="J74" s="215"/>
      <c r="K74" s="215"/>
      <c r="L74" s="244"/>
      <c r="M74" s="215"/>
    </row>
    <row r="75" spans="1:13" ht="15" customHeight="1">
      <c r="A75" s="73"/>
      <c r="B75" s="208" t="s">
        <v>442</v>
      </c>
      <c r="C75" s="214"/>
      <c r="D75" s="214"/>
      <c r="E75" s="243"/>
      <c r="F75" s="214"/>
      <c r="G75" s="73"/>
      <c r="H75" s="73"/>
      <c r="I75" s="208" t="s">
        <v>442</v>
      </c>
      <c r="J75" s="215"/>
      <c r="K75" s="215"/>
      <c r="L75" s="244"/>
      <c r="M75" s="215"/>
    </row>
    <row r="76" spans="1:13" ht="15" customHeight="1">
      <c r="A76" s="73"/>
      <c r="B76" s="208" t="s">
        <v>444</v>
      </c>
      <c r="C76" s="214"/>
      <c r="D76" s="214"/>
      <c r="E76" s="243"/>
      <c r="F76" s="214"/>
      <c r="G76" s="73"/>
      <c r="H76" s="73"/>
      <c r="I76" s="208" t="s">
        <v>444</v>
      </c>
      <c r="J76" s="215"/>
      <c r="K76" s="215"/>
      <c r="L76" s="244"/>
      <c r="M76" s="215"/>
    </row>
    <row r="77" spans="1:13" ht="15" customHeight="1">
      <c r="A77" s="73"/>
      <c r="B77" s="208" t="s">
        <v>446</v>
      </c>
      <c r="C77" s="214"/>
      <c r="D77" s="214"/>
      <c r="E77" s="243"/>
      <c r="F77" s="214"/>
      <c r="G77" s="73"/>
      <c r="H77" s="73"/>
      <c r="I77" s="208" t="s">
        <v>446</v>
      </c>
      <c r="J77" s="215"/>
      <c r="K77" s="215"/>
      <c r="L77" s="244"/>
      <c r="M77" s="215"/>
    </row>
    <row r="78" spans="1:13" ht="15" customHeight="1">
      <c r="A78" s="73"/>
      <c r="B78" s="208" t="s">
        <v>447</v>
      </c>
      <c r="C78" s="214"/>
      <c r="D78" s="214"/>
      <c r="E78" s="243"/>
      <c r="F78" s="214"/>
      <c r="G78" s="73"/>
      <c r="H78" s="73"/>
      <c r="I78" s="208" t="s">
        <v>447</v>
      </c>
      <c r="J78" s="215"/>
      <c r="K78" s="215"/>
      <c r="L78" s="244"/>
      <c r="M78" s="215"/>
    </row>
    <row r="79" spans="1:13" ht="15" customHeight="1">
      <c r="A79" s="73"/>
      <c r="B79" s="208" t="s">
        <v>449</v>
      </c>
      <c r="C79" s="214"/>
      <c r="D79" s="214"/>
      <c r="E79" s="243"/>
      <c r="F79" s="214"/>
      <c r="G79" s="73"/>
      <c r="H79" s="73"/>
      <c r="I79" s="208" t="s">
        <v>449</v>
      </c>
      <c r="J79" s="215"/>
      <c r="K79" s="215"/>
      <c r="L79" s="244"/>
      <c r="M79" s="215"/>
    </row>
    <row r="80" spans="1:13" ht="15" customHeight="1">
      <c r="A80" s="73"/>
      <c r="B80" s="208" t="s">
        <v>451</v>
      </c>
      <c r="C80" s="214"/>
      <c r="D80" s="214"/>
      <c r="E80" s="243"/>
      <c r="F80" s="214"/>
      <c r="G80" s="73"/>
      <c r="H80" s="73"/>
      <c r="I80" s="208" t="s">
        <v>451</v>
      </c>
      <c r="J80" s="215"/>
      <c r="K80" s="215"/>
      <c r="L80" s="244"/>
      <c r="M80" s="215"/>
    </row>
    <row r="81" spans="1:13" ht="15" customHeight="1">
      <c r="A81" s="73"/>
      <c r="B81" s="208" t="s">
        <v>453</v>
      </c>
      <c r="C81" s="214"/>
      <c r="D81" s="214"/>
      <c r="E81" s="243"/>
      <c r="F81" s="214"/>
      <c r="G81" s="73"/>
      <c r="H81" s="73"/>
      <c r="I81" s="208" t="s">
        <v>453</v>
      </c>
      <c r="J81" s="215"/>
      <c r="K81" s="215"/>
      <c r="L81" s="244"/>
      <c r="M81" s="215"/>
    </row>
    <row r="82" spans="1:13" ht="15" customHeight="1">
      <c r="A82" s="73"/>
      <c r="B82" s="208" t="s">
        <v>455</v>
      </c>
      <c r="C82" s="214"/>
      <c r="D82" s="214"/>
      <c r="E82" s="243"/>
      <c r="F82" s="214"/>
      <c r="G82" s="73"/>
      <c r="H82" s="73"/>
      <c r="I82" s="208" t="s">
        <v>455</v>
      </c>
      <c r="J82" s="215"/>
      <c r="K82" s="215"/>
      <c r="L82" s="244"/>
      <c r="M82" s="215"/>
    </row>
    <row r="83" spans="1:13" ht="15" customHeight="1">
      <c r="A83" s="73"/>
      <c r="B83" s="208" t="s">
        <v>457</v>
      </c>
      <c r="C83" s="214"/>
      <c r="D83" s="214"/>
      <c r="E83" s="243"/>
      <c r="F83" s="214"/>
      <c r="G83" s="73"/>
      <c r="H83" s="73"/>
      <c r="I83" s="208" t="s">
        <v>457</v>
      </c>
      <c r="J83" s="215"/>
      <c r="K83" s="215"/>
      <c r="L83" s="244"/>
      <c r="M83" s="215"/>
    </row>
    <row r="84" spans="1:13" ht="15" customHeight="1">
      <c r="A84" s="73"/>
      <c r="B84" s="208" t="s">
        <v>459</v>
      </c>
      <c r="C84" s="214"/>
      <c r="D84" s="214"/>
      <c r="E84" s="243"/>
      <c r="F84" s="214"/>
      <c r="G84" s="73"/>
      <c r="H84" s="73"/>
      <c r="I84" s="208" t="s">
        <v>459</v>
      </c>
      <c r="J84" s="215"/>
      <c r="K84" s="215"/>
      <c r="L84" s="244"/>
      <c r="M84" s="215"/>
    </row>
    <row r="85" spans="1:13" ht="15" customHeight="1">
      <c r="A85" s="73"/>
      <c r="B85" s="208" t="s">
        <v>68</v>
      </c>
      <c r="C85" s="214"/>
      <c r="D85" s="214"/>
      <c r="E85" s="243"/>
      <c r="F85" s="214"/>
      <c r="G85" s="73"/>
      <c r="H85" s="73"/>
      <c r="I85" s="208" t="s">
        <v>68</v>
      </c>
      <c r="J85" s="215"/>
      <c r="K85" s="215"/>
      <c r="L85" s="244"/>
      <c r="M85" s="215"/>
    </row>
    <row r="86" spans="1:13" ht="15" customHeight="1">
      <c r="A86" s="73"/>
      <c r="B86" s="208" t="s">
        <v>461</v>
      </c>
      <c r="C86" s="214"/>
      <c r="D86" s="214"/>
      <c r="E86" s="243"/>
      <c r="F86" s="214"/>
      <c r="G86" s="73"/>
      <c r="H86" s="73"/>
      <c r="I86" s="208" t="s">
        <v>461</v>
      </c>
      <c r="J86" s="215"/>
      <c r="K86" s="215"/>
      <c r="L86" s="244"/>
      <c r="M86" s="215"/>
    </row>
    <row r="87" spans="1:13" ht="15" customHeight="1">
      <c r="A87" s="73"/>
      <c r="B87" s="208" t="s">
        <v>462</v>
      </c>
      <c r="C87" s="214"/>
      <c r="D87" s="214"/>
      <c r="E87" s="243"/>
      <c r="F87" s="214"/>
      <c r="G87" s="73"/>
      <c r="H87" s="73"/>
      <c r="I87" s="208" t="s">
        <v>462</v>
      </c>
      <c r="J87" s="215"/>
      <c r="K87" s="215"/>
      <c r="L87" s="244"/>
      <c r="M87" s="215"/>
    </row>
    <row r="88" spans="1:13" ht="15" customHeight="1">
      <c r="A88" s="73"/>
      <c r="B88" s="208" t="s">
        <v>463</v>
      </c>
      <c r="C88" s="214"/>
      <c r="D88" s="214"/>
      <c r="E88" s="243"/>
      <c r="F88" s="214"/>
      <c r="G88" s="73"/>
      <c r="H88" s="73"/>
      <c r="I88" s="208" t="s">
        <v>463</v>
      </c>
      <c r="J88" s="215"/>
      <c r="K88" s="215"/>
      <c r="L88" s="244"/>
      <c r="M88" s="215"/>
    </row>
    <row r="89" spans="1:13" ht="15" customHeight="1">
      <c r="A89" s="73"/>
      <c r="B89" s="208" t="s">
        <v>464</v>
      </c>
      <c r="C89" s="214"/>
      <c r="D89" s="214"/>
      <c r="E89" s="243"/>
      <c r="F89" s="214"/>
      <c r="G89" s="73"/>
      <c r="H89" s="73"/>
      <c r="I89" s="208" t="s">
        <v>464</v>
      </c>
      <c r="J89" s="215"/>
      <c r="K89" s="215"/>
      <c r="L89" s="244"/>
      <c r="M89" s="215"/>
    </row>
    <row r="90" spans="1:13" ht="15" customHeight="1">
      <c r="A90" s="73"/>
      <c r="B90" s="208" t="s">
        <v>465</v>
      </c>
      <c r="C90" s="214"/>
      <c r="D90" s="214"/>
      <c r="E90" s="243"/>
      <c r="F90" s="214"/>
      <c r="G90" s="73"/>
      <c r="H90" s="73"/>
      <c r="I90" s="208" t="s">
        <v>465</v>
      </c>
      <c r="J90" s="215"/>
      <c r="K90" s="215"/>
      <c r="L90" s="244"/>
      <c r="M90" s="215"/>
    </row>
    <row r="91" spans="2:13" ht="15" customHeight="1">
      <c r="B91" s="43" t="s">
        <v>466</v>
      </c>
      <c r="C91" s="44"/>
      <c r="D91" s="44"/>
      <c r="E91" s="48"/>
      <c r="F91" s="44"/>
      <c r="I91" s="43" t="s">
        <v>466</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H54"/>
  <sheetViews>
    <sheetView zoomScalePageLayoutView="0" workbookViewId="0" topLeftCell="A1">
      <selection activeCell="J15" sqref="J15"/>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8" ht="12.75">
      <c r="A1" s="73"/>
      <c r="B1" s="73"/>
      <c r="C1" s="73"/>
      <c r="D1" s="73"/>
      <c r="E1" s="73"/>
      <c r="F1" s="73"/>
      <c r="G1" s="73"/>
      <c r="H1" s="73"/>
    </row>
    <row r="2" spans="1:8" ht="12.75" hidden="1">
      <c r="A2" s="73"/>
      <c r="B2" s="73" t="s">
        <v>0</v>
      </c>
      <c r="C2" s="73" t="s">
        <v>80</v>
      </c>
      <c r="D2" s="73" t="s">
        <v>8</v>
      </c>
      <c r="E2" s="73"/>
      <c r="F2" s="73"/>
      <c r="G2" s="73"/>
      <c r="H2" s="73"/>
    </row>
    <row r="3" spans="1:8" ht="12.75" hidden="1">
      <c r="A3" s="73"/>
      <c r="B3" s="74" t="s">
        <v>358</v>
      </c>
      <c r="C3" s="74"/>
      <c r="D3" s="73"/>
      <c r="E3" s="73"/>
      <c r="F3" s="73"/>
      <c r="G3" s="73"/>
      <c r="H3" s="73"/>
    </row>
    <row r="4" spans="1:8" ht="12.75">
      <c r="A4" s="73"/>
      <c r="B4" s="73"/>
      <c r="C4" s="73"/>
      <c r="D4" s="73"/>
      <c r="E4" s="73"/>
      <c r="F4" s="73"/>
      <c r="G4" s="73"/>
      <c r="H4" s="73"/>
    </row>
    <row r="5" spans="1:8" ht="20.25">
      <c r="A5" s="123"/>
      <c r="B5" s="123"/>
      <c r="C5" s="83" t="s">
        <v>533</v>
      </c>
      <c r="D5" s="162"/>
      <c r="E5" s="108"/>
      <c r="F5" s="73"/>
      <c r="G5" s="73"/>
      <c r="H5" s="73"/>
    </row>
    <row r="6" spans="1:8" ht="18">
      <c r="A6" s="73"/>
      <c r="B6" s="73"/>
      <c r="C6" s="251" t="str">
        <f>CONCATENATE(MF33G_Jan_Mar!G3,", ",MF33G_Jan_Mar!H3," Reporting Period")</f>
        <v>April, 2016 Reporting Period</v>
      </c>
      <c r="D6" s="251"/>
      <c r="E6" s="251"/>
      <c r="F6" s="73"/>
      <c r="G6" s="73"/>
      <c r="H6" s="73"/>
    </row>
    <row r="7" spans="1:8" ht="12.75">
      <c r="A7" s="73"/>
      <c r="B7" s="73"/>
      <c r="C7" s="92" t="str">
        <f>CONCATENATE("Created On: ",MF33G_Jan_Mar!F3)</f>
        <v>Created On: 08/17/2016</v>
      </c>
      <c r="D7" s="92"/>
      <c r="E7" s="252"/>
      <c r="F7" s="73"/>
      <c r="G7" s="73"/>
      <c r="H7" s="73"/>
    </row>
    <row r="8" spans="1:8" ht="12.75">
      <c r="A8" s="73"/>
      <c r="B8" s="73"/>
      <c r="C8" s="185"/>
      <c r="D8" s="185"/>
      <c r="E8" s="184"/>
      <c r="F8" s="73"/>
      <c r="G8" s="73"/>
      <c r="H8" s="73"/>
    </row>
    <row r="9" spans="1:8" ht="12.75">
      <c r="A9" s="73"/>
      <c r="B9" s="73"/>
      <c r="C9" s="252" t="s">
        <v>534</v>
      </c>
      <c r="D9" s="92"/>
      <c r="E9" s="186"/>
      <c r="F9" s="73"/>
      <c r="G9" s="73"/>
      <c r="H9" s="73"/>
    </row>
    <row r="10" spans="1:8" ht="12.75">
      <c r="A10" s="73"/>
      <c r="B10" s="207" t="s">
        <v>343</v>
      </c>
      <c r="C10" s="296" t="s">
        <v>535</v>
      </c>
      <c r="D10" s="297" t="s">
        <v>263</v>
      </c>
      <c r="E10" s="297" t="s">
        <v>264</v>
      </c>
      <c r="F10" s="73"/>
      <c r="G10" s="73"/>
      <c r="H10" s="73"/>
    </row>
    <row r="11" spans="1:8" ht="9.75" customHeight="1">
      <c r="A11" s="73"/>
      <c r="B11" s="207"/>
      <c r="C11" s="254"/>
      <c r="D11" s="255"/>
      <c r="E11" s="255"/>
      <c r="F11" s="73"/>
      <c r="G11" s="73"/>
      <c r="H11" s="73"/>
    </row>
    <row r="12" spans="1:8" ht="19.5" customHeight="1">
      <c r="A12" s="74"/>
      <c r="B12" s="208" t="s">
        <v>63</v>
      </c>
      <c r="C12" s="256" t="s">
        <v>536</v>
      </c>
      <c r="D12" s="257">
        <v>348</v>
      </c>
      <c r="E12" s="257">
        <v>271</v>
      </c>
      <c r="F12" s="73"/>
      <c r="G12" s="73"/>
      <c r="H12" s="73"/>
    </row>
    <row r="13" spans="1:8" ht="9.75" customHeight="1">
      <c r="A13" s="74"/>
      <c r="B13" s="208"/>
      <c r="C13" s="258"/>
      <c r="D13" s="259"/>
      <c r="E13" s="259"/>
      <c r="F13" s="73"/>
      <c r="G13" s="73"/>
      <c r="H13" s="73"/>
    </row>
    <row r="14" spans="1:8" ht="9.75" customHeight="1">
      <c r="A14" s="74"/>
      <c r="B14" s="208"/>
      <c r="C14" s="260"/>
      <c r="D14" s="261"/>
      <c r="E14" s="261"/>
      <c r="F14" s="73"/>
      <c r="G14" s="73"/>
      <c r="H14" s="73"/>
    </row>
    <row r="15" spans="1:8" ht="19.5" customHeight="1">
      <c r="A15" s="73"/>
      <c r="B15" s="208" t="s">
        <v>81</v>
      </c>
      <c r="C15" s="262" t="s">
        <v>537</v>
      </c>
      <c r="D15" s="263">
        <v>360</v>
      </c>
      <c r="E15" s="263">
        <v>289</v>
      </c>
      <c r="F15" s="73"/>
      <c r="G15" s="73"/>
      <c r="H15" s="73"/>
    </row>
    <row r="16" spans="1:8" ht="9.75" customHeight="1">
      <c r="A16" s="73"/>
      <c r="B16" s="208"/>
      <c r="C16" s="264"/>
      <c r="D16" s="265"/>
      <c r="E16" s="265"/>
      <c r="F16" s="73"/>
      <c r="G16" s="73"/>
      <c r="H16" s="73"/>
    </row>
    <row r="17" spans="1:8" ht="9.75" customHeight="1">
      <c r="A17" s="73"/>
      <c r="B17" s="208"/>
      <c r="C17" s="266"/>
      <c r="D17" s="255"/>
      <c r="E17" s="255"/>
      <c r="F17" s="73"/>
      <c r="G17" s="73"/>
      <c r="H17" s="73"/>
    </row>
    <row r="18" spans="1:8" ht="19.5" customHeight="1">
      <c r="A18" s="73"/>
      <c r="B18" s="208" t="s">
        <v>166</v>
      </c>
      <c r="C18" s="262" t="s">
        <v>538</v>
      </c>
      <c r="D18" s="263">
        <v>359</v>
      </c>
      <c r="E18" s="263">
        <v>268</v>
      </c>
      <c r="F18" s="73"/>
      <c r="G18" s="73"/>
      <c r="H18" s="73"/>
    </row>
    <row r="19" spans="1:8" ht="9.75" customHeight="1">
      <c r="A19" s="73"/>
      <c r="B19" s="208"/>
      <c r="C19" s="264"/>
      <c r="D19" s="265"/>
      <c r="E19" s="265"/>
      <c r="F19" s="73"/>
      <c r="G19" s="73"/>
      <c r="H19" s="73"/>
    </row>
    <row r="20" spans="1:8" ht="9.75" customHeight="1">
      <c r="A20" s="73"/>
      <c r="B20" s="208"/>
      <c r="C20" s="266"/>
      <c r="D20" s="255"/>
      <c r="E20" s="255"/>
      <c r="F20" s="73"/>
      <c r="G20" s="73"/>
      <c r="H20" s="73"/>
    </row>
    <row r="21" spans="1:8" ht="19.5" customHeight="1">
      <c r="A21" s="73"/>
      <c r="B21" s="208" t="s">
        <v>178</v>
      </c>
      <c r="C21" s="262" t="s">
        <v>539</v>
      </c>
      <c r="D21" s="263">
        <v>412</v>
      </c>
      <c r="E21" s="263">
        <v>353</v>
      </c>
      <c r="F21" s="73"/>
      <c r="G21" s="73"/>
      <c r="H21" s="73"/>
    </row>
    <row r="22" spans="1:8" ht="9.75" customHeight="1">
      <c r="A22" s="73"/>
      <c r="B22" s="208"/>
      <c r="C22" s="267"/>
      <c r="D22" s="265"/>
      <c r="E22" s="265"/>
      <c r="F22" s="73"/>
      <c r="G22" s="73"/>
      <c r="H22" s="73"/>
    </row>
    <row r="23" spans="1:8" ht="9.75" customHeight="1">
      <c r="A23" s="73"/>
      <c r="B23" s="208"/>
      <c r="C23" s="268"/>
      <c r="D23" s="255"/>
      <c r="E23" s="255"/>
      <c r="F23" s="73"/>
      <c r="G23" s="73"/>
      <c r="H23" s="73"/>
    </row>
    <row r="24" spans="1:8" ht="19.5" customHeight="1">
      <c r="A24" s="73"/>
      <c r="B24" s="208" t="s">
        <v>191</v>
      </c>
      <c r="C24" s="262" t="s">
        <v>540</v>
      </c>
      <c r="D24" s="263">
        <v>207</v>
      </c>
      <c r="E24" s="263">
        <v>132</v>
      </c>
      <c r="F24" s="73"/>
      <c r="G24" s="73"/>
      <c r="H24" s="73"/>
    </row>
    <row r="25" spans="1:8" ht="9.75" customHeight="1">
      <c r="A25" s="73"/>
      <c r="B25" s="208"/>
      <c r="C25" s="264"/>
      <c r="D25" s="265"/>
      <c r="E25" s="265"/>
      <c r="F25" s="73"/>
      <c r="G25" s="73"/>
      <c r="H25" s="73"/>
    </row>
    <row r="26" spans="1:8" ht="9.75" customHeight="1">
      <c r="A26" s="73"/>
      <c r="B26" s="208"/>
      <c r="C26" s="266"/>
      <c r="D26" s="255"/>
      <c r="E26" s="255"/>
      <c r="F26" s="73"/>
      <c r="G26" s="73"/>
      <c r="H26" s="73"/>
    </row>
    <row r="27" spans="1:8" ht="19.5" customHeight="1">
      <c r="A27" s="73"/>
      <c r="B27" s="208" t="s">
        <v>206</v>
      </c>
      <c r="C27" s="262" t="s">
        <v>541</v>
      </c>
      <c r="D27" s="263">
        <v>430</v>
      </c>
      <c r="E27" s="263">
        <v>287</v>
      </c>
      <c r="F27" s="73"/>
      <c r="G27" s="73"/>
      <c r="H27" s="73"/>
    </row>
    <row r="28" spans="1:8" ht="9.75" customHeight="1">
      <c r="A28" s="73"/>
      <c r="B28" s="208"/>
      <c r="C28" s="264"/>
      <c r="D28" s="265"/>
      <c r="E28" s="265"/>
      <c r="F28" s="73"/>
      <c r="G28" s="73"/>
      <c r="H28" s="73"/>
    </row>
    <row r="29" spans="1:8" ht="9.75" customHeight="1">
      <c r="A29" s="73"/>
      <c r="B29" s="208"/>
      <c r="C29" s="266"/>
      <c r="D29" s="255"/>
      <c r="E29" s="255"/>
      <c r="F29" s="73"/>
      <c r="G29" s="73"/>
      <c r="H29" s="73"/>
    </row>
    <row r="30" spans="1:8" ht="19.5" customHeight="1">
      <c r="A30" s="73"/>
      <c r="B30" s="208" t="s">
        <v>236</v>
      </c>
      <c r="C30" s="262" t="s">
        <v>542</v>
      </c>
      <c r="D30" s="263">
        <v>407</v>
      </c>
      <c r="E30" s="263">
        <v>407</v>
      </c>
      <c r="F30" s="73"/>
      <c r="G30" s="73"/>
      <c r="H30" s="73"/>
    </row>
    <row r="31" spans="1:8" ht="9.75" customHeight="1">
      <c r="A31" s="73"/>
      <c r="B31" s="208"/>
      <c r="C31" s="264"/>
      <c r="D31" s="265"/>
      <c r="E31" s="265"/>
      <c r="F31" s="73"/>
      <c r="G31" s="73"/>
      <c r="H31" s="73"/>
    </row>
    <row r="32" spans="1:8" ht="9.75" customHeight="1">
      <c r="A32" s="73"/>
      <c r="B32" s="208"/>
      <c r="C32" s="266"/>
      <c r="D32" s="255"/>
      <c r="E32" s="255"/>
      <c r="F32" s="73"/>
      <c r="G32" s="73"/>
      <c r="H32" s="73"/>
    </row>
    <row r="33" spans="1:8" ht="19.5" customHeight="1">
      <c r="A33" s="73"/>
      <c r="B33" s="208" t="s">
        <v>67</v>
      </c>
      <c r="C33" s="262" t="s">
        <v>543</v>
      </c>
      <c r="D33" s="263">
        <v>44</v>
      </c>
      <c r="E33" s="263">
        <v>49</v>
      </c>
      <c r="F33" s="73"/>
      <c r="G33" s="73"/>
      <c r="H33" s="73"/>
    </row>
    <row r="34" spans="1:8" ht="9.75" customHeight="1">
      <c r="A34" s="73"/>
      <c r="B34" s="208"/>
      <c r="C34" s="264"/>
      <c r="D34" s="265"/>
      <c r="E34" s="265"/>
      <c r="F34" s="73"/>
      <c r="G34" s="73"/>
      <c r="H34" s="73"/>
    </row>
    <row r="35" spans="1:8" ht="12.75">
      <c r="A35" s="73"/>
      <c r="B35" s="208"/>
      <c r="C35" s="207"/>
      <c r="D35" s="207"/>
      <c r="E35" s="207"/>
      <c r="F35" s="73"/>
      <c r="G35" s="73"/>
      <c r="H35" s="73"/>
    </row>
    <row r="36" spans="1:8" ht="18">
      <c r="A36" s="73"/>
      <c r="B36" s="208"/>
      <c r="C36" s="253" t="s">
        <v>544</v>
      </c>
      <c r="D36" s="252"/>
      <c r="E36" s="252"/>
      <c r="F36" s="73"/>
      <c r="G36" s="73"/>
      <c r="H36" s="73"/>
    </row>
    <row r="37" spans="1:8" ht="12.75">
      <c r="A37" s="73"/>
      <c r="B37" s="208"/>
      <c r="C37" s="207" t="s">
        <v>545</v>
      </c>
      <c r="D37" s="207"/>
      <c r="E37" s="207"/>
      <c r="F37" s="73"/>
      <c r="G37" s="73"/>
      <c r="H37" s="73"/>
    </row>
    <row r="38" spans="1:8" ht="12.75">
      <c r="A38" s="73"/>
      <c r="B38" s="208"/>
      <c r="C38" s="207"/>
      <c r="D38" s="207"/>
      <c r="E38" s="207"/>
      <c r="F38" s="73"/>
      <c r="G38" s="73"/>
      <c r="H38" s="73"/>
    </row>
    <row r="39" spans="1:8" ht="12.75">
      <c r="A39" s="73"/>
      <c r="B39" s="208"/>
      <c r="C39" s="207"/>
      <c r="D39" s="207"/>
      <c r="E39" s="207"/>
      <c r="F39" s="73"/>
      <c r="G39" s="73"/>
      <c r="H39" s="73"/>
    </row>
    <row r="40" spans="1:8" ht="12.75">
      <c r="A40" s="73"/>
      <c r="B40" s="208"/>
      <c r="C40" s="207"/>
      <c r="D40" s="207"/>
      <c r="E40" s="207"/>
      <c r="F40" s="73"/>
      <c r="G40" s="73"/>
      <c r="H40" s="73"/>
    </row>
    <row r="41" spans="1:8" ht="12.75">
      <c r="A41" s="73"/>
      <c r="B41" s="208"/>
      <c r="C41" s="207"/>
      <c r="D41" s="207"/>
      <c r="E41" s="207"/>
      <c r="F41" s="73"/>
      <c r="G41" s="73"/>
      <c r="H41" s="73"/>
    </row>
    <row r="42" spans="1:8" ht="12.75">
      <c r="A42" s="73"/>
      <c r="B42" s="208"/>
      <c r="C42" s="207"/>
      <c r="D42" s="207"/>
      <c r="E42" s="207"/>
      <c r="F42" s="73"/>
      <c r="G42" s="73"/>
      <c r="H42" s="73"/>
    </row>
    <row r="43" spans="1:8" ht="12.75">
      <c r="A43" s="73"/>
      <c r="B43" s="208"/>
      <c r="C43" s="207"/>
      <c r="D43" s="207"/>
      <c r="E43" s="207"/>
      <c r="F43" s="73"/>
      <c r="G43" s="73"/>
      <c r="H43" s="73"/>
    </row>
    <row r="44" spans="1:8" ht="12.75">
      <c r="A44" s="73"/>
      <c r="B44" s="208"/>
      <c r="C44" s="207"/>
      <c r="D44" s="207"/>
      <c r="E44" s="207"/>
      <c r="F44" s="73"/>
      <c r="G44" s="73"/>
      <c r="H44" s="73"/>
    </row>
    <row r="45" spans="1:8" ht="12.75">
      <c r="A45" s="73"/>
      <c r="B45" s="208"/>
      <c r="C45" s="207"/>
      <c r="D45" s="207"/>
      <c r="E45" s="207"/>
      <c r="F45" s="73"/>
      <c r="G45" s="73"/>
      <c r="H45" s="73"/>
    </row>
    <row r="46" spans="1:8" ht="12.75">
      <c r="A46" s="73"/>
      <c r="B46" s="208"/>
      <c r="C46" s="207"/>
      <c r="D46" s="207"/>
      <c r="E46" s="207"/>
      <c r="F46" s="73"/>
      <c r="G46" s="73"/>
      <c r="H46" s="73"/>
    </row>
    <row r="47" spans="1:8" ht="12.75">
      <c r="A47" s="73"/>
      <c r="B47" s="208"/>
      <c r="C47" s="207"/>
      <c r="D47" s="207"/>
      <c r="E47" s="207"/>
      <c r="F47" s="73"/>
      <c r="G47" s="73"/>
      <c r="H47" s="73"/>
    </row>
    <row r="48" spans="1:8" ht="12.75">
      <c r="A48" s="73"/>
      <c r="B48" s="208"/>
      <c r="C48" s="207"/>
      <c r="D48" s="207"/>
      <c r="E48" s="207"/>
      <c r="F48" s="73"/>
      <c r="G48" s="73"/>
      <c r="H48" s="73"/>
    </row>
    <row r="49" spans="1:8" ht="12.75">
      <c r="A49" s="73"/>
      <c r="B49" s="208"/>
      <c r="C49" s="207"/>
      <c r="D49" s="207"/>
      <c r="E49" s="207"/>
      <c r="F49" s="73"/>
      <c r="G49" s="73"/>
      <c r="H49" s="73"/>
    </row>
    <row r="50" spans="1:8" ht="12.75">
      <c r="A50" s="73"/>
      <c r="B50" s="208"/>
      <c r="C50" s="207"/>
      <c r="D50" s="207"/>
      <c r="E50" s="207"/>
      <c r="F50" s="73"/>
      <c r="G50" s="73"/>
      <c r="H50" s="73"/>
    </row>
    <row r="51" spans="1:8" ht="12.75">
      <c r="A51" s="73"/>
      <c r="B51" s="208"/>
      <c r="C51" s="207"/>
      <c r="D51" s="207"/>
      <c r="E51" s="207"/>
      <c r="F51" s="73"/>
      <c r="G51" s="73"/>
      <c r="H51" s="73"/>
    </row>
    <row r="52" spans="1:8" ht="12.75">
      <c r="A52" s="73"/>
      <c r="B52" s="208"/>
      <c r="C52" s="207"/>
      <c r="D52" s="207"/>
      <c r="E52" s="207"/>
      <c r="F52" s="73"/>
      <c r="G52" s="73"/>
      <c r="H52" s="73"/>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546</v>
      </c>
      <c r="D3" s="50"/>
      <c r="E3" s="51"/>
    </row>
    <row r="4" spans="2:5" ht="12.75">
      <c r="B4" s="54"/>
      <c r="C4" s="49" t="s">
        <v>89</v>
      </c>
      <c r="D4" s="49" t="s">
        <v>547</v>
      </c>
      <c r="E4" s="49">
        <v>1</v>
      </c>
    </row>
    <row r="5" spans="2:5" ht="12.75">
      <c r="B5" s="54"/>
      <c r="C5" s="49" t="s">
        <v>91</v>
      </c>
      <c r="D5" s="49" t="s">
        <v>548</v>
      </c>
      <c r="E5" s="49">
        <v>2</v>
      </c>
    </row>
    <row r="6" spans="2:5" ht="12.75">
      <c r="B6" s="54"/>
      <c r="C6" s="49" t="s">
        <v>92</v>
      </c>
      <c r="D6" s="49" t="s">
        <v>549</v>
      </c>
      <c r="E6" s="49">
        <v>3</v>
      </c>
    </row>
    <row r="7" spans="2:5" ht="12.75">
      <c r="B7" s="54"/>
      <c r="C7" s="49" t="s">
        <v>16</v>
      </c>
      <c r="D7" s="49" t="s">
        <v>550</v>
      </c>
      <c r="E7" s="49">
        <v>4</v>
      </c>
    </row>
    <row r="8" spans="2:5" ht="12.75">
      <c r="B8" s="54"/>
      <c r="C8" s="49" t="s">
        <v>167</v>
      </c>
      <c r="D8" s="49" t="s">
        <v>167</v>
      </c>
      <c r="E8" s="49">
        <v>5</v>
      </c>
    </row>
    <row r="9" spans="2:5" ht="12.75">
      <c r="B9" s="54"/>
      <c r="C9" s="49" t="s">
        <v>168</v>
      </c>
      <c r="D9" s="49" t="s">
        <v>551</v>
      </c>
      <c r="E9" s="49">
        <v>6</v>
      </c>
    </row>
    <row r="10" spans="2:5" ht="12.75">
      <c r="B10" s="54"/>
      <c r="C10" s="49" t="s">
        <v>179</v>
      </c>
      <c r="D10" s="49" t="s">
        <v>552</v>
      </c>
      <c r="E10" s="49">
        <v>7</v>
      </c>
    </row>
    <row r="11" spans="2:5" ht="12.75">
      <c r="B11" s="54"/>
      <c r="C11" s="49" t="s">
        <v>180</v>
      </c>
      <c r="D11" s="49" t="s">
        <v>553</v>
      </c>
      <c r="E11" s="49">
        <v>8</v>
      </c>
    </row>
    <row r="12" spans="2:5" ht="12.75">
      <c r="B12" s="54"/>
      <c r="C12" s="49" t="s">
        <v>181</v>
      </c>
      <c r="D12" s="49" t="s">
        <v>554</v>
      </c>
      <c r="E12" s="49">
        <v>9</v>
      </c>
    </row>
    <row r="13" spans="2:5" ht="12.75">
      <c r="B13" s="54"/>
      <c r="C13" s="49" t="s">
        <v>192</v>
      </c>
      <c r="D13" s="49" t="s">
        <v>555</v>
      </c>
      <c r="E13" s="49">
        <v>10</v>
      </c>
    </row>
    <row r="14" spans="2:5" ht="12.75">
      <c r="B14" s="54"/>
      <c r="C14" s="49" t="s">
        <v>193</v>
      </c>
      <c r="D14" s="49" t="s">
        <v>556</v>
      </c>
      <c r="E14" s="49">
        <v>11</v>
      </c>
    </row>
    <row r="15" spans="2:5" ht="12.75">
      <c r="B15" s="54"/>
      <c r="C15" s="49" t="s">
        <v>194</v>
      </c>
      <c r="D15" s="49" t="s">
        <v>557</v>
      </c>
      <c r="E15" s="49">
        <v>12</v>
      </c>
    </row>
    <row r="23" ht="12.75">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9"/>
  <sheetViews>
    <sheetView zoomScalePageLayoutView="0" workbookViewId="0" topLeftCell="A1">
      <selection activeCell="L12" sqref="L12"/>
    </sheetView>
  </sheetViews>
  <sheetFormatPr defaultColWidth="9.140625" defaultRowHeight="12.75"/>
  <sheetData>
    <row r="1" spans="1:11" ht="12.75">
      <c r="A1" s="73"/>
      <c r="B1" s="73"/>
      <c r="C1" s="73"/>
      <c r="D1" s="73"/>
      <c r="E1" s="73"/>
      <c r="F1" s="73"/>
      <c r="G1" s="73"/>
      <c r="H1" s="73"/>
      <c r="I1" s="73"/>
      <c r="J1" s="73"/>
      <c r="K1" s="105"/>
    </row>
    <row r="2" spans="1:11" ht="18">
      <c r="A2" s="106" t="s">
        <v>37</v>
      </c>
      <c r="B2" s="73"/>
      <c r="C2" s="73"/>
      <c r="D2" s="73"/>
      <c r="E2" s="73"/>
      <c r="F2" s="73"/>
      <c r="G2" s="73"/>
      <c r="H2" s="73"/>
      <c r="I2" s="73"/>
      <c r="J2" s="73"/>
      <c r="K2" s="105"/>
    </row>
    <row r="3" spans="1:11" ht="12.75">
      <c r="A3" s="73"/>
      <c r="B3" s="73"/>
      <c r="C3" s="73"/>
      <c r="D3" s="73"/>
      <c r="E3" s="73"/>
      <c r="F3" s="73"/>
      <c r="G3" s="73"/>
      <c r="H3" s="73"/>
      <c r="I3" s="73"/>
      <c r="J3" s="73"/>
      <c r="K3" s="105"/>
    </row>
    <row r="4" spans="1:11" ht="25.5">
      <c r="A4" s="107" t="s">
        <v>38</v>
      </c>
      <c r="B4" s="108"/>
      <c r="C4" s="108"/>
      <c r="D4" s="108"/>
      <c r="E4" s="108"/>
      <c r="F4" s="108"/>
      <c r="G4" s="108"/>
      <c r="H4" s="108"/>
      <c r="I4" s="108"/>
      <c r="J4" s="108"/>
      <c r="K4" s="105"/>
    </row>
    <row r="5" spans="1:11" ht="12.75">
      <c r="A5" s="73"/>
      <c r="B5" s="73"/>
      <c r="C5" s="73"/>
      <c r="D5" s="73"/>
      <c r="E5" s="73"/>
      <c r="F5" s="73"/>
      <c r="G5" s="73"/>
      <c r="H5" s="73"/>
      <c r="I5" s="73"/>
      <c r="J5" s="73"/>
      <c r="K5" s="105"/>
    </row>
    <row r="6" spans="1:11" ht="12.75">
      <c r="A6" s="105" t="s">
        <v>39</v>
      </c>
      <c r="B6" s="108"/>
      <c r="C6" s="108"/>
      <c r="D6" s="108"/>
      <c r="E6" s="108"/>
      <c r="F6" s="108"/>
      <c r="G6" s="108"/>
      <c r="H6" s="108"/>
      <c r="I6" s="108"/>
      <c r="J6" s="108"/>
      <c r="K6" s="105"/>
    </row>
    <row r="7" spans="1:11" ht="12.75">
      <c r="A7" s="109" t="s">
        <v>40</v>
      </c>
      <c r="B7" s="108"/>
      <c r="C7" s="108"/>
      <c r="D7" s="108"/>
      <c r="E7" s="108"/>
      <c r="F7" s="108"/>
      <c r="G7" s="108"/>
      <c r="H7" s="108"/>
      <c r="I7" s="108"/>
      <c r="J7" s="108"/>
      <c r="K7" s="105"/>
    </row>
    <row r="8" spans="1:11" ht="12.75">
      <c r="A8" s="105"/>
      <c r="B8" s="108"/>
      <c r="C8" s="108"/>
      <c r="D8" s="108"/>
      <c r="E8" s="108"/>
      <c r="F8" s="108"/>
      <c r="G8" s="108"/>
      <c r="H8" s="108"/>
      <c r="I8" s="108"/>
      <c r="J8" s="108"/>
      <c r="K8" s="105"/>
    </row>
    <row r="9" spans="1:11" ht="12.75">
      <c r="A9" s="105" t="s">
        <v>41</v>
      </c>
      <c r="B9" s="108"/>
      <c r="C9" s="108"/>
      <c r="D9" s="108"/>
      <c r="E9" s="108"/>
      <c r="F9" s="108"/>
      <c r="G9" s="108"/>
      <c r="H9" s="108"/>
      <c r="I9" s="108"/>
      <c r="J9" s="108"/>
      <c r="K9" s="105"/>
    </row>
    <row r="10" spans="1:11" ht="12.75">
      <c r="A10" s="105"/>
      <c r="B10" s="108"/>
      <c r="C10" s="108"/>
      <c r="D10" s="108"/>
      <c r="E10" s="108"/>
      <c r="F10" s="108"/>
      <c r="G10" s="108"/>
      <c r="H10" s="108"/>
      <c r="I10" s="108"/>
      <c r="J10" s="108"/>
      <c r="K10" s="105"/>
    </row>
    <row r="11" spans="1:11" ht="12.75">
      <c r="A11" s="105" t="s">
        <v>42</v>
      </c>
      <c r="B11" s="108"/>
      <c r="C11" s="108"/>
      <c r="D11" s="108"/>
      <c r="E11" s="108"/>
      <c r="F11" s="108"/>
      <c r="G11" s="108"/>
      <c r="H11" s="108"/>
      <c r="I11" s="108"/>
      <c r="J11" s="108"/>
      <c r="K11" s="105"/>
    </row>
    <row r="12" spans="1:11" ht="12.75">
      <c r="A12" s="105"/>
      <c r="B12" s="108"/>
      <c r="C12" s="108"/>
      <c r="D12" s="108"/>
      <c r="E12" s="108"/>
      <c r="F12" s="108"/>
      <c r="G12" s="108"/>
      <c r="H12" s="108"/>
      <c r="I12" s="108"/>
      <c r="J12" s="108"/>
      <c r="K12" s="105"/>
    </row>
    <row r="13" spans="1:11" ht="12.75">
      <c r="A13" s="105" t="s">
        <v>43</v>
      </c>
      <c r="B13" s="108"/>
      <c r="C13" s="108"/>
      <c r="D13" s="108"/>
      <c r="E13" s="108"/>
      <c r="F13" s="108"/>
      <c r="G13" s="108"/>
      <c r="H13" s="108"/>
      <c r="I13" s="108"/>
      <c r="J13" s="108"/>
      <c r="K13" s="105"/>
    </row>
    <row r="14" spans="1:11" ht="12.75">
      <c r="A14" s="105" t="s">
        <v>44</v>
      </c>
      <c r="B14" s="108"/>
      <c r="C14" s="108"/>
      <c r="D14" s="108"/>
      <c r="E14" s="108"/>
      <c r="F14" s="108"/>
      <c r="G14" s="108"/>
      <c r="H14" s="108"/>
      <c r="I14" s="108"/>
      <c r="J14" s="108"/>
      <c r="K14" s="105"/>
    </row>
    <row r="15" spans="1:11" ht="12.75">
      <c r="A15" s="105" t="s">
        <v>45</v>
      </c>
      <c r="B15" s="108"/>
      <c r="C15" s="108"/>
      <c r="D15" s="108"/>
      <c r="E15" s="108"/>
      <c r="F15" s="108"/>
      <c r="G15" s="108"/>
      <c r="H15" s="108"/>
      <c r="I15" s="108"/>
      <c r="J15" s="108"/>
      <c r="K15" s="105"/>
    </row>
    <row r="16" spans="1:11" ht="12.75">
      <c r="A16" s="105" t="s">
        <v>46</v>
      </c>
      <c r="B16" s="108"/>
      <c r="C16" s="108"/>
      <c r="D16" s="108"/>
      <c r="E16" s="108"/>
      <c r="F16" s="108"/>
      <c r="G16" s="108"/>
      <c r="H16" s="108"/>
      <c r="I16" s="108"/>
      <c r="J16" s="108"/>
      <c r="K16" s="105"/>
    </row>
    <row r="17" spans="1:11" ht="12.75">
      <c r="A17" s="105" t="s">
        <v>47</v>
      </c>
      <c r="B17" s="108"/>
      <c r="C17" s="108"/>
      <c r="D17" s="108"/>
      <c r="E17" s="108"/>
      <c r="F17" s="108"/>
      <c r="G17" s="108"/>
      <c r="H17" s="108"/>
      <c r="I17" s="108"/>
      <c r="J17" s="108"/>
      <c r="K17" s="105"/>
    </row>
    <row r="18" spans="1:11" ht="12.75">
      <c r="A18" s="105"/>
      <c r="B18" s="108"/>
      <c r="C18" s="108"/>
      <c r="D18" s="108"/>
      <c r="E18" s="108"/>
      <c r="F18" s="108"/>
      <c r="G18" s="108"/>
      <c r="H18" s="108"/>
      <c r="I18" s="108"/>
      <c r="J18" s="108"/>
      <c r="K18" s="105"/>
    </row>
    <row r="19" spans="1:11" ht="12.75">
      <c r="A19" s="105" t="s">
        <v>48</v>
      </c>
      <c r="B19" s="108"/>
      <c r="C19" s="108"/>
      <c r="D19" s="108"/>
      <c r="E19" s="108"/>
      <c r="F19" s="108"/>
      <c r="G19" s="108"/>
      <c r="H19" s="108"/>
      <c r="I19" s="108"/>
      <c r="J19" s="108"/>
      <c r="K19" s="105"/>
    </row>
    <row r="20" spans="1:11" ht="12.75">
      <c r="A20" s="105" t="s">
        <v>49</v>
      </c>
      <c r="B20" s="108"/>
      <c r="C20" s="108"/>
      <c r="D20" s="108"/>
      <c r="E20" s="108"/>
      <c r="F20" s="108"/>
      <c r="G20" s="108"/>
      <c r="H20" s="108"/>
      <c r="I20" s="108"/>
      <c r="J20" s="108"/>
      <c r="K20" s="105"/>
    </row>
    <row r="21" spans="1:11" ht="12.75">
      <c r="A21" s="73"/>
      <c r="B21" s="73"/>
      <c r="C21" s="73"/>
      <c r="D21" s="73"/>
      <c r="E21" s="73"/>
      <c r="F21" s="73"/>
      <c r="G21" s="73"/>
      <c r="H21" s="73"/>
      <c r="I21" s="73"/>
      <c r="J21" s="73"/>
      <c r="K21" s="105"/>
    </row>
    <row r="22" spans="1:11" ht="12.75">
      <c r="A22" s="73"/>
      <c r="B22" s="73"/>
      <c r="C22" s="73"/>
      <c r="D22" s="73"/>
      <c r="E22" s="73"/>
      <c r="F22" s="73"/>
      <c r="G22" s="73"/>
      <c r="H22" s="73"/>
      <c r="I22" s="73"/>
      <c r="J22" s="73"/>
      <c r="K22" s="105"/>
    </row>
    <row r="23" spans="1:11" ht="12.75">
      <c r="A23" s="101"/>
      <c r="B23" s="101"/>
      <c r="C23" s="101"/>
      <c r="D23" s="101"/>
      <c r="E23" s="101"/>
      <c r="F23" s="101"/>
      <c r="G23" s="73"/>
      <c r="H23" s="73"/>
      <c r="I23" s="73"/>
      <c r="J23" s="73"/>
      <c r="K23" s="105"/>
    </row>
    <row r="24" spans="1:11" ht="20.25">
      <c r="A24" s="110" t="s">
        <v>50</v>
      </c>
      <c r="B24" s="111"/>
      <c r="C24" s="111"/>
      <c r="D24" s="111"/>
      <c r="E24" s="111"/>
      <c r="F24" s="111"/>
      <c r="G24" s="108"/>
      <c r="H24" s="108"/>
      <c r="I24" s="108"/>
      <c r="J24" s="108"/>
      <c r="K24" s="105"/>
    </row>
    <row r="25" spans="1:11" ht="12.75">
      <c r="A25" s="73"/>
      <c r="B25" s="73"/>
      <c r="C25" s="73"/>
      <c r="D25" s="73"/>
      <c r="E25" s="73"/>
      <c r="F25" s="73"/>
      <c r="G25" s="73"/>
      <c r="H25" s="73"/>
      <c r="I25" s="73"/>
      <c r="J25" s="73"/>
      <c r="K25" s="105"/>
    </row>
    <row r="26" spans="1:11" ht="25.5">
      <c r="A26" s="107" t="s">
        <v>51</v>
      </c>
      <c r="B26" s="108"/>
      <c r="C26" s="108"/>
      <c r="D26" s="108"/>
      <c r="E26" s="108"/>
      <c r="F26" s="108"/>
      <c r="G26" s="108"/>
      <c r="H26" s="108"/>
      <c r="I26" s="108"/>
      <c r="J26" s="108"/>
      <c r="K26" s="105"/>
    </row>
    <row r="27" spans="1:11" ht="12.75">
      <c r="A27" s="107"/>
      <c r="B27" s="108"/>
      <c r="C27" s="108"/>
      <c r="D27" s="108"/>
      <c r="E27" s="108"/>
      <c r="F27" s="108"/>
      <c r="G27" s="108"/>
      <c r="H27" s="108"/>
      <c r="I27" s="108"/>
      <c r="J27" s="108"/>
      <c r="K27" s="105"/>
    </row>
    <row r="28" spans="1:11" ht="12.75">
      <c r="A28" s="105" t="s">
        <v>39</v>
      </c>
      <c r="B28" s="108"/>
      <c r="C28" s="108"/>
      <c r="D28" s="108"/>
      <c r="E28" s="108"/>
      <c r="F28" s="108"/>
      <c r="G28" s="108"/>
      <c r="H28" s="108"/>
      <c r="I28" s="108"/>
      <c r="J28" s="108"/>
      <c r="K28" s="105"/>
    </row>
    <row r="29" spans="1:11" ht="12.75">
      <c r="A29" s="109" t="s">
        <v>40</v>
      </c>
      <c r="B29" s="108"/>
      <c r="C29" s="108"/>
      <c r="D29" s="108"/>
      <c r="E29" s="108"/>
      <c r="F29" s="108"/>
      <c r="G29" s="108"/>
      <c r="H29" s="108"/>
      <c r="I29" s="108"/>
      <c r="J29" s="108"/>
      <c r="K29" s="105"/>
    </row>
    <row r="30" spans="1:11" ht="12.75">
      <c r="A30" s="73"/>
      <c r="B30" s="73"/>
      <c r="C30" s="73"/>
      <c r="D30" s="73"/>
      <c r="E30" s="73"/>
      <c r="F30" s="73"/>
      <c r="G30" s="73"/>
      <c r="H30" s="73"/>
      <c r="I30" s="73"/>
      <c r="J30" s="73"/>
      <c r="K30" s="105"/>
    </row>
    <row r="31" spans="1:11" ht="12.75">
      <c r="A31" s="73"/>
      <c r="B31" s="73"/>
      <c r="C31" s="73"/>
      <c r="D31" s="73"/>
      <c r="E31" s="73"/>
      <c r="F31" s="73"/>
      <c r="G31" s="73"/>
      <c r="H31" s="73"/>
      <c r="I31" s="73"/>
      <c r="J31" s="73"/>
      <c r="K31" s="105"/>
    </row>
    <row r="32" spans="1:11" ht="38.25">
      <c r="A32" s="107" t="s">
        <v>52</v>
      </c>
      <c r="B32" s="107"/>
      <c r="C32" s="107"/>
      <c r="D32" s="107"/>
      <c r="E32" s="107"/>
      <c r="F32" s="107"/>
      <c r="G32" s="107"/>
      <c r="H32" s="107"/>
      <c r="I32" s="107"/>
      <c r="J32" s="107"/>
      <c r="K32" s="105"/>
    </row>
    <row r="33" spans="1:11" ht="12.75">
      <c r="A33" s="73"/>
      <c r="B33" s="73"/>
      <c r="C33" s="73"/>
      <c r="D33" s="73"/>
      <c r="E33" s="73"/>
      <c r="F33" s="73"/>
      <c r="G33" s="73"/>
      <c r="H33" s="73"/>
      <c r="I33" s="73"/>
      <c r="J33" s="73"/>
      <c r="K33" s="105"/>
    </row>
    <row r="34" spans="1:11" ht="12.75">
      <c r="A34" s="73"/>
      <c r="B34" s="73"/>
      <c r="C34" s="73"/>
      <c r="D34" s="73"/>
      <c r="E34" s="73"/>
      <c r="F34" s="73"/>
      <c r="G34" s="73"/>
      <c r="H34" s="73"/>
      <c r="I34" s="73"/>
      <c r="J34" s="73"/>
      <c r="K34" s="105"/>
    </row>
    <row r="35" spans="1:11" ht="51">
      <c r="A35" s="107" t="s">
        <v>53</v>
      </c>
      <c r="B35" s="107"/>
      <c r="C35" s="107"/>
      <c r="D35" s="107"/>
      <c r="E35" s="107"/>
      <c r="F35" s="107"/>
      <c r="G35" s="107"/>
      <c r="H35" s="107"/>
      <c r="I35" s="107"/>
      <c r="J35" s="107"/>
      <c r="K35" s="105"/>
    </row>
    <row r="36" spans="1:11" ht="12.75">
      <c r="A36" s="73"/>
      <c r="B36" s="73"/>
      <c r="C36" s="73"/>
      <c r="D36" s="73"/>
      <c r="E36" s="73"/>
      <c r="F36" s="73"/>
      <c r="G36" s="73"/>
      <c r="H36" s="73"/>
      <c r="I36" s="73"/>
      <c r="J36" s="73"/>
      <c r="K36" s="73"/>
    </row>
    <row r="37" spans="1:11" ht="12.75">
      <c r="A37" s="73"/>
      <c r="B37" s="73"/>
      <c r="C37" s="73"/>
      <c r="D37" s="73"/>
      <c r="E37" s="73"/>
      <c r="F37" s="73"/>
      <c r="G37" s="73"/>
      <c r="H37" s="73"/>
      <c r="I37" s="73"/>
      <c r="J37" s="73"/>
      <c r="K37" s="73"/>
    </row>
    <row r="38" spans="1:11" ht="12.75">
      <c r="A38" s="73"/>
      <c r="B38" s="73"/>
      <c r="C38" s="73"/>
      <c r="D38" s="73"/>
      <c r="E38" s="73"/>
      <c r="F38" s="73"/>
      <c r="G38" s="73"/>
      <c r="H38" s="73"/>
      <c r="I38" s="73"/>
      <c r="J38" s="73"/>
      <c r="K38" s="73"/>
    </row>
    <row r="39" spans="1:11" ht="12.75">
      <c r="A39" s="73"/>
      <c r="B39" s="73"/>
      <c r="C39" s="73"/>
      <c r="D39" s="73"/>
      <c r="E39" s="73"/>
      <c r="F39" s="73"/>
      <c r="G39" s="73"/>
      <c r="H39" s="73"/>
      <c r="I39" s="73"/>
      <c r="J39" s="73"/>
      <c r="K39"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2"/>
  <sheetViews>
    <sheetView zoomScalePageLayoutView="0" workbookViewId="0" topLeftCell="A1">
      <selection activeCell="O8" sqref="O8"/>
    </sheetView>
  </sheetViews>
  <sheetFormatPr defaultColWidth="9.140625" defaultRowHeight="12.75"/>
  <sheetData>
    <row r="1" spans="1:11" ht="12.75">
      <c r="A1" s="73"/>
      <c r="B1" s="73"/>
      <c r="C1" s="73"/>
      <c r="D1" s="73"/>
      <c r="E1" s="73"/>
      <c r="F1" s="73"/>
      <c r="G1" s="73"/>
      <c r="H1" s="73"/>
      <c r="I1" s="73"/>
      <c r="J1" s="73"/>
      <c r="K1" s="73"/>
    </row>
    <row r="2" spans="1:13" ht="12.75" hidden="1">
      <c r="A2" s="116" t="s">
        <v>0</v>
      </c>
      <c r="B2" s="116" t="s">
        <v>54</v>
      </c>
      <c r="C2" s="116" t="s">
        <v>7</v>
      </c>
      <c r="D2" s="116" t="s">
        <v>8</v>
      </c>
      <c r="E2" s="116" t="s">
        <v>55</v>
      </c>
      <c r="F2" s="116" t="s">
        <v>56</v>
      </c>
      <c r="G2" s="116" t="s">
        <v>57</v>
      </c>
      <c r="H2" s="116" t="s">
        <v>58</v>
      </c>
      <c r="I2" s="116" t="s">
        <v>59</v>
      </c>
      <c r="J2" s="116" t="s">
        <v>60</v>
      </c>
      <c r="K2" s="116" t="s">
        <v>61</v>
      </c>
      <c r="L2" s="7" t="s">
        <v>9</v>
      </c>
      <c r="M2" s="7" t="s">
        <v>62</v>
      </c>
    </row>
    <row r="3" spans="1:13" ht="12.75" hidden="1">
      <c r="A3" s="117" t="s">
        <v>63</v>
      </c>
      <c r="B3" s="116" t="s">
        <v>64</v>
      </c>
      <c r="C3" s="116" t="s">
        <v>16</v>
      </c>
      <c r="D3" s="116" t="s">
        <v>17</v>
      </c>
      <c r="E3" s="116" t="s">
        <v>13</v>
      </c>
      <c r="F3" s="116" t="s">
        <v>65</v>
      </c>
      <c r="G3" s="116" t="s">
        <v>66</v>
      </c>
      <c r="H3" s="116" t="s">
        <v>67</v>
      </c>
      <c r="I3" s="116" t="s">
        <v>68</v>
      </c>
      <c r="J3" s="116" t="s">
        <v>69</v>
      </c>
      <c r="K3" s="116" t="s">
        <v>70</v>
      </c>
      <c r="L3" s="7" t="s">
        <v>18</v>
      </c>
      <c r="M3" s="7" t="s">
        <v>19</v>
      </c>
    </row>
    <row r="4" spans="1:13" ht="12.75">
      <c r="A4" s="116"/>
      <c r="B4" s="116"/>
      <c r="C4" s="116"/>
      <c r="D4" s="116"/>
      <c r="E4" s="116"/>
      <c r="F4" s="116"/>
      <c r="G4" s="116"/>
      <c r="H4" s="116"/>
      <c r="I4" s="116"/>
      <c r="J4" s="116"/>
      <c r="K4" s="116"/>
      <c r="L4" s="7"/>
      <c r="M4" s="7"/>
    </row>
    <row r="5" spans="1:11" ht="23.25">
      <c r="A5" s="118" t="s">
        <v>71</v>
      </c>
      <c r="B5" s="119"/>
      <c r="C5" s="119"/>
      <c r="D5" s="119"/>
      <c r="E5" s="119"/>
      <c r="F5" s="120"/>
      <c r="G5" s="120"/>
      <c r="H5" s="120"/>
      <c r="I5" s="120"/>
      <c r="J5" s="120"/>
      <c r="K5" s="73"/>
    </row>
    <row r="6" spans="1:11" ht="15">
      <c r="A6" s="121" t="str">
        <f>CONCATENATE("Created On: ",K3,)</f>
        <v>Created On: 08/17/2016</v>
      </c>
      <c r="B6" s="121"/>
      <c r="C6" s="121"/>
      <c r="D6" s="121"/>
      <c r="E6" s="121"/>
      <c r="F6" s="121"/>
      <c r="G6" s="121"/>
      <c r="H6" s="121"/>
      <c r="I6" s="121"/>
      <c r="J6" s="121"/>
      <c r="K6" s="73"/>
    </row>
    <row r="7" spans="1:11" ht="15">
      <c r="A7" s="122" t="str">
        <f>CONCATENATE(C3," ",D3," Reporting Period")</f>
        <v>April 2016 Reporting Period</v>
      </c>
      <c r="B7" s="122"/>
      <c r="C7" s="122"/>
      <c r="D7" s="122"/>
      <c r="E7" s="122"/>
      <c r="F7" s="121"/>
      <c r="G7" s="121"/>
      <c r="H7" s="121"/>
      <c r="I7" s="121"/>
      <c r="J7" s="121"/>
      <c r="K7" s="73"/>
    </row>
    <row r="8" spans="1:11" ht="12.75">
      <c r="A8" s="73"/>
      <c r="B8" s="73"/>
      <c r="C8" s="73"/>
      <c r="D8" s="73"/>
      <c r="E8" s="73"/>
      <c r="F8" s="73"/>
      <c r="G8" s="73"/>
      <c r="H8" s="73"/>
      <c r="I8" s="73"/>
      <c r="J8" s="73"/>
      <c r="K8" s="73"/>
    </row>
    <row r="9" spans="1:11" ht="12.75">
      <c r="A9" s="73"/>
      <c r="B9" s="73"/>
      <c r="C9" s="73"/>
      <c r="D9" s="73"/>
      <c r="E9" s="73"/>
      <c r="F9" s="73"/>
      <c r="G9" s="73"/>
      <c r="H9" s="73"/>
      <c r="I9" s="73"/>
      <c r="J9" s="73"/>
      <c r="K9" s="73"/>
    </row>
    <row r="10" spans="1:11" ht="15.75">
      <c r="A10" s="112" t="s">
        <v>72</v>
      </c>
      <c r="B10" s="73"/>
      <c r="C10" s="73"/>
      <c r="D10" s="73"/>
      <c r="E10" s="73"/>
      <c r="F10" s="73"/>
      <c r="G10" s="73"/>
      <c r="H10" s="73"/>
      <c r="I10" s="73"/>
      <c r="J10" s="73"/>
      <c r="K10" s="73"/>
    </row>
    <row r="11" spans="1:11" ht="12.75">
      <c r="A11" s="73"/>
      <c r="B11" s="73"/>
      <c r="C11" s="73"/>
      <c r="D11" s="73"/>
      <c r="E11" s="73"/>
      <c r="F11" s="73"/>
      <c r="G11" s="73"/>
      <c r="H11" s="73"/>
      <c r="I11" s="73"/>
      <c r="J11" s="73"/>
      <c r="K11" s="73"/>
    </row>
    <row r="12" spans="1:11" ht="25.5">
      <c r="A12" s="107"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April 2016 changed by 3.1 percent compared to the same period in 2015. (1)</v>
      </c>
      <c r="B12" s="107"/>
      <c r="C12" s="107"/>
      <c r="D12" s="107"/>
      <c r="E12" s="107"/>
      <c r="F12" s="107"/>
      <c r="G12" s="107"/>
      <c r="H12" s="107"/>
      <c r="I12" s="107"/>
      <c r="J12" s="107"/>
      <c r="K12" s="73"/>
    </row>
    <row r="13" spans="1:11" ht="12.75">
      <c r="A13" s="73"/>
      <c r="B13" s="73"/>
      <c r="C13" s="73"/>
      <c r="D13" s="73"/>
      <c r="E13" s="73"/>
      <c r="F13" s="73"/>
      <c r="G13" s="73"/>
      <c r="H13" s="73"/>
      <c r="I13" s="73"/>
      <c r="J13" s="73"/>
      <c r="K13" s="73"/>
    </row>
    <row r="14" spans="1:11" ht="102">
      <c r="A14" s="107" t="s">
        <v>73</v>
      </c>
      <c r="B14" s="107"/>
      <c r="C14" s="107"/>
      <c r="D14" s="107"/>
      <c r="E14" s="107"/>
      <c r="F14" s="107"/>
      <c r="G14" s="107"/>
      <c r="H14" s="107"/>
      <c r="I14" s="107"/>
      <c r="J14" s="107"/>
      <c r="K14" s="73"/>
    </row>
    <row r="15" spans="1:11" ht="12.75">
      <c r="A15" s="107" t="s">
        <v>74</v>
      </c>
      <c r="B15" s="107"/>
      <c r="C15" s="107"/>
      <c r="D15" s="107"/>
      <c r="E15" s="107"/>
      <c r="F15" s="107"/>
      <c r="G15" s="107"/>
      <c r="H15" s="107"/>
      <c r="I15" s="107"/>
      <c r="J15" s="107"/>
      <c r="K15" s="73"/>
    </row>
    <row r="16" spans="1:11" ht="12.75">
      <c r="A16" s="73"/>
      <c r="B16" s="73"/>
      <c r="C16" s="73"/>
      <c r="D16" s="73"/>
      <c r="E16" s="73"/>
      <c r="F16" s="73"/>
      <c r="G16" s="73"/>
      <c r="H16" s="73"/>
      <c r="I16" s="73"/>
      <c r="J16" s="73"/>
      <c r="K16" s="73"/>
    </row>
    <row r="17" spans="1:11" ht="12.75">
      <c r="A17" s="73"/>
      <c r="B17" s="73"/>
      <c r="C17" s="73"/>
      <c r="D17" s="73"/>
      <c r="E17" s="73"/>
      <c r="F17" s="73"/>
      <c r="G17" s="73"/>
      <c r="H17" s="73"/>
      <c r="I17" s="73"/>
      <c r="J17" s="73"/>
      <c r="K17" s="73"/>
    </row>
    <row r="18" spans="1:11" ht="24.75" customHeight="1">
      <c r="A18" s="112" t="s">
        <v>75</v>
      </c>
      <c r="B18" s="73"/>
      <c r="C18" s="73"/>
      <c r="D18" s="73"/>
      <c r="E18" s="73"/>
      <c r="F18" s="73"/>
      <c r="G18" s="73"/>
      <c r="H18" s="73"/>
      <c r="I18" s="73"/>
      <c r="J18" s="73"/>
      <c r="K18" s="73"/>
    </row>
    <row r="19" spans="1:11" s="5" customFormat="1" ht="12.75">
      <c r="A19" s="113"/>
      <c r="B19" s="114"/>
      <c r="C19" s="114"/>
      <c r="D19" s="114"/>
      <c r="E19" s="114"/>
      <c r="F19" s="114"/>
      <c r="G19" s="114"/>
      <c r="H19" s="114"/>
      <c r="I19" s="114"/>
      <c r="J19" s="114"/>
      <c r="K19" s="114"/>
    </row>
    <row r="20" spans="1:11" ht="51">
      <c r="A20" s="107"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25.2 cents.Five States provide for full or partial exemptions for gasohol, a blend of 90 percent gasoline and 10 percent fuel alcohol. Diesel rates vary from 8 cents to 64 cents per gallon.</v>
      </c>
      <c r="B20" s="107"/>
      <c r="C20" s="107"/>
      <c r="D20" s="107"/>
      <c r="E20" s="107"/>
      <c r="F20" s="107"/>
      <c r="G20" s="107"/>
      <c r="H20" s="107"/>
      <c r="I20" s="107"/>
      <c r="J20" s="107"/>
      <c r="K20" s="73"/>
    </row>
    <row r="21" spans="1:11" ht="12.75">
      <c r="A21" s="73"/>
      <c r="B21" s="73"/>
      <c r="C21" s="73"/>
      <c r="D21" s="73"/>
      <c r="E21" s="73"/>
      <c r="F21" s="73"/>
      <c r="G21" s="73"/>
      <c r="H21" s="73"/>
      <c r="I21" s="73"/>
      <c r="J21" s="73"/>
      <c r="K21" s="73"/>
    </row>
    <row r="22" spans="1:11" ht="51">
      <c r="A22" s="107" t="s">
        <v>76</v>
      </c>
      <c r="B22" s="107"/>
      <c r="C22" s="107"/>
      <c r="D22" s="107"/>
      <c r="E22" s="107"/>
      <c r="F22" s="107"/>
      <c r="G22" s="107"/>
      <c r="H22" s="107"/>
      <c r="I22" s="107"/>
      <c r="J22" s="107"/>
      <c r="K22" s="73"/>
    </row>
    <row r="23" spans="1:11" ht="12.75">
      <c r="A23" s="73"/>
      <c r="B23" s="73"/>
      <c r="C23" s="73"/>
      <c r="D23" s="73"/>
      <c r="E23" s="73"/>
      <c r="F23" s="73"/>
      <c r="G23" s="73"/>
      <c r="H23" s="73"/>
      <c r="I23" s="73"/>
      <c r="J23" s="73"/>
      <c r="K23" s="73"/>
    </row>
    <row r="24" spans="1:11" ht="12.75">
      <c r="A24" s="73"/>
      <c r="B24" s="73"/>
      <c r="C24" s="73"/>
      <c r="D24" s="73"/>
      <c r="E24" s="73"/>
      <c r="F24" s="73"/>
      <c r="G24" s="73"/>
      <c r="H24" s="73"/>
      <c r="I24" s="73"/>
      <c r="J24" s="73"/>
      <c r="K24" s="73"/>
    </row>
    <row r="25" spans="1:11" ht="12.75">
      <c r="A25" s="73"/>
      <c r="B25" s="73"/>
      <c r="C25" s="73"/>
      <c r="D25" s="73"/>
      <c r="E25" s="73"/>
      <c r="F25" s="73"/>
      <c r="G25" s="73"/>
      <c r="H25" s="73"/>
      <c r="I25" s="73"/>
      <c r="J25" s="73"/>
      <c r="K25" s="73"/>
    </row>
    <row r="26" spans="1:11" ht="12.75">
      <c r="A26" s="73"/>
      <c r="B26" s="73"/>
      <c r="C26" s="73"/>
      <c r="D26" s="73"/>
      <c r="E26" s="73"/>
      <c r="F26" s="73"/>
      <c r="G26" s="73"/>
      <c r="H26" s="73"/>
      <c r="I26" s="73"/>
      <c r="J26" s="73"/>
      <c r="K26" s="73"/>
    </row>
    <row r="27" spans="1:11" ht="12.75">
      <c r="A27" s="73"/>
      <c r="B27" s="73"/>
      <c r="C27" s="73"/>
      <c r="D27" s="73"/>
      <c r="E27" s="73"/>
      <c r="F27" s="73"/>
      <c r="G27" s="73"/>
      <c r="H27" s="73"/>
      <c r="I27" s="73"/>
      <c r="J27" s="73"/>
      <c r="K27" s="73"/>
    </row>
    <row r="28" spans="1:11" ht="12.75">
      <c r="A28" s="73"/>
      <c r="B28" s="73"/>
      <c r="C28" s="73"/>
      <c r="D28" s="73"/>
      <c r="E28" s="73"/>
      <c r="F28" s="73"/>
      <c r="G28" s="73"/>
      <c r="H28" s="73"/>
      <c r="I28" s="73"/>
      <c r="J28" s="73"/>
      <c r="K28" s="73"/>
    </row>
    <row r="29" spans="1:11" ht="33.75">
      <c r="A29" s="115"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29" s="107"/>
      <c r="C29" s="107"/>
      <c r="D29" s="107"/>
      <c r="E29" s="107"/>
      <c r="F29" s="107"/>
      <c r="G29" s="107"/>
      <c r="H29" s="107"/>
      <c r="I29" s="107"/>
      <c r="J29" s="107"/>
      <c r="K29" s="73"/>
    </row>
    <row r="30" spans="1:11" ht="12.75">
      <c r="A30" s="73"/>
      <c r="B30" s="115"/>
      <c r="C30" s="115"/>
      <c r="D30" s="115"/>
      <c r="E30" s="115"/>
      <c r="F30" s="115"/>
      <c r="G30" s="115"/>
      <c r="H30" s="115"/>
      <c r="I30" s="115"/>
      <c r="J30" s="115"/>
      <c r="K30" s="73"/>
    </row>
    <row r="31" spans="1:11" ht="12.75">
      <c r="A31" s="73"/>
      <c r="B31" s="73"/>
      <c r="C31" s="73"/>
      <c r="D31" s="73"/>
      <c r="E31" s="73"/>
      <c r="F31" s="73"/>
      <c r="G31" s="73"/>
      <c r="H31" s="73"/>
      <c r="I31" s="73"/>
      <c r="J31" s="73"/>
      <c r="K31" s="73"/>
    </row>
    <row r="32" spans="1:11" ht="12.75">
      <c r="A32" s="73"/>
      <c r="B32" s="73"/>
      <c r="C32" s="73"/>
      <c r="D32" s="73"/>
      <c r="E32" s="73"/>
      <c r="F32" s="73"/>
      <c r="G32" s="73"/>
      <c r="H32" s="73"/>
      <c r="I32" s="73"/>
      <c r="J32" s="73"/>
      <c r="K32"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182"/>
  <sheetViews>
    <sheetView zoomScale="130" zoomScaleNormal="130" zoomScalePageLayoutView="0" workbookViewId="0" topLeftCell="A1">
      <selection activeCell="P12" sqref="P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10.7109375" style="0" customWidth="1"/>
    <col min="8" max="8" width="5.421875" style="0" customWidth="1"/>
    <col min="9" max="9" width="8.7109375" style="0" customWidth="1"/>
    <col min="10" max="10" width="12.7109375" style="0" customWidth="1"/>
    <col min="11" max="11" width="5.421875" style="0" customWidth="1"/>
    <col min="12" max="12" width="4.7109375" style="0" customWidth="1"/>
  </cols>
  <sheetData>
    <row r="1" spans="1:14" ht="7.5" customHeight="1">
      <c r="A1" s="73"/>
      <c r="B1" s="73"/>
      <c r="C1" s="73"/>
      <c r="D1" s="73"/>
      <c r="E1" s="73"/>
      <c r="F1" s="73"/>
      <c r="G1" s="73"/>
      <c r="H1" s="73"/>
      <c r="I1" s="73"/>
      <c r="J1" s="73"/>
      <c r="K1" s="73"/>
      <c r="L1" s="73"/>
      <c r="M1" s="73"/>
      <c r="N1" s="73"/>
    </row>
    <row r="2" spans="1:14" ht="7.5" customHeight="1" hidden="1">
      <c r="A2" s="73"/>
      <c r="B2" s="116" t="s">
        <v>0</v>
      </c>
      <c r="C2" s="116" t="s">
        <v>77</v>
      </c>
      <c r="D2" s="116" t="s">
        <v>78</v>
      </c>
      <c r="E2" s="116" t="s">
        <v>79</v>
      </c>
      <c r="F2" s="116" t="s">
        <v>80</v>
      </c>
      <c r="G2" s="116" t="s">
        <v>7</v>
      </c>
      <c r="H2" s="116" t="s">
        <v>8</v>
      </c>
      <c r="I2" s="116"/>
      <c r="J2" s="116"/>
      <c r="K2" s="116"/>
      <c r="L2" s="73"/>
      <c r="M2" s="73"/>
      <c r="N2" s="73"/>
    </row>
    <row r="3" spans="1:14" ht="7.5" customHeight="1" hidden="1">
      <c r="A3" s="73"/>
      <c r="B3" s="117" t="s">
        <v>81</v>
      </c>
      <c r="C3" s="116" t="s">
        <v>82</v>
      </c>
      <c r="D3" s="116" t="s">
        <v>83</v>
      </c>
      <c r="E3" s="116" t="s">
        <v>84</v>
      </c>
      <c r="F3" s="116" t="s">
        <v>70</v>
      </c>
      <c r="G3" s="116" t="s">
        <v>16</v>
      </c>
      <c r="H3" s="116" t="s">
        <v>17</v>
      </c>
      <c r="I3" s="116"/>
      <c r="J3" s="116"/>
      <c r="K3" s="116"/>
      <c r="L3" s="73"/>
      <c r="M3" s="73"/>
      <c r="N3" s="73"/>
    </row>
    <row r="4" spans="1:14" ht="7.5" customHeight="1">
      <c r="A4" s="73"/>
      <c r="B4" s="116"/>
      <c r="C4" s="116"/>
      <c r="D4" s="116"/>
      <c r="E4" s="116"/>
      <c r="F4" s="116"/>
      <c r="G4" s="116"/>
      <c r="H4" s="116"/>
      <c r="I4" s="116"/>
      <c r="J4" s="116"/>
      <c r="K4" s="116"/>
      <c r="L4" s="73"/>
      <c r="M4" s="73"/>
      <c r="N4" s="73"/>
    </row>
    <row r="5" spans="1:14" ht="22.5" customHeight="1">
      <c r="A5" s="101"/>
      <c r="B5" s="118" t="s">
        <v>85</v>
      </c>
      <c r="C5" s="119"/>
      <c r="D5" s="119"/>
      <c r="E5" s="120"/>
      <c r="F5" s="120"/>
      <c r="G5" s="120"/>
      <c r="H5" s="120"/>
      <c r="I5" s="120"/>
      <c r="J5" s="120"/>
      <c r="K5" s="120"/>
      <c r="L5" s="73"/>
      <c r="M5" s="73"/>
      <c r="N5" s="73"/>
    </row>
    <row r="6" spans="1:14" ht="15" customHeight="1">
      <c r="A6" s="123"/>
      <c r="B6" s="122" t="s">
        <v>86</v>
      </c>
      <c r="C6" s="122"/>
      <c r="D6" s="122"/>
      <c r="E6" s="122"/>
      <c r="F6" s="122"/>
      <c r="G6" s="121"/>
      <c r="H6" s="121"/>
      <c r="I6" s="121"/>
      <c r="J6" s="121"/>
      <c r="K6" s="121"/>
      <c r="L6" s="73"/>
      <c r="M6" s="73"/>
      <c r="N6" s="73"/>
    </row>
    <row r="7" spans="1:14" ht="9" customHeight="1">
      <c r="A7" s="73"/>
      <c r="B7" s="121"/>
      <c r="C7" s="121"/>
      <c r="D7" s="121"/>
      <c r="E7" s="121"/>
      <c r="F7" s="121"/>
      <c r="G7" s="121"/>
      <c r="H7" s="121"/>
      <c r="I7" s="121"/>
      <c r="J7" s="124"/>
      <c r="K7" s="124" t="s">
        <v>87</v>
      </c>
      <c r="L7" s="73"/>
      <c r="M7" s="73"/>
      <c r="N7" s="73"/>
    </row>
    <row r="8" spans="1:14" ht="12" customHeight="1">
      <c r="A8" s="73"/>
      <c r="B8" s="125" t="str">
        <f>CONCATENATE("Created On: ",F3)</f>
        <v>Created On: 08/17/2016</v>
      </c>
      <c r="C8" s="73"/>
      <c r="D8" s="73"/>
      <c r="E8" s="73"/>
      <c r="F8" s="125" t="s">
        <v>88</v>
      </c>
      <c r="G8" s="73"/>
      <c r="H8" s="73"/>
      <c r="I8" s="73"/>
      <c r="J8" s="73"/>
      <c r="K8" s="124" t="str">
        <f>CONCATENATE(G3," ",H3," Reporting Period")</f>
        <v>April 2016 Reporting Period</v>
      </c>
      <c r="L8" s="73"/>
      <c r="M8" s="73"/>
      <c r="N8" s="73"/>
    </row>
    <row r="9" spans="1:14" ht="12" customHeight="1">
      <c r="A9" s="73"/>
      <c r="B9" s="269"/>
      <c r="C9" s="269" t="s">
        <v>89</v>
      </c>
      <c r="D9" s="270" t="s">
        <v>90</v>
      </c>
      <c r="E9" s="270"/>
      <c r="F9" s="269" t="s">
        <v>91</v>
      </c>
      <c r="G9" s="270" t="s">
        <v>90</v>
      </c>
      <c r="H9" s="270"/>
      <c r="I9" s="269" t="s">
        <v>92</v>
      </c>
      <c r="J9" s="270" t="s">
        <v>90</v>
      </c>
      <c r="K9" s="270"/>
      <c r="L9" s="73"/>
      <c r="M9" s="73"/>
      <c r="N9" s="73"/>
    </row>
    <row r="10" spans="1:14" ht="12" customHeight="1">
      <c r="A10" s="73"/>
      <c r="B10" s="271" t="s">
        <v>93</v>
      </c>
      <c r="C10" s="272" t="str">
        <f>C3</f>
        <v>52</v>
      </c>
      <c r="D10" s="273" t="s">
        <v>94</v>
      </c>
      <c r="E10" s="273"/>
      <c r="F10" s="272" t="str">
        <f>D3</f>
        <v>49</v>
      </c>
      <c r="G10" s="273" t="s">
        <v>94</v>
      </c>
      <c r="H10" s="273"/>
      <c r="I10" s="272" t="str">
        <f>E3</f>
        <v>46</v>
      </c>
      <c r="J10" s="273" t="s">
        <v>94</v>
      </c>
      <c r="K10" s="273"/>
      <c r="L10" s="73"/>
      <c r="M10" s="73"/>
      <c r="N10" s="73"/>
    </row>
    <row r="11" spans="1:14" ht="12" customHeight="1">
      <c r="A11" s="73"/>
      <c r="B11" s="271"/>
      <c r="C11" s="271" t="str">
        <f>CONCATENATE("(",C3," Entities)")</f>
        <v>(52 Entities)</v>
      </c>
      <c r="D11" s="273" t="s">
        <v>95</v>
      </c>
      <c r="E11" s="273"/>
      <c r="F11" s="271" t="str">
        <f>CONCATENATE("(",D3," Entities)")</f>
        <v>(49 Entities)</v>
      </c>
      <c r="G11" s="273" t="s">
        <v>95</v>
      </c>
      <c r="H11" s="273"/>
      <c r="I11" s="271" t="str">
        <f>CONCATENATE("(",E3," Entities)")</f>
        <v>(46 Entities)</v>
      </c>
      <c r="J11" s="273" t="s">
        <v>95</v>
      </c>
      <c r="K11" s="273"/>
      <c r="L11" s="73"/>
      <c r="M11" s="73"/>
      <c r="N11" s="73"/>
    </row>
    <row r="12" spans="1:14" ht="16.5" customHeight="1">
      <c r="A12" s="73"/>
      <c r="B12" s="274"/>
      <c r="C12" s="274" t="s">
        <v>96</v>
      </c>
      <c r="D12" s="275" t="s">
        <v>97</v>
      </c>
      <c r="E12" s="275" t="s">
        <v>98</v>
      </c>
      <c r="F12" s="274" t="s">
        <v>96</v>
      </c>
      <c r="G12" s="275" t="s">
        <v>97</v>
      </c>
      <c r="H12" s="275" t="s">
        <v>98</v>
      </c>
      <c r="I12" s="274" t="s">
        <v>96</v>
      </c>
      <c r="J12" s="275" t="s">
        <v>97</v>
      </c>
      <c r="K12" s="275" t="s">
        <v>98</v>
      </c>
      <c r="L12" s="73"/>
      <c r="M12" s="73"/>
      <c r="N12" s="73"/>
    </row>
    <row r="13" spans="1:14" ht="7.5" customHeight="1" hidden="1">
      <c r="A13" s="73"/>
      <c r="B13" s="125" t="s">
        <v>99</v>
      </c>
      <c r="C13" s="125" t="s">
        <v>100</v>
      </c>
      <c r="D13" s="125" t="s">
        <v>101</v>
      </c>
      <c r="E13" s="125" t="s">
        <v>102</v>
      </c>
      <c r="F13" s="125" t="s">
        <v>103</v>
      </c>
      <c r="G13" s="125" t="s">
        <v>104</v>
      </c>
      <c r="H13" s="125" t="s">
        <v>105</v>
      </c>
      <c r="I13" s="125" t="s">
        <v>106</v>
      </c>
      <c r="J13" s="125" t="s">
        <v>107</v>
      </c>
      <c r="K13" s="125" t="s">
        <v>108</v>
      </c>
      <c r="L13" s="73"/>
      <c r="M13" s="73"/>
      <c r="N13" s="73"/>
    </row>
    <row r="14" spans="1:14" ht="7.5" customHeight="1" hidden="1">
      <c r="A14" s="73"/>
      <c r="B14" s="126"/>
      <c r="C14" s="126">
        <v>0</v>
      </c>
      <c r="D14" s="127">
        <v>0</v>
      </c>
      <c r="E14" s="127">
        <v>0</v>
      </c>
      <c r="F14" s="126">
        <v>0</v>
      </c>
      <c r="G14" s="127">
        <v>0</v>
      </c>
      <c r="H14" s="127">
        <v>0</v>
      </c>
      <c r="I14" s="126">
        <v>0</v>
      </c>
      <c r="J14" s="127">
        <v>0</v>
      </c>
      <c r="K14" s="127">
        <v>0</v>
      </c>
      <c r="L14" s="73"/>
      <c r="M14" s="73"/>
      <c r="N14" s="73"/>
    </row>
    <row r="15" spans="1:14" ht="9" customHeight="1">
      <c r="A15" s="73"/>
      <c r="B15" s="128" t="s">
        <v>109</v>
      </c>
      <c r="C15" s="129">
        <v>226551637</v>
      </c>
      <c r="D15" s="129">
        <v>226551637</v>
      </c>
      <c r="E15" s="130">
        <v>2.8</v>
      </c>
      <c r="F15" s="129">
        <v>215690281</v>
      </c>
      <c r="G15" s="129">
        <v>442241918</v>
      </c>
      <c r="H15" s="130">
        <v>2.1</v>
      </c>
      <c r="I15" s="129">
        <v>216481449</v>
      </c>
      <c r="J15" s="129">
        <v>658723367</v>
      </c>
      <c r="K15" s="130">
        <v>4.3</v>
      </c>
      <c r="L15" s="73"/>
      <c r="M15" s="73"/>
      <c r="N15" s="73"/>
    </row>
    <row r="16" spans="1:14" ht="9" customHeight="1">
      <c r="A16" s="73"/>
      <c r="B16" s="131" t="s">
        <v>110</v>
      </c>
      <c r="C16" s="132">
        <v>20960609</v>
      </c>
      <c r="D16" s="132">
        <v>20960609</v>
      </c>
      <c r="E16" s="133">
        <v>-2.7</v>
      </c>
      <c r="F16" s="132">
        <v>21010820</v>
      </c>
      <c r="G16" s="132">
        <v>41971429</v>
      </c>
      <c r="H16" s="133">
        <v>0.1</v>
      </c>
      <c r="I16" s="132">
        <v>23079073</v>
      </c>
      <c r="J16" s="132">
        <v>65050502</v>
      </c>
      <c r="K16" s="133">
        <v>0.9</v>
      </c>
      <c r="L16" s="73"/>
      <c r="M16" s="73"/>
      <c r="N16" s="73"/>
    </row>
    <row r="17" spans="1:14" ht="9" customHeight="1">
      <c r="A17" s="73"/>
      <c r="B17" s="131" t="s">
        <v>111</v>
      </c>
      <c r="C17" s="134">
        <v>237463678</v>
      </c>
      <c r="D17" s="134">
        <v>237463678</v>
      </c>
      <c r="E17" s="135">
        <v>2.4</v>
      </c>
      <c r="F17" s="134">
        <v>240208351</v>
      </c>
      <c r="G17" s="134">
        <v>477672029</v>
      </c>
      <c r="H17" s="135">
        <v>6.7</v>
      </c>
      <c r="I17" s="134">
        <v>250980367</v>
      </c>
      <c r="J17" s="134">
        <v>728652396</v>
      </c>
      <c r="K17" s="135">
        <v>4.5</v>
      </c>
      <c r="L17" s="73"/>
      <c r="M17" s="73"/>
      <c r="N17" s="73"/>
    </row>
    <row r="18" spans="1:14" ht="9" customHeight="1">
      <c r="A18" s="73"/>
      <c r="B18" s="131" t="s">
        <v>112</v>
      </c>
      <c r="C18" s="134">
        <v>111981810</v>
      </c>
      <c r="D18" s="134">
        <v>111981810</v>
      </c>
      <c r="E18" s="135">
        <v>-4.6</v>
      </c>
      <c r="F18" s="134">
        <v>118074068</v>
      </c>
      <c r="G18" s="134">
        <v>230055878</v>
      </c>
      <c r="H18" s="135">
        <v>5.2</v>
      </c>
      <c r="I18" s="134">
        <v>130764585</v>
      </c>
      <c r="J18" s="134">
        <v>360820463</v>
      </c>
      <c r="K18" s="135">
        <v>7.5</v>
      </c>
      <c r="L18" s="73"/>
      <c r="M18" s="73"/>
      <c r="N18" s="73"/>
    </row>
    <row r="19" spans="1:14" ht="9" customHeight="1">
      <c r="A19" s="73"/>
      <c r="B19" s="131" t="s">
        <v>113</v>
      </c>
      <c r="C19" s="134">
        <v>1222466654</v>
      </c>
      <c r="D19" s="134">
        <v>1222466654</v>
      </c>
      <c r="E19" s="135">
        <v>0.4</v>
      </c>
      <c r="F19" s="134">
        <v>1226620368</v>
      </c>
      <c r="G19" s="134">
        <v>2449087022</v>
      </c>
      <c r="H19" s="135">
        <v>3.5</v>
      </c>
      <c r="I19" s="134">
        <v>1301398022</v>
      </c>
      <c r="J19" s="134">
        <v>3750485044</v>
      </c>
      <c r="K19" s="135">
        <v>2.6</v>
      </c>
      <c r="L19" s="73"/>
      <c r="M19" s="73"/>
      <c r="N19" s="73"/>
    </row>
    <row r="20" spans="1:14" ht="9" customHeight="1">
      <c r="A20" s="73"/>
      <c r="B20" s="131" t="s">
        <v>114</v>
      </c>
      <c r="C20" s="134">
        <v>181938189</v>
      </c>
      <c r="D20" s="134">
        <v>181938189</v>
      </c>
      <c r="E20" s="135">
        <v>-0.8</v>
      </c>
      <c r="F20" s="134">
        <v>177124301</v>
      </c>
      <c r="G20" s="134">
        <v>359062490</v>
      </c>
      <c r="H20" s="135">
        <v>3.3</v>
      </c>
      <c r="I20" s="134">
        <v>192943309</v>
      </c>
      <c r="J20" s="134">
        <v>552005799</v>
      </c>
      <c r="K20" s="135">
        <v>2.3</v>
      </c>
      <c r="L20" s="73"/>
      <c r="M20" s="73"/>
      <c r="N20" s="73"/>
    </row>
    <row r="21" spans="1:14" ht="9" customHeight="1">
      <c r="A21" s="73"/>
      <c r="B21" s="131" t="s">
        <v>115</v>
      </c>
      <c r="C21" s="132">
        <v>119115671</v>
      </c>
      <c r="D21" s="132">
        <v>119115671</v>
      </c>
      <c r="E21" s="133">
        <v>2.3</v>
      </c>
      <c r="F21" s="132">
        <v>110038443</v>
      </c>
      <c r="G21" s="132">
        <v>229154114.389</v>
      </c>
      <c r="H21" s="133">
        <v>2.7</v>
      </c>
      <c r="I21" s="132">
        <v>123650199</v>
      </c>
      <c r="J21" s="132">
        <v>352804313.2</v>
      </c>
      <c r="K21" s="133">
        <v>2.3</v>
      </c>
      <c r="L21" s="73"/>
      <c r="M21" s="73"/>
      <c r="N21" s="73"/>
    </row>
    <row r="22" spans="1:14" ht="9" customHeight="1">
      <c r="A22" s="73"/>
      <c r="B22" s="131" t="s">
        <v>116</v>
      </c>
      <c r="C22" s="134">
        <v>37503898</v>
      </c>
      <c r="D22" s="134">
        <v>37503898</v>
      </c>
      <c r="E22" s="135">
        <v>4.1</v>
      </c>
      <c r="F22" s="134">
        <v>36617094</v>
      </c>
      <c r="G22" s="134">
        <v>74120992</v>
      </c>
      <c r="H22" s="135">
        <v>7.7</v>
      </c>
      <c r="I22" s="134">
        <v>45084033</v>
      </c>
      <c r="J22" s="134">
        <v>119205025</v>
      </c>
      <c r="K22" s="135">
        <v>11.9</v>
      </c>
      <c r="L22" s="73"/>
      <c r="M22" s="73"/>
      <c r="N22" s="73"/>
    </row>
    <row r="23" spans="1:14" ht="9" customHeight="1">
      <c r="A23" s="73"/>
      <c r="B23" s="131" t="s">
        <v>117</v>
      </c>
      <c r="C23" s="132">
        <v>8348058</v>
      </c>
      <c r="D23" s="132">
        <v>8348058</v>
      </c>
      <c r="E23" s="133">
        <v>-7.4</v>
      </c>
      <c r="F23" s="132">
        <v>9672152</v>
      </c>
      <c r="G23" s="132">
        <v>18020210</v>
      </c>
      <c r="H23" s="133">
        <v>-2</v>
      </c>
      <c r="I23" s="132">
        <v>9943182</v>
      </c>
      <c r="J23" s="132">
        <v>27963392</v>
      </c>
      <c r="K23" s="133">
        <v>-4.6</v>
      </c>
      <c r="L23" s="73"/>
      <c r="M23" s="73"/>
      <c r="N23" s="73"/>
    </row>
    <row r="24" spans="1:14" ht="9" customHeight="1">
      <c r="A24" s="73"/>
      <c r="B24" s="131" t="s">
        <v>118</v>
      </c>
      <c r="C24" s="134">
        <v>755631737</v>
      </c>
      <c r="D24" s="134">
        <v>755631737</v>
      </c>
      <c r="E24" s="135">
        <v>6.1</v>
      </c>
      <c r="F24" s="134">
        <v>745012893</v>
      </c>
      <c r="G24" s="134">
        <v>1500644630</v>
      </c>
      <c r="H24" s="135">
        <v>4.5</v>
      </c>
      <c r="I24" s="134">
        <v>742643589</v>
      </c>
      <c r="J24" s="134">
        <v>2243288219</v>
      </c>
      <c r="K24" s="135">
        <v>5.8</v>
      </c>
      <c r="L24" s="73"/>
      <c r="M24" s="73"/>
      <c r="N24" s="73"/>
    </row>
    <row r="25" spans="1:14" ht="9" customHeight="1">
      <c r="A25" s="73"/>
      <c r="B25" s="131" t="s">
        <v>119</v>
      </c>
      <c r="C25" s="134">
        <v>399809863</v>
      </c>
      <c r="D25" s="134">
        <v>399809863</v>
      </c>
      <c r="E25" s="135">
        <v>1.3</v>
      </c>
      <c r="F25" s="134">
        <v>398690853</v>
      </c>
      <c r="G25" s="134">
        <v>798500716</v>
      </c>
      <c r="H25" s="135">
        <v>5</v>
      </c>
      <c r="I25" s="134">
        <v>441486123</v>
      </c>
      <c r="J25" s="134">
        <v>1239986839</v>
      </c>
      <c r="K25" s="135">
        <v>4.9</v>
      </c>
      <c r="L25" s="73"/>
      <c r="M25" s="73"/>
      <c r="N25" s="73"/>
    </row>
    <row r="26" spans="1:14" ht="9" customHeight="1">
      <c r="A26" s="73"/>
      <c r="B26" s="131" t="s">
        <v>120</v>
      </c>
      <c r="C26" s="134">
        <v>17550085</v>
      </c>
      <c r="D26" s="134">
        <v>17550085</v>
      </c>
      <c r="E26" s="135">
        <v>-52.2</v>
      </c>
      <c r="F26" s="134">
        <v>59118022</v>
      </c>
      <c r="G26" s="134">
        <v>76668107</v>
      </c>
      <c r="H26" s="135">
        <v>5.6</v>
      </c>
      <c r="I26" s="134">
        <v>39406365</v>
      </c>
      <c r="J26" s="134">
        <v>116074472</v>
      </c>
      <c r="K26" s="135">
        <v>3.9</v>
      </c>
      <c r="L26" s="73"/>
      <c r="M26" s="73"/>
      <c r="N26" s="73"/>
    </row>
    <row r="27" spans="1:14" ht="9" customHeight="1">
      <c r="A27" s="73"/>
      <c r="B27" s="131" t="s">
        <v>121</v>
      </c>
      <c r="C27" s="134">
        <v>53258074</v>
      </c>
      <c r="D27" s="134">
        <v>53258074</v>
      </c>
      <c r="E27" s="135">
        <v>-3.7</v>
      </c>
      <c r="F27" s="134">
        <v>70642203</v>
      </c>
      <c r="G27" s="134">
        <v>123900277</v>
      </c>
      <c r="H27" s="135">
        <v>7.4</v>
      </c>
      <c r="I27" s="134">
        <v>56429568</v>
      </c>
      <c r="J27" s="134">
        <v>180329845</v>
      </c>
      <c r="K27" s="135">
        <v>3.7</v>
      </c>
      <c r="L27" s="73"/>
      <c r="M27" s="73"/>
      <c r="N27" s="73"/>
    </row>
    <row r="28" spans="1:14" ht="9" customHeight="1">
      <c r="A28" s="73"/>
      <c r="B28" s="131" t="s">
        <v>122</v>
      </c>
      <c r="C28" s="134">
        <v>400478695</v>
      </c>
      <c r="D28" s="134">
        <v>400478695</v>
      </c>
      <c r="E28" s="135">
        <v>3.6</v>
      </c>
      <c r="F28" s="134">
        <v>372208397</v>
      </c>
      <c r="G28" s="134">
        <v>772687092</v>
      </c>
      <c r="H28" s="135">
        <v>2.9</v>
      </c>
      <c r="I28" s="134">
        <v>411386248</v>
      </c>
      <c r="J28" s="134">
        <v>1184073340</v>
      </c>
      <c r="K28" s="135">
        <v>3.5</v>
      </c>
      <c r="L28" s="73"/>
      <c r="M28" s="73"/>
      <c r="N28" s="73"/>
    </row>
    <row r="29" spans="1:14" ht="9" customHeight="1">
      <c r="A29" s="73"/>
      <c r="B29" s="131" t="s">
        <v>123</v>
      </c>
      <c r="C29" s="134">
        <v>251513764</v>
      </c>
      <c r="D29" s="134">
        <v>251513764</v>
      </c>
      <c r="E29" s="135">
        <v>1.8</v>
      </c>
      <c r="F29" s="134">
        <v>243892116</v>
      </c>
      <c r="G29" s="134">
        <v>495405880</v>
      </c>
      <c r="H29" s="135">
        <v>4.1</v>
      </c>
      <c r="I29" s="134">
        <v>255432683</v>
      </c>
      <c r="J29" s="134">
        <v>750838563</v>
      </c>
      <c r="K29" s="135">
        <v>2.5</v>
      </c>
      <c r="L29" s="73"/>
      <c r="M29" s="73"/>
      <c r="N29" s="73"/>
    </row>
    <row r="30" spans="1:14" ht="9" customHeight="1">
      <c r="A30" s="73"/>
      <c r="B30" s="131" t="s">
        <v>124</v>
      </c>
      <c r="C30" s="134">
        <v>140417242</v>
      </c>
      <c r="D30" s="134">
        <v>140417242</v>
      </c>
      <c r="E30" s="135">
        <v>5.9</v>
      </c>
      <c r="F30" s="134">
        <v>125999453</v>
      </c>
      <c r="G30" s="134">
        <v>266416695</v>
      </c>
      <c r="H30" s="135">
        <v>2.8</v>
      </c>
      <c r="I30" s="134">
        <v>138951580</v>
      </c>
      <c r="J30" s="134">
        <v>405368275</v>
      </c>
      <c r="K30" s="135">
        <v>4.2</v>
      </c>
      <c r="L30" s="73"/>
      <c r="M30" s="73"/>
      <c r="N30" s="73"/>
    </row>
    <row r="31" spans="1:14" ht="9" customHeight="1">
      <c r="A31" s="73"/>
      <c r="B31" s="131" t="s">
        <v>125</v>
      </c>
      <c r="C31" s="134">
        <v>102489406</v>
      </c>
      <c r="D31" s="134">
        <v>102489406</v>
      </c>
      <c r="E31" s="135">
        <v>-4.1</v>
      </c>
      <c r="F31" s="134">
        <v>102638680</v>
      </c>
      <c r="G31" s="134">
        <v>205128086</v>
      </c>
      <c r="H31" s="135">
        <v>-1</v>
      </c>
      <c r="I31" s="134">
        <v>108193099</v>
      </c>
      <c r="J31" s="134">
        <v>313321185</v>
      </c>
      <c r="K31" s="135">
        <v>-0.6</v>
      </c>
      <c r="L31" s="73"/>
      <c r="M31" s="73"/>
      <c r="N31" s="73"/>
    </row>
    <row r="32" spans="1:14" ht="9" customHeight="1">
      <c r="A32" s="73"/>
      <c r="B32" s="131" t="s">
        <v>126</v>
      </c>
      <c r="C32" s="134">
        <v>168053326</v>
      </c>
      <c r="D32" s="134">
        <v>168053326</v>
      </c>
      <c r="E32" s="135">
        <v>-1.8</v>
      </c>
      <c r="F32" s="134">
        <v>166741591</v>
      </c>
      <c r="G32" s="134">
        <v>334794917</v>
      </c>
      <c r="H32" s="135">
        <v>3.6</v>
      </c>
      <c r="I32" s="134">
        <v>187887965</v>
      </c>
      <c r="J32" s="134">
        <v>522682882</v>
      </c>
      <c r="K32" s="135">
        <v>4.7</v>
      </c>
      <c r="L32" s="73"/>
      <c r="M32" s="73"/>
      <c r="N32" s="73"/>
    </row>
    <row r="33" spans="1:14" ht="9" customHeight="1">
      <c r="A33" s="73"/>
      <c r="B33" s="131" t="s">
        <v>127</v>
      </c>
      <c r="C33" s="134">
        <v>191195388</v>
      </c>
      <c r="D33" s="134">
        <v>191195388</v>
      </c>
      <c r="E33" s="135">
        <v>0.6</v>
      </c>
      <c r="F33" s="134">
        <v>189026059</v>
      </c>
      <c r="G33" s="134">
        <v>380221447</v>
      </c>
      <c r="H33" s="135">
        <v>3.2</v>
      </c>
      <c r="I33" s="134">
        <v>204568117</v>
      </c>
      <c r="J33" s="134">
        <v>584789564</v>
      </c>
      <c r="K33" s="135">
        <v>1.7</v>
      </c>
      <c r="L33" s="73"/>
      <c r="M33" s="73"/>
      <c r="N33" s="73"/>
    </row>
    <row r="34" spans="1:14" ht="9" customHeight="1">
      <c r="A34" s="73"/>
      <c r="B34" s="131" t="s">
        <v>128</v>
      </c>
      <c r="C34" s="134">
        <v>64410904</v>
      </c>
      <c r="D34" s="134">
        <v>64410904</v>
      </c>
      <c r="E34" s="135">
        <v>2.7</v>
      </c>
      <c r="F34" s="134">
        <v>59951231</v>
      </c>
      <c r="G34" s="134">
        <v>124362135</v>
      </c>
      <c r="H34" s="135">
        <v>50.5</v>
      </c>
      <c r="I34" s="134">
        <v>63519436</v>
      </c>
      <c r="J34" s="134">
        <v>187881571</v>
      </c>
      <c r="K34" s="135">
        <v>11</v>
      </c>
      <c r="L34" s="73"/>
      <c r="M34" s="73"/>
      <c r="N34" s="73"/>
    </row>
    <row r="35" spans="1:14" ht="9" customHeight="1">
      <c r="A35" s="73"/>
      <c r="B35" s="131" t="s">
        <v>129</v>
      </c>
      <c r="C35" s="134">
        <v>207334244</v>
      </c>
      <c r="D35" s="134">
        <v>207334244</v>
      </c>
      <c r="E35" s="135">
        <v>-0.7</v>
      </c>
      <c r="F35" s="134">
        <v>211915402</v>
      </c>
      <c r="G35" s="134">
        <v>419249646</v>
      </c>
      <c r="H35" s="135">
        <v>1</v>
      </c>
      <c r="I35" s="134">
        <v>231928273</v>
      </c>
      <c r="J35" s="134">
        <v>651177919</v>
      </c>
      <c r="K35" s="135">
        <v>1</v>
      </c>
      <c r="L35" s="73"/>
      <c r="M35" s="73"/>
      <c r="N35" s="73"/>
    </row>
    <row r="36" spans="1:14" ht="9" customHeight="1">
      <c r="A36" s="73"/>
      <c r="B36" s="131" t="s">
        <v>130</v>
      </c>
      <c r="C36" s="134">
        <v>224482634</v>
      </c>
      <c r="D36" s="134">
        <v>224482634</v>
      </c>
      <c r="E36" s="135">
        <v>-5.7</v>
      </c>
      <c r="F36" s="134">
        <v>209587534</v>
      </c>
      <c r="G36" s="134">
        <v>434070168.018</v>
      </c>
      <c r="H36" s="135">
        <v>-1.6</v>
      </c>
      <c r="I36" s="134">
        <v>235122477</v>
      </c>
      <c r="J36" s="134">
        <v>669192644.571</v>
      </c>
      <c r="K36" s="135">
        <v>-0.5</v>
      </c>
      <c r="L36" s="73"/>
      <c r="M36" s="73"/>
      <c r="N36" s="73"/>
    </row>
    <row r="37" spans="1:14" ht="9" customHeight="1">
      <c r="A37" s="73"/>
      <c r="B37" s="131" t="s">
        <v>131</v>
      </c>
      <c r="C37" s="134">
        <v>376116153</v>
      </c>
      <c r="D37" s="134">
        <v>376116153</v>
      </c>
      <c r="E37" s="135">
        <v>-8.2</v>
      </c>
      <c r="F37" s="134">
        <v>370678758</v>
      </c>
      <c r="G37" s="134">
        <v>746794911</v>
      </c>
      <c r="H37" s="135">
        <v>7.1</v>
      </c>
      <c r="I37" s="134">
        <v>406752941</v>
      </c>
      <c r="J37" s="134">
        <v>1153547852.154</v>
      </c>
      <c r="K37" s="135">
        <v>5.3</v>
      </c>
      <c r="L37" s="73"/>
      <c r="M37" s="73"/>
      <c r="N37" s="73"/>
    </row>
    <row r="38" spans="1:14" ht="9" customHeight="1">
      <c r="A38" s="73"/>
      <c r="B38" s="131" t="s">
        <v>132</v>
      </c>
      <c r="C38" s="134">
        <v>211540061</v>
      </c>
      <c r="D38" s="134">
        <v>211540061</v>
      </c>
      <c r="E38" s="135">
        <v>1.4</v>
      </c>
      <c r="F38" s="134">
        <v>203965506</v>
      </c>
      <c r="G38" s="134">
        <v>415505567</v>
      </c>
      <c r="H38" s="135">
        <v>2.5</v>
      </c>
      <c r="I38" s="134">
        <v>228376871</v>
      </c>
      <c r="J38" s="134">
        <v>643882438</v>
      </c>
      <c r="K38" s="135">
        <v>5.8</v>
      </c>
      <c r="L38" s="73"/>
      <c r="M38" s="73"/>
      <c r="N38" s="73"/>
    </row>
    <row r="39" spans="1:14" ht="9" customHeight="1">
      <c r="A39" s="73"/>
      <c r="B39" s="131" t="s">
        <v>133</v>
      </c>
      <c r="C39" s="134">
        <v>129985559</v>
      </c>
      <c r="D39" s="134">
        <v>129985559</v>
      </c>
      <c r="E39" s="135">
        <v>-4.9</v>
      </c>
      <c r="F39" s="134">
        <v>143620906</v>
      </c>
      <c r="G39" s="134">
        <v>273606465</v>
      </c>
      <c r="H39" s="135">
        <v>-5.9</v>
      </c>
      <c r="I39" s="134">
        <v>159376791</v>
      </c>
      <c r="J39" s="134">
        <v>432983256</v>
      </c>
      <c r="K39" s="135">
        <v>-1.1</v>
      </c>
      <c r="L39" s="73"/>
      <c r="M39" s="73"/>
      <c r="N39" s="73"/>
    </row>
    <row r="40" spans="1:14" ht="9" customHeight="1">
      <c r="A40" s="73"/>
      <c r="B40" s="131" t="s">
        <v>134</v>
      </c>
      <c r="C40" s="134">
        <v>253009009</v>
      </c>
      <c r="D40" s="134">
        <v>253009009</v>
      </c>
      <c r="E40" s="135">
        <v>1</v>
      </c>
      <c r="F40" s="134">
        <v>254642113</v>
      </c>
      <c r="G40" s="134">
        <v>507651122</v>
      </c>
      <c r="H40" s="135">
        <v>6</v>
      </c>
      <c r="I40" s="134">
        <v>268725854</v>
      </c>
      <c r="J40" s="134">
        <v>776376976</v>
      </c>
      <c r="K40" s="135">
        <v>5.4</v>
      </c>
      <c r="L40" s="73"/>
      <c r="M40" s="73"/>
      <c r="N40" s="73"/>
    </row>
    <row r="41" spans="1:14" ht="9" customHeight="1">
      <c r="A41" s="73"/>
      <c r="B41" s="131" t="s">
        <v>135</v>
      </c>
      <c r="C41" s="134">
        <v>38012611</v>
      </c>
      <c r="D41" s="134">
        <v>38012611</v>
      </c>
      <c r="E41" s="135">
        <v>-2</v>
      </c>
      <c r="F41" s="134">
        <v>38404640</v>
      </c>
      <c r="G41" s="134">
        <v>76417251</v>
      </c>
      <c r="H41" s="135">
        <v>-0.4</v>
      </c>
      <c r="I41" s="134">
        <v>42668386</v>
      </c>
      <c r="J41" s="134">
        <v>119085637</v>
      </c>
      <c r="K41" s="135">
        <v>1.5</v>
      </c>
      <c r="L41" s="73"/>
      <c r="M41" s="73"/>
      <c r="N41" s="73"/>
    </row>
    <row r="42" spans="1:14" ht="9" customHeight="1">
      <c r="A42" s="73"/>
      <c r="B42" s="131" t="s">
        <v>136</v>
      </c>
      <c r="C42" s="134">
        <v>69335078</v>
      </c>
      <c r="D42" s="134">
        <v>69335078</v>
      </c>
      <c r="E42" s="135">
        <v>0.1</v>
      </c>
      <c r="F42" s="134">
        <v>65637351</v>
      </c>
      <c r="G42" s="134">
        <v>134972429</v>
      </c>
      <c r="H42" s="135">
        <v>1.2</v>
      </c>
      <c r="I42" s="134">
        <v>75208037</v>
      </c>
      <c r="J42" s="134">
        <v>210180466</v>
      </c>
      <c r="K42" s="135">
        <v>2.4</v>
      </c>
      <c r="L42" s="73"/>
      <c r="M42" s="73"/>
      <c r="N42" s="73"/>
    </row>
    <row r="43" spans="1:14" ht="9" customHeight="1">
      <c r="A43" s="73"/>
      <c r="B43" s="131" t="s">
        <v>137</v>
      </c>
      <c r="C43" s="134">
        <v>93455816</v>
      </c>
      <c r="D43" s="134">
        <v>93455816</v>
      </c>
      <c r="E43" s="135">
        <v>1.7</v>
      </c>
      <c r="F43" s="134">
        <v>90946010</v>
      </c>
      <c r="G43" s="134">
        <v>184401826</v>
      </c>
      <c r="H43" s="135">
        <v>4.5</v>
      </c>
      <c r="I43" s="134">
        <v>99133160</v>
      </c>
      <c r="J43" s="134">
        <v>283534986</v>
      </c>
      <c r="K43" s="135">
        <v>3.3</v>
      </c>
      <c r="L43" s="73"/>
      <c r="M43" s="73"/>
      <c r="N43" s="73"/>
    </row>
    <row r="44" spans="1:14" ht="9" customHeight="1">
      <c r="A44" s="73"/>
      <c r="B44" s="131" t="s">
        <v>138</v>
      </c>
      <c r="C44" s="134">
        <v>57370478</v>
      </c>
      <c r="D44" s="134">
        <v>57370478</v>
      </c>
      <c r="E44" s="135">
        <v>-1.3</v>
      </c>
      <c r="F44" s="134">
        <v>54749396</v>
      </c>
      <c r="G44" s="134">
        <v>112119874</v>
      </c>
      <c r="H44" s="135">
        <v>0.8</v>
      </c>
      <c r="I44" s="134">
        <v>57693364</v>
      </c>
      <c r="J44" s="134">
        <v>169813238</v>
      </c>
      <c r="K44" s="135">
        <v>0</v>
      </c>
      <c r="L44" s="73"/>
      <c r="M44" s="73"/>
      <c r="N44" s="73"/>
    </row>
    <row r="45" spans="1:14" ht="9" customHeight="1">
      <c r="A45" s="73"/>
      <c r="B45" s="131" t="s">
        <v>139</v>
      </c>
      <c r="C45" s="134">
        <v>319708329</v>
      </c>
      <c r="D45" s="134">
        <v>319708329</v>
      </c>
      <c r="E45" s="135">
        <v>-1.7</v>
      </c>
      <c r="F45" s="134">
        <v>299269723</v>
      </c>
      <c r="G45" s="134">
        <v>618978052</v>
      </c>
      <c r="H45" s="135">
        <v>-1.4</v>
      </c>
      <c r="I45" s="134">
        <v>327416101</v>
      </c>
      <c r="J45" s="134">
        <v>946394153</v>
      </c>
      <c r="K45" s="135">
        <v>-2.4</v>
      </c>
      <c r="L45" s="73"/>
      <c r="M45" s="73"/>
      <c r="N45" s="73"/>
    </row>
    <row r="46" spans="1:14" ht="9" customHeight="1">
      <c r="A46" s="73"/>
      <c r="B46" s="131" t="s">
        <v>140</v>
      </c>
      <c r="C46" s="134">
        <v>77004703</v>
      </c>
      <c r="D46" s="134">
        <v>77004703</v>
      </c>
      <c r="E46" s="135">
        <v>-5.3</v>
      </c>
      <c r="F46" s="134">
        <v>76039710</v>
      </c>
      <c r="G46" s="134">
        <v>153044413</v>
      </c>
      <c r="H46" s="135">
        <v>0.9</v>
      </c>
      <c r="I46" s="134">
        <v>80638746</v>
      </c>
      <c r="J46" s="134">
        <v>233683159</v>
      </c>
      <c r="K46" s="135">
        <v>-0.1</v>
      </c>
      <c r="L46" s="73"/>
      <c r="M46" s="73"/>
      <c r="N46" s="73"/>
    </row>
    <row r="47" spans="1:14" ht="9" customHeight="1">
      <c r="A47" s="73"/>
      <c r="B47" s="131" t="s">
        <v>141</v>
      </c>
      <c r="C47" s="134">
        <v>476889025</v>
      </c>
      <c r="D47" s="134">
        <v>476889025</v>
      </c>
      <c r="E47" s="135">
        <v>1</v>
      </c>
      <c r="F47" s="134">
        <v>476645126</v>
      </c>
      <c r="G47" s="134">
        <v>953534151</v>
      </c>
      <c r="H47" s="135">
        <v>8.6</v>
      </c>
      <c r="I47" s="134">
        <v>455847209</v>
      </c>
      <c r="J47" s="134">
        <v>1409381360</v>
      </c>
      <c r="K47" s="135">
        <v>6.6</v>
      </c>
      <c r="L47" s="73"/>
      <c r="M47" s="73"/>
      <c r="N47" s="73"/>
    </row>
    <row r="48" spans="1:14" ht="9" customHeight="1">
      <c r="A48" s="73"/>
      <c r="B48" s="131" t="s">
        <v>142</v>
      </c>
      <c r="C48" s="134">
        <v>350779151</v>
      </c>
      <c r="D48" s="134">
        <v>350779151</v>
      </c>
      <c r="E48" s="135">
        <v>-1</v>
      </c>
      <c r="F48" s="134">
        <v>351076292</v>
      </c>
      <c r="G48" s="134">
        <v>701855443</v>
      </c>
      <c r="H48" s="135">
        <v>3.9</v>
      </c>
      <c r="I48" s="134">
        <v>399910431</v>
      </c>
      <c r="J48" s="134">
        <v>1101765874</v>
      </c>
      <c r="K48" s="135">
        <v>5</v>
      </c>
      <c r="L48" s="73"/>
      <c r="M48" s="73"/>
      <c r="N48" s="73"/>
    </row>
    <row r="49" spans="1:14" ht="9" customHeight="1">
      <c r="A49" s="73"/>
      <c r="B49" s="131" t="s">
        <v>143</v>
      </c>
      <c r="C49" s="134">
        <v>34074442</v>
      </c>
      <c r="D49" s="134">
        <v>34074442</v>
      </c>
      <c r="E49" s="135">
        <v>-7.8</v>
      </c>
      <c r="F49" s="134">
        <v>31025918</v>
      </c>
      <c r="G49" s="134">
        <v>65100360</v>
      </c>
      <c r="H49" s="135">
        <v>-13.8</v>
      </c>
      <c r="I49" s="134">
        <v>31380772</v>
      </c>
      <c r="J49" s="134">
        <v>96481132</v>
      </c>
      <c r="K49" s="135">
        <v>-12.5</v>
      </c>
      <c r="L49" s="73"/>
      <c r="M49" s="73"/>
      <c r="N49" s="73"/>
    </row>
    <row r="50" spans="1:14" ht="9" customHeight="1">
      <c r="A50" s="73"/>
      <c r="B50" s="131" t="s">
        <v>144</v>
      </c>
      <c r="C50" s="134">
        <v>408982302</v>
      </c>
      <c r="D50" s="134">
        <v>408982302</v>
      </c>
      <c r="E50" s="135">
        <v>1.4</v>
      </c>
      <c r="F50" s="134">
        <v>390161371</v>
      </c>
      <c r="G50" s="134">
        <v>799143673</v>
      </c>
      <c r="H50" s="135">
        <v>3.2</v>
      </c>
      <c r="I50" s="134">
        <v>426384993</v>
      </c>
      <c r="J50" s="134">
        <v>1225528665.922</v>
      </c>
      <c r="K50" s="135">
        <v>2.8</v>
      </c>
      <c r="L50" s="73"/>
      <c r="M50" s="73"/>
      <c r="N50" s="73"/>
    </row>
    <row r="51" spans="1:14" ht="9" customHeight="1">
      <c r="A51" s="73"/>
      <c r="B51" s="131" t="s">
        <v>145</v>
      </c>
      <c r="C51" s="134">
        <v>117527276</v>
      </c>
      <c r="D51" s="134">
        <v>117527276</v>
      </c>
      <c r="E51" s="135">
        <v>-3.3</v>
      </c>
      <c r="F51" s="134">
        <v>210384213</v>
      </c>
      <c r="G51" s="134">
        <v>327911489</v>
      </c>
      <c r="H51" s="135">
        <v>9.3</v>
      </c>
      <c r="I51" s="134">
        <v>188273973</v>
      </c>
      <c r="J51" s="134">
        <v>516185462</v>
      </c>
      <c r="K51" s="135">
        <v>12.5</v>
      </c>
      <c r="L51" s="73"/>
      <c r="M51" s="73"/>
      <c r="N51" s="73"/>
    </row>
    <row r="52" spans="1:14" ht="9" customHeight="1">
      <c r="A52" s="73"/>
      <c r="B52" s="131" t="s">
        <v>146</v>
      </c>
      <c r="C52" s="134">
        <v>117505077</v>
      </c>
      <c r="D52" s="134">
        <v>117505077</v>
      </c>
      <c r="E52" s="135">
        <v>26.6</v>
      </c>
      <c r="F52" s="134">
        <v>129058674</v>
      </c>
      <c r="G52" s="134">
        <v>246563751</v>
      </c>
      <c r="H52" s="135">
        <v>6.2</v>
      </c>
      <c r="I52" s="134">
        <v>131639775</v>
      </c>
      <c r="J52" s="134">
        <v>378203526</v>
      </c>
      <c r="K52" s="135">
        <v>5.6</v>
      </c>
      <c r="L52" s="73"/>
      <c r="M52" s="73"/>
      <c r="N52" s="73"/>
    </row>
    <row r="53" spans="1:14" ht="9" customHeight="1">
      <c r="A53" s="73"/>
      <c r="B53" s="131" t="s">
        <v>147</v>
      </c>
      <c r="C53" s="134">
        <v>382071434</v>
      </c>
      <c r="D53" s="134">
        <v>382071434</v>
      </c>
      <c r="E53" s="135">
        <v>-3.7</v>
      </c>
      <c r="F53" s="134">
        <v>371133910</v>
      </c>
      <c r="G53" s="134">
        <v>753205344</v>
      </c>
      <c r="H53" s="135">
        <v>-1.3</v>
      </c>
      <c r="I53" s="134">
        <v>406014280</v>
      </c>
      <c r="J53" s="134">
        <v>1159219624</v>
      </c>
      <c r="K53" s="135">
        <v>-0.1</v>
      </c>
      <c r="L53" s="73"/>
      <c r="M53" s="73"/>
      <c r="N53" s="73"/>
    </row>
    <row r="54" spans="1:14" ht="9" customHeight="1">
      <c r="A54" s="73"/>
      <c r="B54" s="131" t="s">
        <v>148</v>
      </c>
      <c r="C54" s="134">
        <v>30853651</v>
      </c>
      <c r="D54" s="134">
        <v>30853651</v>
      </c>
      <c r="E54" s="135">
        <v>-3.1</v>
      </c>
      <c r="F54" s="134">
        <v>29107313</v>
      </c>
      <c r="G54" s="134">
        <v>59960964</v>
      </c>
      <c r="H54" s="135">
        <v>-0.8</v>
      </c>
      <c r="I54" s="134">
        <v>32790549</v>
      </c>
      <c r="J54" s="134">
        <v>92751513</v>
      </c>
      <c r="K54" s="135">
        <v>-0.3</v>
      </c>
      <c r="L54" s="73"/>
      <c r="M54" s="73"/>
      <c r="N54" s="73"/>
    </row>
    <row r="55" spans="1:14" ht="9" customHeight="1">
      <c r="A55" s="73"/>
      <c r="B55" s="131" t="s">
        <v>149</v>
      </c>
      <c r="C55" s="134">
        <v>221632591</v>
      </c>
      <c r="D55" s="134">
        <v>221632591</v>
      </c>
      <c r="E55" s="135">
        <v>0.8</v>
      </c>
      <c r="F55" s="134">
        <v>226234582</v>
      </c>
      <c r="G55" s="134">
        <v>447867173</v>
      </c>
      <c r="H55" s="135">
        <v>8</v>
      </c>
      <c r="I55" s="134">
        <v>243672932</v>
      </c>
      <c r="J55" s="134">
        <v>691540105</v>
      </c>
      <c r="K55" s="135">
        <v>6.1</v>
      </c>
      <c r="L55" s="73"/>
      <c r="M55" s="73"/>
      <c r="N55" s="73"/>
    </row>
    <row r="56" spans="1:14" ht="9" customHeight="1">
      <c r="A56" s="73"/>
      <c r="B56" s="131" t="s">
        <v>150</v>
      </c>
      <c r="C56" s="134">
        <v>33871832</v>
      </c>
      <c r="D56" s="134">
        <v>33871832</v>
      </c>
      <c r="E56" s="135">
        <v>-15.1</v>
      </c>
      <c r="F56" s="134">
        <v>34583096</v>
      </c>
      <c r="G56" s="134">
        <v>68454928</v>
      </c>
      <c r="H56" s="135">
        <v>-11</v>
      </c>
      <c r="I56" s="134">
        <v>34445941</v>
      </c>
      <c r="J56" s="134">
        <v>102900868.746</v>
      </c>
      <c r="K56" s="135">
        <v>-7</v>
      </c>
      <c r="L56" s="73"/>
      <c r="M56" s="73"/>
      <c r="N56" s="73"/>
    </row>
    <row r="57" spans="1:14" ht="9" customHeight="1">
      <c r="A57" s="73"/>
      <c r="B57" s="131" t="s">
        <v>151</v>
      </c>
      <c r="C57" s="134">
        <v>286698021</v>
      </c>
      <c r="D57" s="134">
        <v>286698021</v>
      </c>
      <c r="E57" s="135">
        <v>4.9</v>
      </c>
      <c r="F57" s="134">
        <v>233350493</v>
      </c>
      <c r="G57" s="134">
        <v>520048514</v>
      </c>
      <c r="H57" s="135">
        <v>2.8</v>
      </c>
      <c r="I57" s="134">
        <v>295888805</v>
      </c>
      <c r="J57" s="134">
        <v>815937319</v>
      </c>
      <c r="K57" s="135">
        <v>9.3</v>
      </c>
      <c r="L57" s="73"/>
      <c r="M57" s="73"/>
      <c r="N57" s="73"/>
    </row>
    <row r="58" spans="1:14" ht="9" customHeight="1">
      <c r="A58" s="73"/>
      <c r="B58" s="131" t="s">
        <v>152</v>
      </c>
      <c r="C58" s="134">
        <v>1146328352</v>
      </c>
      <c r="D58" s="134">
        <v>1146328352</v>
      </c>
      <c r="E58" s="135">
        <v>3.7</v>
      </c>
      <c r="F58" s="134">
        <v>1127676916</v>
      </c>
      <c r="G58" s="134">
        <v>2274005268</v>
      </c>
      <c r="H58" s="135">
        <v>6.9</v>
      </c>
      <c r="I58" s="134">
        <v>1221161409</v>
      </c>
      <c r="J58" s="134">
        <v>3495166677</v>
      </c>
      <c r="K58" s="135">
        <v>6</v>
      </c>
      <c r="L58" s="73"/>
      <c r="M58" s="73"/>
      <c r="N58" s="73"/>
    </row>
    <row r="59" spans="1:14" ht="9" customHeight="1">
      <c r="A59" s="73"/>
      <c r="B59" s="131" t="s">
        <v>153</v>
      </c>
      <c r="C59" s="134">
        <v>94456336</v>
      </c>
      <c r="D59" s="134">
        <v>94456336</v>
      </c>
      <c r="E59" s="135">
        <v>2.8</v>
      </c>
      <c r="F59" s="134">
        <v>92613390</v>
      </c>
      <c r="G59" s="134">
        <v>187069726</v>
      </c>
      <c r="H59" s="135">
        <v>5.6</v>
      </c>
      <c r="I59" s="134">
        <v>97641085</v>
      </c>
      <c r="J59" s="134">
        <v>284710811</v>
      </c>
      <c r="K59" s="135">
        <v>3.9</v>
      </c>
      <c r="L59" s="73"/>
      <c r="M59" s="73"/>
      <c r="N59" s="73"/>
    </row>
    <row r="60" spans="1:14" ht="9" customHeight="1">
      <c r="A60" s="73"/>
      <c r="B60" s="131" t="s">
        <v>154</v>
      </c>
      <c r="C60" s="134">
        <v>24778746</v>
      </c>
      <c r="D60" s="134">
        <v>24778746</v>
      </c>
      <c r="E60" s="135">
        <v>-4.9</v>
      </c>
      <c r="F60" s="134">
        <v>23754182</v>
      </c>
      <c r="G60" s="134">
        <v>48532928</v>
      </c>
      <c r="H60" s="135">
        <v>-2.7</v>
      </c>
      <c r="I60" s="134">
        <v>24915555</v>
      </c>
      <c r="J60" s="134">
        <v>73448483</v>
      </c>
      <c r="K60" s="135">
        <v>-3.4</v>
      </c>
      <c r="L60" s="73"/>
      <c r="M60" s="73"/>
      <c r="N60" s="73"/>
    </row>
    <row r="61" spans="1:14" ht="9" customHeight="1">
      <c r="A61" s="73"/>
      <c r="B61" s="131" t="s">
        <v>155</v>
      </c>
      <c r="C61" s="134">
        <v>324626178</v>
      </c>
      <c r="D61" s="134">
        <v>324626178</v>
      </c>
      <c r="E61" s="135">
        <v>22.1</v>
      </c>
      <c r="F61" s="134">
        <v>277944512</v>
      </c>
      <c r="G61" s="134">
        <v>602570690</v>
      </c>
      <c r="H61" s="135">
        <v>9.1</v>
      </c>
      <c r="I61" s="134">
        <v>378523206</v>
      </c>
      <c r="J61" s="134">
        <v>981093896</v>
      </c>
      <c r="K61" s="135">
        <v>8.8</v>
      </c>
      <c r="L61" s="73"/>
      <c r="M61" s="73"/>
      <c r="N61" s="73"/>
    </row>
    <row r="62" spans="1:14" ht="9" customHeight="1">
      <c r="A62" s="73"/>
      <c r="B62" s="131" t="s">
        <v>156</v>
      </c>
      <c r="C62" s="134">
        <v>221637951</v>
      </c>
      <c r="D62" s="134">
        <v>221637951</v>
      </c>
      <c r="E62" s="135">
        <v>1.4</v>
      </c>
      <c r="F62" s="134">
        <v>213180187</v>
      </c>
      <c r="G62" s="134">
        <v>434818137.96</v>
      </c>
      <c r="H62" s="135">
        <v>2.7</v>
      </c>
      <c r="I62" s="134">
        <v>241152910</v>
      </c>
      <c r="J62" s="134">
        <v>675971048.164</v>
      </c>
      <c r="K62" s="135">
        <v>2.7</v>
      </c>
      <c r="L62" s="73"/>
      <c r="M62" s="73"/>
      <c r="N62" s="73"/>
    </row>
    <row r="63" spans="1:14" ht="9" customHeight="1">
      <c r="A63" s="73"/>
      <c r="B63" s="131" t="s">
        <v>157</v>
      </c>
      <c r="C63" s="134">
        <v>59187561</v>
      </c>
      <c r="D63" s="134">
        <v>59187561</v>
      </c>
      <c r="E63" s="135">
        <v>18.8</v>
      </c>
      <c r="F63" s="134">
        <v>54493700</v>
      </c>
      <c r="G63" s="134">
        <v>113681261</v>
      </c>
      <c r="H63" s="135">
        <v>9.8</v>
      </c>
      <c r="I63" s="134">
        <v>63385444</v>
      </c>
      <c r="J63" s="134">
        <v>177066705</v>
      </c>
      <c r="K63" s="135">
        <v>8.1</v>
      </c>
      <c r="L63" s="73"/>
      <c r="M63" s="73"/>
      <c r="N63" s="73"/>
    </row>
    <row r="64" spans="1:14" ht="9" customHeight="1">
      <c r="A64" s="73"/>
      <c r="B64" s="131" t="s">
        <v>158</v>
      </c>
      <c r="C64" s="134">
        <v>212187201</v>
      </c>
      <c r="D64" s="134">
        <v>212187201</v>
      </c>
      <c r="E64" s="135">
        <v>2.9</v>
      </c>
      <c r="F64" s="134">
        <v>179067476</v>
      </c>
      <c r="G64" s="134">
        <v>391254677</v>
      </c>
      <c r="H64" s="135">
        <v>-2.8</v>
      </c>
      <c r="I64" s="134">
        <v>162349037</v>
      </c>
      <c r="J64" s="134">
        <v>553603714</v>
      </c>
      <c r="K64" s="135">
        <v>-9.4</v>
      </c>
      <c r="L64" s="73"/>
      <c r="M64" s="73"/>
      <c r="N64" s="73"/>
    </row>
    <row r="65" spans="1:14" ht="9" customHeight="1" thickBot="1">
      <c r="A65" s="73"/>
      <c r="B65" s="131" t="s">
        <v>159</v>
      </c>
      <c r="C65" s="134">
        <v>22417508</v>
      </c>
      <c r="D65" s="134">
        <v>22417508</v>
      </c>
      <c r="E65" s="135">
        <v>-9.7</v>
      </c>
      <c r="F65" s="134">
        <v>36616371</v>
      </c>
      <c r="G65" s="134">
        <v>59033879</v>
      </c>
      <c r="H65" s="135">
        <v>9.1</v>
      </c>
      <c r="I65" s="134">
        <v>19520582</v>
      </c>
      <c r="J65" s="134">
        <v>78554461</v>
      </c>
      <c r="K65" s="135">
        <v>-7.7</v>
      </c>
      <c r="L65" s="73"/>
      <c r="M65" s="73"/>
      <c r="N65" s="73"/>
    </row>
    <row r="66" spans="1:14" ht="9" customHeight="1" thickTop="1">
      <c r="A66" s="73"/>
      <c r="B66" s="136" t="s">
        <v>160</v>
      </c>
      <c r="C66" s="137">
        <v>11334997998</v>
      </c>
      <c r="D66" s="137">
        <v>11334997998</v>
      </c>
      <c r="E66" s="138">
        <v>1.2</v>
      </c>
      <c r="F66" s="137">
        <v>11196542147</v>
      </c>
      <c r="G66" s="137">
        <v>22531540145.367</v>
      </c>
      <c r="H66" s="138">
        <v>4</v>
      </c>
      <c r="I66" s="137">
        <v>12012168881</v>
      </c>
      <c r="J66" s="137">
        <v>34543709025.757</v>
      </c>
      <c r="K66" s="138">
        <v>3.7</v>
      </c>
      <c r="L66" s="73"/>
      <c r="M66" s="73"/>
      <c r="N66" s="73"/>
    </row>
    <row r="67" spans="1:14" ht="9" customHeight="1" thickBot="1">
      <c r="A67" s="73"/>
      <c r="B67" s="139" t="s">
        <v>161</v>
      </c>
      <c r="C67" s="140">
        <v>86817261</v>
      </c>
      <c r="D67" s="140">
        <v>86817261</v>
      </c>
      <c r="E67" s="141">
        <v>-0.8</v>
      </c>
      <c r="F67" s="140">
        <v>86616282</v>
      </c>
      <c r="G67" s="140">
        <v>173433543</v>
      </c>
      <c r="H67" s="141">
        <v>1</v>
      </c>
      <c r="I67" s="140">
        <v>92160885</v>
      </c>
      <c r="J67" s="140">
        <v>265594428</v>
      </c>
      <c r="K67" s="141">
        <v>-1</v>
      </c>
      <c r="L67" s="73"/>
      <c r="M67" s="73"/>
      <c r="N67" s="73"/>
    </row>
    <row r="68" spans="1:14" ht="9" customHeight="1" thickTop="1">
      <c r="A68" s="73"/>
      <c r="B68" s="142" t="s">
        <v>162</v>
      </c>
      <c r="C68" s="143">
        <v>11421815259</v>
      </c>
      <c r="D68" s="143">
        <v>11421815259</v>
      </c>
      <c r="E68" s="144">
        <v>1.2</v>
      </c>
      <c r="F68" s="143">
        <v>11283158429</v>
      </c>
      <c r="G68" s="143">
        <v>22704973688.367</v>
      </c>
      <c r="H68" s="144">
        <v>4</v>
      </c>
      <c r="I68" s="143">
        <v>12104329766</v>
      </c>
      <c r="J68" s="143">
        <v>34809303453.757</v>
      </c>
      <c r="K68" s="144">
        <v>3.7</v>
      </c>
      <c r="L68" s="73"/>
      <c r="M68" s="73"/>
      <c r="N68" s="73"/>
    </row>
    <row r="69" spans="1:14" ht="9.75" customHeight="1">
      <c r="A69" s="73"/>
      <c r="B69" s="145" t="s">
        <v>163</v>
      </c>
      <c r="C69" s="146"/>
      <c r="D69" s="146"/>
      <c r="E69" s="146"/>
      <c r="F69" s="146"/>
      <c r="G69" s="146"/>
      <c r="H69" s="146"/>
      <c r="I69" s="146"/>
      <c r="J69" s="146"/>
      <c r="K69" s="147"/>
      <c r="L69" s="73"/>
      <c r="M69" s="73"/>
      <c r="N69" s="73"/>
    </row>
    <row r="70" spans="1:14" ht="7.5" customHeight="1">
      <c r="A70" s="73"/>
      <c r="B70" s="148" t="s">
        <v>164</v>
      </c>
      <c r="C70" s="149"/>
      <c r="D70" s="149"/>
      <c r="E70" s="149"/>
      <c r="F70" s="149"/>
      <c r="G70" s="149"/>
      <c r="H70" s="149"/>
      <c r="I70" s="149"/>
      <c r="J70" s="149"/>
      <c r="K70" s="150"/>
      <c r="L70" s="73"/>
      <c r="M70" s="73"/>
      <c r="N70" s="73"/>
    </row>
    <row r="71" spans="1:14" ht="7.5" customHeight="1">
      <c r="A71" s="73"/>
      <c r="B71" s="151" t="s">
        <v>165</v>
      </c>
      <c r="C71" s="152"/>
      <c r="D71" s="152"/>
      <c r="E71" s="152"/>
      <c r="F71" s="152"/>
      <c r="G71" s="152"/>
      <c r="H71" s="152"/>
      <c r="I71" s="152"/>
      <c r="J71" s="152"/>
      <c r="K71" s="153"/>
      <c r="L71" s="73"/>
      <c r="M71" s="73"/>
      <c r="N71" s="73"/>
    </row>
    <row r="72" spans="1:14" ht="12.75">
      <c r="A72" s="73"/>
      <c r="B72" s="73"/>
      <c r="C72" s="73"/>
      <c r="D72" s="73"/>
      <c r="E72" s="73"/>
      <c r="F72" s="73"/>
      <c r="G72" s="73"/>
      <c r="H72" s="73"/>
      <c r="I72" s="73"/>
      <c r="J72" s="73"/>
      <c r="K72" s="73"/>
      <c r="L72" s="73"/>
      <c r="M72" s="73"/>
      <c r="N72" s="73"/>
    </row>
    <row r="73" spans="1:14" ht="12.75">
      <c r="A73" s="73"/>
      <c r="B73" s="73"/>
      <c r="C73" s="73"/>
      <c r="D73" s="73"/>
      <c r="E73" s="73"/>
      <c r="F73" s="73"/>
      <c r="G73" s="73"/>
      <c r="H73" s="73"/>
      <c r="I73" s="73"/>
      <c r="J73" s="73"/>
      <c r="K73" s="73"/>
      <c r="L73" s="73"/>
      <c r="M73" s="73"/>
      <c r="N73" s="73"/>
    </row>
    <row r="74" spans="1:14" ht="12.75">
      <c r="A74" s="73"/>
      <c r="B74" s="73"/>
      <c r="C74" s="73"/>
      <c r="D74" s="73"/>
      <c r="E74" s="73"/>
      <c r="F74" s="73"/>
      <c r="G74" s="73"/>
      <c r="H74" s="73"/>
      <c r="I74" s="73"/>
      <c r="J74" s="73"/>
      <c r="K74" s="73"/>
      <c r="L74" s="73"/>
      <c r="M74" s="73"/>
      <c r="N74" s="73"/>
    </row>
    <row r="75" spans="1:14" ht="12.75">
      <c r="A75" s="73"/>
      <c r="B75" s="73"/>
      <c r="C75" s="73"/>
      <c r="D75" s="73"/>
      <c r="E75" s="73"/>
      <c r="F75" s="73"/>
      <c r="G75" s="73"/>
      <c r="H75" s="73"/>
      <c r="I75" s="73"/>
      <c r="J75" s="73"/>
      <c r="K75" s="73"/>
      <c r="L75" s="73"/>
      <c r="M75" s="73"/>
      <c r="N75" s="73"/>
    </row>
    <row r="76" spans="1:14" ht="12.75">
      <c r="A76" s="73"/>
      <c r="B76" s="73"/>
      <c r="C76" s="73"/>
      <c r="D76" s="73"/>
      <c r="E76" s="73"/>
      <c r="F76" s="73"/>
      <c r="G76" s="73"/>
      <c r="H76" s="73"/>
      <c r="I76" s="73"/>
      <c r="J76" s="73"/>
      <c r="K76" s="73"/>
      <c r="L76" s="73"/>
      <c r="M76" s="73"/>
      <c r="N76" s="73"/>
    </row>
    <row r="77" spans="1:14" ht="12.75">
      <c r="A77" s="73"/>
      <c r="B77" s="73"/>
      <c r="C77" s="73"/>
      <c r="D77" s="73"/>
      <c r="E77" s="73"/>
      <c r="F77" s="73"/>
      <c r="G77" s="73"/>
      <c r="H77" s="73"/>
      <c r="I77" s="73"/>
      <c r="J77" s="73"/>
      <c r="K77" s="73"/>
      <c r="L77" s="73"/>
      <c r="M77" s="73"/>
      <c r="N77" s="73"/>
    </row>
    <row r="78" spans="1:14" ht="12.75">
      <c r="A78" s="73"/>
      <c r="B78" s="73"/>
      <c r="C78" s="73"/>
      <c r="D78" s="73"/>
      <c r="E78" s="73"/>
      <c r="F78" s="73"/>
      <c r="G78" s="73"/>
      <c r="H78" s="73"/>
      <c r="I78" s="73"/>
      <c r="J78" s="73"/>
      <c r="K78" s="73"/>
      <c r="L78" s="73"/>
      <c r="M78" s="73"/>
      <c r="N78" s="73"/>
    </row>
    <row r="79" spans="1:14" ht="12.75">
      <c r="A79" s="73"/>
      <c r="B79" s="73"/>
      <c r="C79" s="73"/>
      <c r="D79" s="73"/>
      <c r="E79" s="73"/>
      <c r="F79" s="73"/>
      <c r="G79" s="73"/>
      <c r="H79" s="73"/>
      <c r="I79" s="73"/>
      <c r="J79" s="73"/>
      <c r="K79" s="73"/>
      <c r="L79" s="73"/>
      <c r="M79" s="73"/>
      <c r="N79" s="73"/>
    </row>
    <row r="80" spans="1:14" ht="12.75">
      <c r="A80" s="73"/>
      <c r="B80" s="73"/>
      <c r="C80" s="73"/>
      <c r="D80" s="73"/>
      <c r="E80" s="73"/>
      <c r="F80" s="73"/>
      <c r="G80" s="73"/>
      <c r="H80" s="73"/>
      <c r="I80" s="73"/>
      <c r="J80" s="73"/>
      <c r="K80" s="73"/>
      <c r="L80" s="73"/>
      <c r="M80" s="73"/>
      <c r="N80" s="73"/>
    </row>
    <row r="81" spans="1:14" ht="12.75">
      <c r="A81" s="73"/>
      <c r="B81" s="73"/>
      <c r="C81" s="73"/>
      <c r="D81" s="73"/>
      <c r="E81" s="73"/>
      <c r="F81" s="73"/>
      <c r="G81" s="73"/>
      <c r="H81" s="73"/>
      <c r="I81" s="73"/>
      <c r="J81" s="73"/>
      <c r="K81" s="73"/>
      <c r="L81" s="73"/>
      <c r="M81" s="73"/>
      <c r="N81" s="73"/>
    </row>
    <row r="82" spans="1:14" ht="12.75">
      <c r="A82" s="73"/>
      <c r="B82" s="73"/>
      <c r="C82" s="73"/>
      <c r="D82" s="73"/>
      <c r="E82" s="73"/>
      <c r="F82" s="73"/>
      <c r="G82" s="73"/>
      <c r="H82" s="73"/>
      <c r="I82" s="73"/>
      <c r="J82" s="73"/>
      <c r="K82" s="73"/>
      <c r="L82" s="73"/>
      <c r="M82" s="73"/>
      <c r="N82" s="73"/>
    </row>
    <row r="83" spans="1:14" ht="12.75">
      <c r="A83" s="73"/>
      <c r="B83" s="73"/>
      <c r="C83" s="73"/>
      <c r="D83" s="73"/>
      <c r="E83" s="73"/>
      <c r="F83" s="73"/>
      <c r="G83" s="73"/>
      <c r="H83" s="73"/>
      <c r="I83" s="73"/>
      <c r="J83" s="73"/>
      <c r="K83" s="73"/>
      <c r="L83" s="73"/>
      <c r="M83" s="73"/>
      <c r="N83" s="73"/>
    </row>
    <row r="84" spans="1:14" ht="12.75">
      <c r="A84" s="73"/>
      <c r="B84" s="73"/>
      <c r="C84" s="73"/>
      <c r="D84" s="73"/>
      <c r="E84" s="73"/>
      <c r="F84" s="73"/>
      <c r="G84" s="73"/>
      <c r="H84" s="73"/>
      <c r="I84" s="73"/>
      <c r="J84" s="73"/>
      <c r="K84" s="73"/>
      <c r="L84" s="73"/>
      <c r="M84" s="73"/>
      <c r="N84" s="73"/>
    </row>
    <row r="85" spans="1:14" ht="12.75">
      <c r="A85" s="73"/>
      <c r="B85" s="73"/>
      <c r="C85" s="73"/>
      <c r="D85" s="73"/>
      <c r="E85" s="73"/>
      <c r="F85" s="73"/>
      <c r="G85" s="73"/>
      <c r="H85" s="73"/>
      <c r="I85" s="73"/>
      <c r="J85" s="73"/>
      <c r="K85" s="73"/>
      <c r="L85" s="73"/>
      <c r="M85" s="73"/>
      <c r="N85" s="73"/>
    </row>
    <row r="86" spans="1:14" ht="12.75">
      <c r="A86" s="73"/>
      <c r="B86" s="73"/>
      <c r="C86" s="73"/>
      <c r="D86" s="73"/>
      <c r="E86" s="73"/>
      <c r="F86" s="73"/>
      <c r="G86" s="73"/>
      <c r="H86" s="73"/>
      <c r="I86" s="73"/>
      <c r="J86" s="73"/>
      <c r="K86" s="73"/>
      <c r="L86" s="73"/>
      <c r="M86" s="73"/>
      <c r="N86" s="73"/>
    </row>
    <row r="87" spans="1:14" ht="12.75">
      <c r="A87" s="73"/>
      <c r="B87" s="73"/>
      <c r="C87" s="73"/>
      <c r="D87" s="73"/>
      <c r="E87" s="73"/>
      <c r="F87" s="73"/>
      <c r="G87" s="73"/>
      <c r="H87" s="73"/>
      <c r="I87" s="73"/>
      <c r="J87" s="73"/>
      <c r="K87" s="73"/>
      <c r="L87" s="73"/>
      <c r="M87" s="73"/>
      <c r="N87" s="73"/>
    </row>
    <row r="88" spans="1:14" ht="12.75">
      <c r="A88" s="73"/>
      <c r="B88" s="73"/>
      <c r="C88" s="73"/>
      <c r="D88" s="73"/>
      <c r="E88" s="73"/>
      <c r="F88" s="73"/>
      <c r="G88" s="73"/>
      <c r="H88" s="73"/>
      <c r="I88" s="73"/>
      <c r="J88" s="73"/>
      <c r="K88" s="73"/>
      <c r="L88" s="73"/>
      <c r="M88" s="73"/>
      <c r="N88" s="73"/>
    </row>
    <row r="89" spans="1:14" ht="12.75">
      <c r="A89" s="73"/>
      <c r="B89" s="73"/>
      <c r="C89" s="73"/>
      <c r="D89" s="73"/>
      <c r="E89" s="73"/>
      <c r="F89" s="73"/>
      <c r="G89" s="73"/>
      <c r="H89" s="73"/>
      <c r="I89" s="73"/>
      <c r="J89" s="73"/>
      <c r="K89" s="73"/>
      <c r="L89" s="73"/>
      <c r="M89" s="73"/>
      <c r="N89" s="73"/>
    </row>
    <row r="90" spans="1:14" ht="12.75">
      <c r="A90" s="73"/>
      <c r="B90" s="73"/>
      <c r="C90" s="73"/>
      <c r="D90" s="73"/>
      <c r="E90" s="73"/>
      <c r="F90" s="73"/>
      <c r="G90" s="73"/>
      <c r="H90" s="73"/>
      <c r="I90" s="73"/>
      <c r="J90" s="73"/>
      <c r="K90" s="73"/>
      <c r="L90" s="73"/>
      <c r="M90" s="73"/>
      <c r="N90" s="73"/>
    </row>
    <row r="91" spans="1:14" ht="12.75">
      <c r="A91" s="73"/>
      <c r="B91" s="73"/>
      <c r="C91" s="73"/>
      <c r="D91" s="73"/>
      <c r="E91" s="73"/>
      <c r="F91" s="73"/>
      <c r="G91" s="73"/>
      <c r="H91" s="73"/>
      <c r="I91" s="73"/>
      <c r="J91" s="73"/>
      <c r="K91" s="73"/>
      <c r="L91" s="73"/>
      <c r="M91" s="73"/>
      <c r="N91" s="73"/>
    </row>
    <row r="92" spans="1:14" ht="12.75">
      <c r="A92" s="73"/>
      <c r="B92" s="73"/>
      <c r="C92" s="73"/>
      <c r="D92" s="73"/>
      <c r="E92" s="73"/>
      <c r="F92" s="73"/>
      <c r="G92" s="73"/>
      <c r="H92" s="73"/>
      <c r="I92" s="73"/>
      <c r="J92" s="73"/>
      <c r="K92" s="73"/>
      <c r="L92" s="73"/>
      <c r="M92" s="73"/>
      <c r="N92" s="73"/>
    </row>
    <row r="93" spans="1:14" ht="12.75">
      <c r="A93" s="73"/>
      <c r="B93" s="73"/>
      <c r="C93" s="73"/>
      <c r="D93" s="73"/>
      <c r="E93" s="73"/>
      <c r="F93" s="73"/>
      <c r="G93" s="73"/>
      <c r="H93" s="73"/>
      <c r="I93" s="73"/>
      <c r="J93" s="73"/>
      <c r="K93" s="73"/>
      <c r="L93" s="73"/>
      <c r="M93" s="73"/>
      <c r="N93" s="73"/>
    </row>
    <row r="94" spans="1:14" ht="12.75">
      <c r="A94" s="73"/>
      <c r="B94" s="73"/>
      <c r="C94" s="73"/>
      <c r="D94" s="73"/>
      <c r="E94" s="73"/>
      <c r="F94" s="73"/>
      <c r="G94" s="73"/>
      <c r="H94" s="73"/>
      <c r="I94" s="73"/>
      <c r="J94" s="73"/>
      <c r="K94" s="73"/>
      <c r="L94" s="73"/>
      <c r="M94" s="73"/>
      <c r="N94" s="73"/>
    </row>
    <row r="95" spans="1:14" ht="12.75">
      <c r="A95" s="73"/>
      <c r="B95" s="73"/>
      <c r="C95" s="73"/>
      <c r="D95" s="73"/>
      <c r="E95" s="73"/>
      <c r="F95" s="73"/>
      <c r="G95" s="73"/>
      <c r="H95" s="73"/>
      <c r="I95" s="73"/>
      <c r="J95" s="73"/>
      <c r="K95" s="73"/>
      <c r="L95" s="73"/>
      <c r="M95" s="73"/>
      <c r="N95" s="73"/>
    </row>
    <row r="96" spans="1:14" ht="12.75">
      <c r="A96" s="73"/>
      <c r="B96" s="73"/>
      <c r="C96" s="73"/>
      <c r="D96" s="73"/>
      <c r="E96" s="73"/>
      <c r="F96" s="73"/>
      <c r="G96" s="73"/>
      <c r="H96" s="73"/>
      <c r="I96" s="73"/>
      <c r="J96" s="73"/>
      <c r="K96" s="73"/>
      <c r="L96" s="73"/>
      <c r="M96" s="73"/>
      <c r="N96" s="73"/>
    </row>
    <row r="97" spans="1:14" ht="12.75">
      <c r="A97" s="73"/>
      <c r="B97" s="73"/>
      <c r="C97" s="73"/>
      <c r="D97" s="73"/>
      <c r="E97" s="73"/>
      <c r="F97" s="73"/>
      <c r="G97" s="73"/>
      <c r="H97" s="73"/>
      <c r="I97" s="73"/>
      <c r="J97" s="73"/>
      <c r="K97" s="73"/>
      <c r="L97" s="73"/>
      <c r="M97" s="73"/>
      <c r="N97" s="73"/>
    </row>
    <row r="98" spans="1:14" ht="12.75">
      <c r="A98" s="73"/>
      <c r="B98" s="73"/>
      <c r="C98" s="73"/>
      <c r="D98" s="73"/>
      <c r="E98" s="73"/>
      <c r="F98" s="73"/>
      <c r="G98" s="73"/>
      <c r="H98" s="73"/>
      <c r="I98" s="73"/>
      <c r="J98" s="73"/>
      <c r="K98" s="73"/>
      <c r="L98" s="73"/>
      <c r="M98" s="73"/>
      <c r="N98" s="73"/>
    </row>
    <row r="99" spans="1:14" ht="12.75">
      <c r="A99" s="73"/>
      <c r="B99" s="73"/>
      <c r="C99" s="73"/>
      <c r="D99" s="73"/>
      <c r="E99" s="73"/>
      <c r="F99" s="73"/>
      <c r="G99" s="73"/>
      <c r="H99" s="73"/>
      <c r="I99" s="73"/>
      <c r="J99" s="73"/>
      <c r="K99" s="73"/>
      <c r="L99" s="73"/>
      <c r="M99" s="73"/>
      <c r="N99" s="73"/>
    </row>
    <row r="100" spans="1:14" ht="12.75">
      <c r="A100" s="73"/>
      <c r="B100" s="73"/>
      <c r="C100" s="73"/>
      <c r="D100" s="73"/>
      <c r="E100" s="73"/>
      <c r="F100" s="73"/>
      <c r="G100" s="73"/>
      <c r="H100" s="73"/>
      <c r="I100" s="73"/>
      <c r="J100" s="73"/>
      <c r="K100" s="73"/>
      <c r="L100" s="73"/>
      <c r="M100" s="73"/>
      <c r="N100" s="73"/>
    </row>
    <row r="101" spans="1:14" ht="12.75">
      <c r="A101" s="73"/>
      <c r="B101" s="73"/>
      <c r="C101" s="73"/>
      <c r="D101" s="73"/>
      <c r="E101" s="73"/>
      <c r="F101" s="73"/>
      <c r="G101" s="73"/>
      <c r="H101" s="73"/>
      <c r="I101" s="73"/>
      <c r="J101" s="73"/>
      <c r="K101" s="73"/>
      <c r="L101" s="73"/>
      <c r="M101" s="73"/>
      <c r="N101" s="73"/>
    </row>
    <row r="102" spans="1:14" ht="12.75">
      <c r="A102" s="73"/>
      <c r="B102" s="73"/>
      <c r="C102" s="73"/>
      <c r="D102" s="73"/>
      <c r="E102" s="73"/>
      <c r="F102" s="73"/>
      <c r="G102" s="73"/>
      <c r="H102" s="73"/>
      <c r="I102" s="73"/>
      <c r="J102" s="73"/>
      <c r="K102" s="73"/>
      <c r="L102" s="73"/>
      <c r="M102" s="73"/>
      <c r="N102" s="73"/>
    </row>
    <row r="103" spans="1:14" ht="12.75">
      <c r="A103" s="73"/>
      <c r="B103" s="73"/>
      <c r="C103" s="73"/>
      <c r="D103" s="73"/>
      <c r="E103" s="73"/>
      <c r="F103" s="73"/>
      <c r="G103" s="73"/>
      <c r="H103" s="73"/>
      <c r="I103" s="73"/>
      <c r="J103" s="73"/>
      <c r="K103" s="73"/>
      <c r="L103" s="73"/>
      <c r="M103" s="73"/>
      <c r="N103" s="73"/>
    </row>
    <row r="104" spans="1:14" ht="12.75">
      <c r="A104" s="73"/>
      <c r="B104" s="73"/>
      <c r="C104" s="73"/>
      <c r="D104" s="73"/>
      <c r="E104" s="73"/>
      <c r="F104" s="73"/>
      <c r="G104" s="73"/>
      <c r="H104" s="73"/>
      <c r="I104" s="73"/>
      <c r="J104" s="73"/>
      <c r="K104" s="73"/>
      <c r="L104" s="73"/>
      <c r="M104" s="73"/>
      <c r="N104" s="73"/>
    </row>
    <row r="105" spans="1:14" ht="12.75">
      <c r="A105" s="73"/>
      <c r="B105" s="73"/>
      <c r="C105" s="73"/>
      <c r="D105" s="73"/>
      <c r="E105" s="73"/>
      <c r="F105" s="73"/>
      <c r="G105" s="73"/>
      <c r="H105" s="73"/>
      <c r="I105" s="73"/>
      <c r="J105" s="73"/>
      <c r="K105" s="73"/>
      <c r="L105" s="73"/>
      <c r="M105" s="73"/>
      <c r="N105" s="73"/>
    </row>
    <row r="106" spans="1:14" ht="12.75">
      <c r="A106" s="73"/>
      <c r="B106" s="73"/>
      <c r="C106" s="73"/>
      <c r="D106" s="73"/>
      <c r="E106" s="73"/>
      <c r="F106" s="73"/>
      <c r="G106" s="73"/>
      <c r="H106" s="73"/>
      <c r="I106" s="73"/>
      <c r="J106" s="73"/>
      <c r="K106" s="73"/>
      <c r="L106" s="73"/>
      <c r="M106" s="73"/>
      <c r="N106" s="73"/>
    </row>
    <row r="107" spans="1:14" ht="12.75">
      <c r="A107" s="73"/>
      <c r="B107" s="73"/>
      <c r="C107" s="73"/>
      <c r="D107" s="73"/>
      <c r="E107" s="73"/>
      <c r="F107" s="73"/>
      <c r="G107" s="73"/>
      <c r="H107" s="73"/>
      <c r="I107" s="73"/>
      <c r="J107" s="73"/>
      <c r="K107" s="73"/>
      <c r="L107" s="73"/>
      <c r="M107" s="73"/>
      <c r="N107" s="73"/>
    </row>
    <row r="108" spans="1:14" ht="12.75">
      <c r="A108" s="73"/>
      <c r="B108" s="73"/>
      <c r="C108" s="73"/>
      <c r="D108" s="73"/>
      <c r="E108" s="73"/>
      <c r="F108" s="73"/>
      <c r="G108" s="73"/>
      <c r="H108" s="73"/>
      <c r="I108" s="73"/>
      <c r="J108" s="73"/>
      <c r="K108" s="73"/>
      <c r="L108" s="73"/>
      <c r="M108" s="73"/>
      <c r="N108" s="73"/>
    </row>
    <row r="109" spans="1:14" ht="12.75">
      <c r="A109" s="73"/>
      <c r="B109" s="73"/>
      <c r="C109" s="73"/>
      <c r="D109" s="73"/>
      <c r="E109" s="73"/>
      <c r="F109" s="73"/>
      <c r="G109" s="73"/>
      <c r="H109" s="73"/>
      <c r="I109" s="73"/>
      <c r="J109" s="73"/>
      <c r="K109" s="73"/>
      <c r="L109" s="73"/>
      <c r="M109" s="73"/>
      <c r="N109" s="73"/>
    </row>
    <row r="110" spans="1:14" ht="12.75">
      <c r="A110" s="73"/>
      <c r="B110" s="73"/>
      <c r="C110" s="73"/>
      <c r="D110" s="73"/>
      <c r="E110" s="73"/>
      <c r="F110" s="73"/>
      <c r="G110" s="73"/>
      <c r="H110" s="73"/>
      <c r="I110" s="73"/>
      <c r="J110" s="73"/>
      <c r="K110" s="73"/>
      <c r="L110" s="73"/>
      <c r="M110" s="73"/>
      <c r="N110" s="73"/>
    </row>
    <row r="111" spans="1:14" ht="12.75">
      <c r="A111" s="73"/>
      <c r="B111" s="73"/>
      <c r="C111" s="73"/>
      <c r="D111" s="73"/>
      <c r="E111" s="73"/>
      <c r="F111" s="73"/>
      <c r="G111" s="73"/>
      <c r="H111" s="73"/>
      <c r="I111" s="73"/>
      <c r="J111" s="73"/>
      <c r="K111" s="73"/>
      <c r="L111" s="73"/>
      <c r="M111" s="73"/>
      <c r="N111" s="73"/>
    </row>
    <row r="112" spans="1:14" ht="12.75">
      <c r="A112" s="73"/>
      <c r="B112" s="73"/>
      <c r="C112" s="73"/>
      <c r="D112" s="73"/>
      <c r="E112" s="73"/>
      <c r="F112" s="73"/>
      <c r="G112" s="73"/>
      <c r="H112" s="73"/>
      <c r="I112" s="73"/>
      <c r="J112" s="73"/>
      <c r="K112" s="73"/>
      <c r="L112" s="73"/>
      <c r="M112" s="73"/>
      <c r="N112" s="73"/>
    </row>
    <row r="113" spans="1:14" ht="12.75">
      <c r="A113" s="73"/>
      <c r="B113" s="73"/>
      <c r="C113" s="73"/>
      <c r="D113" s="73"/>
      <c r="E113" s="73"/>
      <c r="F113" s="73"/>
      <c r="G113" s="73"/>
      <c r="H113" s="73"/>
      <c r="I113" s="73"/>
      <c r="J113" s="73"/>
      <c r="K113" s="73"/>
      <c r="L113" s="73"/>
      <c r="M113" s="73"/>
      <c r="N113" s="73"/>
    </row>
    <row r="114" spans="1:14" ht="12.75">
      <c r="A114" s="73"/>
      <c r="B114" s="73"/>
      <c r="C114" s="73"/>
      <c r="D114" s="73"/>
      <c r="E114" s="73"/>
      <c r="F114" s="73"/>
      <c r="G114" s="73"/>
      <c r="H114" s="73"/>
      <c r="I114" s="73"/>
      <c r="J114" s="73"/>
      <c r="K114" s="73"/>
      <c r="L114" s="73"/>
      <c r="M114" s="73"/>
      <c r="N114" s="73"/>
    </row>
    <row r="115" spans="1:14" ht="12.75">
      <c r="A115" s="73"/>
      <c r="B115" s="73"/>
      <c r="C115" s="73"/>
      <c r="D115" s="73"/>
      <c r="E115" s="73"/>
      <c r="F115" s="73"/>
      <c r="G115" s="73"/>
      <c r="H115" s="73"/>
      <c r="I115" s="73"/>
      <c r="J115" s="73"/>
      <c r="K115" s="73"/>
      <c r="L115" s="73"/>
      <c r="M115" s="73"/>
      <c r="N115" s="73"/>
    </row>
    <row r="116" spans="1:14" ht="12.75">
      <c r="A116" s="73"/>
      <c r="B116" s="73"/>
      <c r="C116" s="73"/>
      <c r="D116" s="73"/>
      <c r="E116" s="73"/>
      <c r="F116" s="73"/>
      <c r="G116" s="73"/>
      <c r="H116" s="73"/>
      <c r="I116" s="73"/>
      <c r="J116" s="73"/>
      <c r="K116" s="73"/>
      <c r="L116" s="73"/>
      <c r="M116" s="73"/>
      <c r="N116" s="73"/>
    </row>
    <row r="117" spans="1:14" ht="12.75">
      <c r="A117" s="73"/>
      <c r="B117" s="73"/>
      <c r="C117" s="73"/>
      <c r="D117" s="73"/>
      <c r="E117" s="73"/>
      <c r="F117" s="73"/>
      <c r="G117" s="73"/>
      <c r="H117" s="73"/>
      <c r="I117" s="73"/>
      <c r="J117" s="73"/>
      <c r="K117" s="73"/>
      <c r="L117" s="73"/>
      <c r="M117" s="73"/>
      <c r="N117" s="73"/>
    </row>
    <row r="118" spans="1:14" ht="12.75">
      <c r="A118" s="73"/>
      <c r="B118" s="73"/>
      <c r="C118" s="73"/>
      <c r="D118" s="73"/>
      <c r="E118" s="73"/>
      <c r="F118" s="73"/>
      <c r="G118" s="73"/>
      <c r="H118" s="73"/>
      <c r="I118" s="73"/>
      <c r="J118" s="73"/>
      <c r="K118" s="73"/>
      <c r="L118" s="73"/>
      <c r="M118" s="73"/>
      <c r="N118" s="73"/>
    </row>
    <row r="119" spans="1:14" ht="12.75">
      <c r="A119" s="73"/>
      <c r="B119" s="73"/>
      <c r="C119" s="73"/>
      <c r="D119" s="73"/>
      <c r="E119" s="73"/>
      <c r="F119" s="73"/>
      <c r="G119" s="73"/>
      <c r="H119" s="73"/>
      <c r="I119" s="73"/>
      <c r="J119" s="73"/>
      <c r="K119" s="73"/>
      <c r="L119" s="73"/>
      <c r="M119" s="73"/>
      <c r="N119" s="73"/>
    </row>
    <row r="120" spans="1:14" ht="12.75">
      <c r="A120" s="73"/>
      <c r="B120" s="73"/>
      <c r="C120" s="73"/>
      <c r="D120" s="73"/>
      <c r="E120" s="73"/>
      <c r="F120" s="73"/>
      <c r="G120" s="73"/>
      <c r="H120" s="73"/>
      <c r="I120" s="73"/>
      <c r="J120" s="73"/>
      <c r="K120" s="73"/>
      <c r="L120" s="73"/>
      <c r="M120" s="73"/>
      <c r="N120" s="73"/>
    </row>
    <row r="121" spans="1:14" ht="12.75">
      <c r="A121" s="73"/>
      <c r="B121" s="73"/>
      <c r="C121" s="73"/>
      <c r="D121" s="73"/>
      <c r="E121" s="73"/>
      <c r="F121" s="73"/>
      <c r="G121" s="73"/>
      <c r="H121" s="73"/>
      <c r="I121" s="73"/>
      <c r="J121" s="73"/>
      <c r="K121" s="73"/>
      <c r="L121" s="73"/>
      <c r="M121" s="73"/>
      <c r="N121" s="73"/>
    </row>
    <row r="122" spans="1:14" ht="12.75">
      <c r="A122" s="73"/>
      <c r="B122" s="73"/>
      <c r="C122" s="73"/>
      <c r="D122" s="73"/>
      <c r="E122" s="73"/>
      <c r="F122" s="73"/>
      <c r="G122" s="73"/>
      <c r="H122" s="73"/>
      <c r="I122" s="73"/>
      <c r="J122" s="73"/>
      <c r="K122" s="73"/>
      <c r="L122" s="73"/>
      <c r="M122" s="73"/>
      <c r="N122" s="73"/>
    </row>
    <row r="123" spans="1:14" ht="12.75">
      <c r="A123" s="73"/>
      <c r="B123" s="73"/>
      <c r="C123" s="73"/>
      <c r="D123" s="73"/>
      <c r="E123" s="73"/>
      <c r="F123" s="73"/>
      <c r="G123" s="73"/>
      <c r="H123" s="73"/>
      <c r="I123" s="73"/>
      <c r="J123" s="73"/>
      <c r="K123" s="73"/>
      <c r="L123" s="73"/>
      <c r="M123" s="73"/>
      <c r="N123" s="73"/>
    </row>
    <row r="124" spans="1:14" ht="12.75">
      <c r="A124" s="73"/>
      <c r="B124" s="73"/>
      <c r="C124" s="73"/>
      <c r="D124" s="73"/>
      <c r="E124" s="73"/>
      <c r="F124" s="73"/>
      <c r="G124" s="73"/>
      <c r="H124" s="73"/>
      <c r="I124" s="73"/>
      <c r="J124" s="73"/>
      <c r="K124" s="73"/>
      <c r="L124" s="73"/>
      <c r="M124" s="73"/>
      <c r="N124" s="73"/>
    </row>
    <row r="125" spans="1:14" ht="12.75">
      <c r="A125" s="73"/>
      <c r="B125" s="73"/>
      <c r="C125" s="73"/>
      <c r="D125" s="73"/>
      <c r="E125" s="73"/>
      <c r="F125" s="73"/>
      <c r="G125" s="73"/>
      <c r="H125" s="73"/>
      <c r="I125" s="73"/>
      <c r="J125" s="73"/>
      <c r="K125" s="73"/>
      <c r="L125" s="73"/>
      <c r="M125" s="73"/>
      <c r="N125" s="73"/>
    </row>
    <row r="126" spans="1:14" ht="12.75">
      <c r="A126" s="73"/>
      <c r="B126" s="73"/>
      <c r="C126" s="73"/>
      <c r="D126" s="73"/>
      <c r="E126" s="73"/>
      <c r="F126" s="73"/>
      <c r="G126" s="73"/>
      <c r="H126" s="73"/>
      <c r="I126" s="73"/>
      <c r="J126" s="73"/>
      <c r="K126" s="73"/>
      <c r="L126" s="73"/>
      <c r="M126" s="73"/>
      <c r="N126" s="73"/>
    </row>
    <row r="127" spans="1:14" ht="12.75">
      <c r="A127" s="73"/>
      <c r="B127" s="73"/>
      <c r="C127" s="73"/>
      <c r="D127" s="73"/>
      <c r="E127" s="73"/>
      <c r="F127" s="73"/>
      <c r="G127" s="73"/>
      <c r="H127" s="73"/>
      <c r="I127" s="73"/>
      <c r="J127" s="73"/>
      <c r="K127" s="73"/>
      <c r="L127" s="73"/>
      <c r="M127" s="73"/>
      <c r="N127" s="73"/>
    </row>
    <row r="128" spans="1:14" ht="12.75">
      <c r="A128" s="73"/>
      <c r="B128" s="73"/>
      <c r="C128" s="73"/>
      <c r="D128" s="73"/>
      <c r="E128" s="73"/>
      <c r="F128" s="73"/>
      <c r="G128" s="73"/>
      <c r="H128" s="73"/>
      <c r="I128" s="73"/>
      <c r="J128" s="73"/>
      <c r="K128" s="73"/>
      <c r="L128" s="73"/>
      <c r="M128" s="73"/>
      <c r="N128" s="73"/>
    </row>
    <row r="129" spans="1:14" ht="12.75">
      <c r="A129" s="73"/>
      <c r="B129" s="73"/>
      <c r="C129" s="73"/>
      <c r="D129" s="73"/>
      <c r="E129" s="73"/>
      <c r="F129" s="73"/>
      <c r="G129" s="73"/>
      <c r="H129" s="73"/>
      <c r="I129" s="73"/>
      <c r="J129" s="73"/>
      <c r="K129" s="73"/>
      <c r="L129" s="73"/>
      <c r="M129" s="73"/>
      <c r="N129" s="73"/>
    </row>
    <row r="130" spans="1:14" ht="12.75">
      <c r="A130" s="73"/>
      <c r="B130" s="73"/>
      <c r="C130" s="73"/>
      <c r="D130" s="73"/>
      <c r="E130" s="73"/>
      <c r="F130" s="73"/>
      <c r="G130" s="73"/>
      <c r="H130" s="73"/>
      <c r="I130" s="73"/>
      <c r="J130" s="73"/>
      <c r="K130" s="73"/>
      <c r="L130" s="73"/>
      <c r="M130" s="73"/>
      <c r="N130" s="73"/>
    </row>
    <row r="131" spans="1:14" ht="12.75">
      <c r="A131" s="73"/>
      <c r="B131" s="73"/>
      <c r="C131" s="73"/>
      <c r="D131" s="73"/>
      <c r="E131" s="73"/>
      <c r="F131" s="73"/>
      <c r="G131" s="73"/>
      <c r="H131" s="73"/>
      <c r="I131" s="73"/>
      <c r="J131" s="73"/>
      <c r="K131" s="73"/>
      <c r="L131" s="73"/>
      <c r="M131" s="73"/>
      <c r="N131" s="73"/>
    </row>
    <row r="132" spans="1:14" ht="12.75">
      <c r="A132" s="73"/>
      <c r="B132" s="73"/>
      <c r="C132" s="73"/>
      <c r="D132" s="73"/>
      <c r="E132" s="73"/>
      <c r="F132" s="73"/>
      <c r="G132" s="73"/>
      <c r="H132" s="73"/>
      <c r="I132" s="73"/>
      <c r="J132" s="73"/>
      <c r="K132" s="73"/>
      <c r="L132" s="73"/>
      <c r="M132" s="73"/>
      <c r="N132" s="73"/>
    </row>
    <row r="133" spans="1:14" ht="12.75">
      <c r="A133" s="73"/>
      <c r="B133" s="73"/>
      <c r="C133" s="73"/>
      <c r="D133" s="73"/>
      <c r="E133" s="73"/>
      <c r="F133" s="73"/>
      <c r="G133" s="73"/>
      <c r="H133" s="73"/>
      <c r="I133" s="73"/>
      <c r="J133" s="73"/>
      <c r="K133" s="73"/>
      <c r="L133" s="73"/>
      <c r="M133" s="73"/>
      <c r="N133" s="73"/>
    </row>
    <row r="134" spans="1:14" ht="12.75">
      <c r="A134" s="73"/>
      <c r="B134" s="73"/>
      <c r="C134" s="73"/>
      <c r="D134" s="73"/>
      <c r="E134" s="73"/>
      <c r="F134" s="73"/>
      <c r="G134" s="73"/>
      <c r="H134" s="73"/>
      <c r="I134" s="73"/>
      <c r="J134" s="73"/>
      <c r="K134" s="73"/>
      <c r="L134" s="73"/>
      <c r="M134" s="73"/>
      <c r="N134" s="73"/>
    </row>
    <row r="135" spans="1:14" ht="12.75">
      <c r="A135" s="73"/>
      <c r="B135" s="73"/>
      <c r="C135" s="73"/>
      <c r="D135" s="73"/>
      <c r="E135" s="73"/>
      <c r="F135" s="73"/>
      <c r="G135" s="73"/>
      <c r="H135" s="73"/>
      <c r="I135" s="73"/>
      <c r="J135" s="73"/>
      <c r="K135" s="73"/>
      <c r="L135" s="73"/>
      <c r="M135" s="73"/>
      <c r="N135" s="73"/>
    </row>
    <row r="136" spans="1:14" ht="12.75">
      <c r="A136" s="73"/>
      <c r="B136" s="73"/>
      <c r="C136" s="73"/>
      <c r="D136" s="73"/>
      <c r="E136" s="73"/>
      <c r="F136" s="73"/>
      <c r="G136" s="73"/>
      <c r="H136" s="73"/>
      <c r="I136" s="73"/>
      <c r="J136" s="73"/>
      <c r="K136" s="73"/>
      <c r="L136" s="73"/>
      <c r="M136" s="73"/>
      <c r="N136" s="73"/>
    </row>
    <row r="137" spans="1:14" ht="12.75">
      <c r="A137" s="73"/>
      <c r="B137" s="73"/>
      <c r="C137" s="73"/>
      <c r="D137" s="73"/>
      <c r="E137" s="73"/>
      <c r="F137" s="73"/>
      <c r="G137" s="73"/>
      <c r="H137" s="73"/>
      <c r="I137" s="73"/>
      <c r="J137" s="73"/>
      <c r="K137" s="73"/>
      <c r="L137" s="73"/>
      <c r="M137" s="73"/>
      <c r="N137" s="73"/>
    </row>
    <row r="138" spans="1:14" ht="12.75">
      <c r="A138" s="73"/>
      <c r="B138" s="73"/>
      <c r="C138" s="73"/>
      <c r="D138" s="73"/>
      <c r="E138" s="73"/>
      <c r="F138" s="73"/>
      <c r="G138" s="73"/>
      <c r="H138" s="73"/>
      <c r="I138" s="73"/>
      <c r="J138" s="73"/>
      <c r="K138" s="73"/>
      <c r="L138" s="73"/>
      <c r="M138" s="73"/>
      <c r="N138" s="73"/>
    </row>
    <row r="139" spans="1:14" ht="12.75">
      <c r="A139" s="73"/>
      <c r="B139" s="73"/>
      <c r="C139" s="73"/>
      <c r="D139" s="73"/>
      <c r="E139" s="73"/>
      <c r="F139" s="73"/>
      <c r="G139" s="73"/>
      <c r="H139" s="73"/>
      <c r="I139" s="73"/>
      <c r="J139" s="73"/>
      <c r="K139" s="73"/>
      <c r="L139" s="73"/>
      <c r="M139" s="73"/>
      <c r="N139" s="73"/>
    </row>
    <row r="140" spans="1:14" ht="12.75">
      <c r="A140" s="73"/>
      <c r="B140" s="73"/>
      <c r="C140" s="73"/>
      <c r="D140" s="73"/>
      <c r="E140" s="73"/>
      <c r="F140" s="73"/>
      <c r="G140" s="73"/>
      <c r="H140" s="73"/>
      <c r="I140" s="73"/>
      <c r="J140" s="73"/>
      <c r="K140" s="73"/>
      <c r="L140" s="73"/>
      <c r="M140" s="73"/>
      <c r="N140" s="73"/>
    </row>
    <row r="141" spans="1:14" ht="12.75">
      <c r="A141" s="73"/>
      <c r="B141" s="73"/>
      <c r="C141" s="73"/>
      <c r="D141" s="73"/>
      <c r="E141" s="73"/>
      <c r="F141" s="73"/>
      <c r="G141" s="73"/>
      <c r="H141" s="73"/>
      <c r="I141" s="73"/>
      <c r="J141" s="73"/>
      <c r="K141" s="73"/>
      <c r="L141" s="73"/>
      <c r="M141" s="73"/>
      <c r="N141" s="73"/>
    </row>
    <row r="142" spans="1:14" ht="12.75">
      <c r="A142" s="73"/>
      <c r="B142" s="73"/>
      <c r="C142" s="73"/>
      <c r="D142" s="73"/>
      <c r="E142" s="73"/>
      <c r="F142" s="73"/>
      <c r="G142" s="73"/>
      <c r="H142" s="73"/>
      <c r="I142" s="73"/>
      <c r="J142" s="73"/>
      <c r="K142" s="73"/>
      <c r="L142" s="73"/>
      <c r="M142" s="73"/>
      <c r="N142" s="73"/>
    </row>
    <row r="143" spans="1:14" ht="12.75">
      <c r="A143" s="73"/>
      <c r="B143" s="73"/>
      <c r="C143" s="73"/>
      <c r="D143" s="73"/>
      <c r="E143" s="73"/>
      <c r="F143" s="73"/>
      <c r="G143" s="73"/>
      <c r="H143" s="73"/>
      <c r="I143" s="73"/>
      <c r="J143" s="73"/>
      <c r="K143" s="73"/>
      <c r="L143" s="73"/>
      <c r="M143" s="73"/>
      <c r="N143" s="73"/>
    </row>
    <row r="144" spans="1:14" ht="12.75">
      <c r="A144" s="73"/>
      <c r="B144" s="73"/>
      <c r="C144" s="73"/>
      <c r="D144" s="73"/>
      <c r="E144" s="73"/>
      <c r="F144" s="73"/>
      <c r="G144" s="73"/>
      <c r="H144" s="73"/>
      <c r="I144" s="73"/>
      <c r="J144" s="73"/>
      <c r="K144" s="73"/>
      <c r="L144" s="73"/>
      <c r="M144" s="73"/>
      <c r="N144" s="73"/>
    </row>
    <row r="145" spans="1:14" ht="12.75">
      <c r="A145" s="73"/>
      <c r="B145" s="73"/>
      <c r="C145" s="73"/>
      <c r="D145" s="73"/>
      <c r="E145" s="73"/>
      <c r="F145" s="73"/>
      <c r="G145" s="73"/>
      <c r="H145" s="73"/>
      <c r="I145" s="73"/>
      <c r="J145" s="73"/>
      <c r="K145" s="73"/>
      <c r="L145" s="73"/>
      <c r="M145" s="73"/>
      <c r="N145" s="73"/>
    </row>
    <row r="146" spans="1:14" ht="12.75">
      <c r="A146" s="73"/>
      <c r="B146" s="73"/>
      <c r="C146" s="73"/>
      <c r="D146" s="73"/>
      <c r="E146" s="73"/>
      <c r="F146" s="73"/>
      <c r="G146" s="73"/>
      <c r="H146" s="73"/>
      <c r="I146" s="73"/>
      <c r="J146" s="73"/>
      <c r="K146" s="73"/>
      <c r="L146" s="73"/>
      <c r="M146" s="73"/>
      <c r="N146" s="73"/>
    </row>
    <row r="147" spans="1:14" ht="12.75">
      <c r="A147" s="73"/>
      <c r="B147" s="73"/>
      <c r="C147" s="73"/>
      <c r="D147" s="73"/>
      <c r="E147" s="73"/>
      <c r="F147" s="73"/>
      <c r="G147" s="73"/>
      <c r="H147" s="73"/>
      <c r="I147" s="73"/>
      <c r="J147" s="73"/>
      <c r="K147" s="73"/>
      <c r="L147" s="73"/>
      <c r="M147" s="73"/>
      <c r="N147" s="73"/>
    </row>
    <row r="148" spans="1:14" ht="12.75">
      <c r="A148" s="73"/>
      <c r="B148" s="73"/>
      <c r="C148" s="73"/>
      <c r="D148" s="73"/>
      <c r="E148" s="73"/>
      <c r="F148" s="73"/>
      <c r="G148" s="73"/>
      <c r="H148" s="73"/>
      <c r="I148" s="73"/>
      <c r="J148" s="73"/>
      <c r="K148" s="73"/>
      <c r="L148" s="73"/>
      <c r="M148" s="73"/>
      <c r="N148" s="73"/>
    </row>
    <row r="149" spans="1:14" ht="12.75">
      <c r="A149" s="73"/>
      <c r="B149" s="73"/>
      <c r="C149" s="73"/>
      <c r="D149" s="73"/>
      <c r="E149" s="73"/>
      <c r="F149" s="73"/>
      <c r="G149" s="73"/>
      <c r="H149" s="73"/>
      <c r="I149" s="73"/>
      <c r="J149" s="73"/>
      <c r="K149" s="73"/>
      <c r="L149" s="73"/>
      <c r="M149" s="73"/>
      <c r="N149" s="73"/>
    </row>
    <row r="150" spans="1:14" ht="12.75">
      <c r="A150" s="73"/>
      <c r="B150" s="73"/>
      <c r="C150" s="73"/>
      <c r="D150" s="73"/>
      <c r="E150" s="73"/>
      <c r="F150" s="73"/>
      <c r="G150" s="73"/>
      <c r="H150" s="73"/>
      <c r="I150" s="73"/>
      <c r="J150" s="73"/>
      <c r="K150" s="73"/>
      <c r="L150" s="73"/>
      <c r="M150" s="73"/>
      <c r="N150" s="73"/>
    </row>
    <row r="151" spans="1:14" ht="12.75">
      <c r="A151" s="73"/>
      <c r="B151" s="73"/>
      <c r="C151" s="73"/>
      <c r="D151" s="73"/>
      <c r="E151" s="73"/>
      <c r="F151" s="73"/>
      <c r="G151" s="73"/>
      <c r="H151" s="73"/>
      <c r="I151" s="73"/>
      <c r="J151" s="73"/>
      <c r="K151" s="73"/>
      <c r="L151" s="73"/>
      <c r="M151" s="73"/>
      <c r="N151" s="73"/>
    </row>
    <row r="152" spans="1:14" ht="12.75">
      <c r="A152" s="73"/>
      <c r="B152" s="73"/>
      <c r="C152" s="73"/>
      <c r="D152" s="73"/>
      <c r="E152" s="73"/>
      <c r="F152" s="73"/>
      <c r="G152" s="73"/>
      <c r="H152" s="73"/>
      <c r="I152" s="73"/>
      <c r="J152" s="73"/>
      <c r="K152" s="73"/>
      <c r="L152" s="73"/>
      <c r="M152" s="73"/>
      <c r="N152" s="73"/>
    </row>
    <row r="153" spans="1:14" ht="12.75">
      <c r="A153" s="73"/>
      <c r="B153" s="73"/>
      <c r="C153" s="73"/>
      <c r="D153" s="73"/>
      <c r="E153" s="73"/>
      <c r="F153" s="73"/>
      <c r="G153" s="73"/>
      <c r="H153" s="73"/>
      <c r="I153" s="73"/>
      <c r="J153" s="73"/>
      <c r="K153" s="73"/>
      <c r="L153" s="73"/>
      <c r="M153" s="73"/>
      <c r="N153" s="73"/>
    </row>
    <row r="154" spans="1:14" ht="12.75">
      <c r="A154" s="73"/>
      <c r="B154" s="73"/>
      <c r="C154" s="73"/>
      <c r="D154" s="73"/>
      <c r="E154" s="73"/>
      <c r="F154" s="73"/>
      <c r="G154" s="73"/>
      <c r="H154" s="73"/>
      <c r="I154" s="73"/>
      <c r="J154" s="73"/>
      <c r="K154" s="73"/>
      <c r="L154" s="73"/>
      <c r="M154" s="73"/>
      <c r="N154" s="73"/>
    </row>
    <row r="155" spans="1:14" ht="12.75">
      <c r="A155" s="73"/>
      <c r="B155" s="73"/>
      <c r="C155" s="73"/>
      <c r="D155" s="73"/>
      <c r="E155" s="73"/>
      <c r="F155" s="73"/>
      <c r="G155" s="73"/>
      <c r="H155" s="73"/>
      <c r="I155" s="73"/>
      <c r="J155" s="73"/>
      <c r="K155" s="73"/>
      <c r="L155" s="73"/>
      <c r="M155" s="73"/>
      <c r="N155" s="73"/>
    </row>
    <row r="156" spans="1:14" ht="12.75">
      <c r="A156" s="73"/>
      <c r="B156" s="73"/>
      <c r="C156" s="73"/>
      <c r="D156" s="73"/>
      <c r="E156" s="73"/>
      <c r="F156" s="73"/>
      <c r="G156" s="73"/>
      <c r="H156" s="73"/>
      <c r="I156" s="73"/>
      <c r="J156" s="73"/>
      <c r="K156" s="73"/>
      <c r="L156" s="73"/>
      <c r="M156" s="73"/>
      <c r="N156" s="73"/>
    </row>
    <row r="157" spans="1:14" ht="12.75">
      <c r="A157" s="73"/>
      <c r="B157" s="73"/>
      <c r="C157" s="73"/>
      <c r="D157" s="73"/>
      <c r="E157" s="73"/>
      <c r="F157" s="73"/>
      <c r="G157" s="73"/>
      <c r="H157" s="73"/>
      <c r="I157" s="73"/>
      <c r="J157" s="73"/>
      <c r="K157" s="73"/>
      <c r="L157" s="73"/>
      <c r="M157" s="73"/>
      <c r="N157" s="73"/>
    </row>
    <row r="158" spans="1:14" ht="12.75">
      <c r="A158" s="73"/>
      <c r="B158" s="73"/>
      <c r="C158" s="73"/>
      <c r="D158" s="73"/>
      <c r="E158" s="73"/>
      <c r="F158" s="73"/>
      <c r="G158" s="73"/>
      <c r="H158" s="73"/>
      <c r="I158" s="73"/>
      <c r="J158" s="73"/>
      <c r="K158" s="73"/>
      <c r="L158" s="73"/>
      <c r="M158" s="73"/>
      <c r="N158" s="73"/>
    </row>
    <row r="159" spans="1:14" ht="12.75">
      <c r="A159" s="73"/>
      <c r="B159" s="73"/>
      <c r="C159" s="73"/>
      <c r="D159" s="73"/>
      <c r="E159" s="73"/>
      <c r="F159" s="73"/>
      <c r="G159" s="73"/>
      <c r="H159" s="73"/>
      <c r="I159" s="73"/>
      <c r="J159" s="73"/>
      <c r="K159" s="73"/>
      <c r="L159" s="73"/>
      <c r="M159" s="73"/>
      <c r="N159" s="73"/>
    </row>
    <row r="160" spans="1:14" ht="12.75">
      <c r="A160" s="73"/>
      <c r="B160" s="73"/>
      <c r="C160" s="73"/>
      <c r="D160" s="73"/>
      <c r="E160" s="73"/>
      <c r="F160" s="73"/>
      <c r="G160" s="73"/>
      <c r="H160" s="73"/>
      <c r="I160" s="73"/>
      <c r="J160" s="73"/>
      <c r="K160" s="73"/>
      <c r="L160" s="73"/>
      <c r="M160" s="73"/>
      <c r="N160" s="73"/>
    </row>
    <row r="161" spans="1:14" ht="12.75">
      <c r="A161" s="73"/>
      <c r="B161" s="73"/>
      <c r="C161" s="73"/>
      <c r="D161" s="73"/>
      <c r="E161" s="73"/>
      <c r="F161" s="73"/>
      <c r="G161" s="73"/>
      <c r="H161" s="73"/>
      <c r="I161" s="73"/>
      <c r="J161" s="73"/>
      <c r="K161" s="73"/>
      <c r="L161" s="73"/>
      <c r="M161" s="73"/>
      <c r="N161" s="73"/>
    </row>
    <row r="162" spans="1:14" ht="12.75">
      <c r="A162" s="73"/>
      <c r="B162" s="73"/>
      <c r="C162" s="73"/>
      <c r="D162" s="73"/>
      <c r="E162" s="73"/>
      <c r="F162" s="73"/>
      <c r="G162" s="73"/>
      <c r="H162" s="73"/>
      <c r="I162" s="73"/>
      <c r="J162" s="73"/>
      <c r="K162" s="73"/>
      <c r="L162" s="73"/>
      <c r="M162" s="73"/>
      <c r="N162" s="73"/>
    </row>
    <row r="163" spans="1:14" ht="12.75">
      <c r="A163" s="73"/>
      <c r="B163" s="73"/>
      <c r="C163" s="73"/>
      <c r="D163" s="73"/>
      <c r="E163" s="73"/>
      <c r="F163" s="73"/>
      <c r="G163" s="73"/>
      <c r="H163" s="73"/>
      <c r="I163" s="73"/>
      <c r="J163" s="73"/>
      <c r="K163" s="73"/>
      <c r="L163" s="73"/>
      <c r="M163" s="73"/>
      <c r="N163" s="73"/>
    </row>
    <row r="164" spans="1:14" ht="12.75">
      <c r="A164" s="73"/>
      <c r="B164" s="73"/>
      <c r="C164" s="73"/>
      <c r="D164" s="73"/>
      <c r="E164" s="73"/>
      <c r="F164" s="73"/>
      <c r="G164" s="73"/>
      <c r="H164" s="73"/>
      <c r="I164" s="73"/>
      <c r="J164" s="73"/>
      <c r="K164" s="73"/>
      <c r="L164" s="73"/>
      <c r="M164" s="73"/>
      <c r="N164" s="73"/>
    </row>
    <row r="165" spans="1:14" ht="12.75">
      <c r="A165" s="73"/>
      <c r="B165" s="73"/>
      <c r="C165" s="73"/>
      <c r="D165" s="73"/>
      <c r="E165" s="73"/>
      <c r="F165" s="73"/>
      <c r="G165" s="73"/>
      <c r="H165" s="73"/>
      <c r="I165" s="73"/>
      <c r="J165" s="73"/>
      <c r="K165" s="73"/>
      <c r="L165" s="73"/>
      <c r="M165" s="73"/>
      <c r="N165" s="73"/>
    </row>
    <row r="166" spans="1:14" ht="12.75">
      <c r="A166" s="73"/>
      <c r="B166" s="73"/>
      <c r="C166" s="73"/>
      <c r="D166" s="73"/>
      <c r="E166" s="73"/>
      <c r="F166" s="73"/>
      <c r="G166" s="73"/>
      <c r="H166" s="73"/>
      <c r="I166" s="73"/>
      <c r="J166" s="73"/>
      <c r="K166" s="73"/>
      <c r="L166" s="73"/>
      <c r="M166" s="73"/>
      <c r="N166" s="73"/>
    </row>
    <row r="167" spans="1:14" ht="12.75">
      <c r="A167" s="73"/>
      <c r="B167" s="73"/>
      <c r="C167" s="73"/>
      <c r="D167" s="73"/>
      <c r="E167" s="73"/>
      <c r="F167" s="73"/>
      <c r="G167" s="73"/>
      <c r="H167" s="73"/>
      <c r="I167" s="73"/>
      <c r="J167" s="73"/>
      <c r="K167" s="73"/>
      <c r="L167" s="73"/>
      <c r="M167" s="73"/>
      <c r="N167" s="73"/>
    </row>
    <row r="168" spans="1:14" ht="12.75">
      <c r="A168" s="73"/>
      <c r="B168" s="73"/>
      <c r="C168" s="73"/>
      <c r="D168" s="73"/>
      <c r="E168" s="73"/>
      <c r="F168" s="73"/>
      <c r="G168" s="73"/>
      <c r="H168" s="73"/>
      <c r="I168" s="73"/>
      <c r="J168" s="73"/>
      <c r="K168" s="73"/>
      <c r="L168" s="73"/>
      <c r="M168" s="73"/>
      <c r="N168" s="73"/>
    </row>
    <row r="169" spans="1:14" ht="12.75">
      <c r="A169" s="73"/>
      <c r="B169" s="73"/>
      <c r="C169" s="73"/>
      <c r="D169" s="73"/>
      <c r="E169" s="73"/>
      <c r="F169" s="73"/>
      <c r="G169" s="73"/>
      <c r="H169" s="73"/>
      <c r="I169" s="73"/>
      <c r="J169" s="73"/>
      <c r="K169" s="73"/>
      <c r="L169" s="73"/>
      <c r="M169" s="73"/>
      <c r="N169" s="73"/>
    </row>
    <row r="170" spans="1:14" ht="12.75">
      <c r="A170" s="73"/>
      <c r="B170" s="73"/>
      <c r="C170" s="73"/>
      <c r="D170" s="73"/>
      <c r="E170" s="73"/>
      <c r="F170" s="73"/>
      <c r="G170" s="73"/>
      <c r="H170" s="73"/>
      <c r="I170" s="73"/>
      <c r="J170" s="73"/>
      <c r="K170" s="73"/>
      <c r="L170" s="73"/>
      <c r="M170" s="73"/>
      <c r="N170" s="73"/>
    </row>
    <row r="171" spans="1:14" ht="12.75">
      <c r="A171" s="73"/>
      <c r="B171" s="73"/>
      <c r="C171" s="73"/>
      <c r="D171" s="73"/>
      <c r="E171" s="73"/>
      <c r="F171" s="73"/>
      <c r="G171" s="73"/>
      <c r="H171" s="73"/>
      <c r="I171" s="73"/>
      <c r="J171" s="73"/>
      <c r="K171" s="73"/>
      <c r="L171" s="73"/>
      <c r="M171" s="73"/>
      <c r="N171" s="73"/>
    </row>
    <row r="172" spans="1:14" ht="12.75">
      <c r="A172" s="73"/>
      <c r="B172" s="73"/>
      <c r="C172" s="73"/>
      <c r="D172" s="73"/>
      <c r="E172" s="73"/>
      <c r="F172" s="73"/>
      <c r="G172" s="73"/>
      <c r="H172" s="73"/>
      <c r="I172" s="73"/>
      <c r="J172" s="73"/>
      <c r="K172" s="73"/>
      <c r="L172" s="73"/>
      <c r="M172" s="73"/>
      <c r="N172" s="73"/>
    </row>
    <row r="173" spans="1:14" ht="12.75">
      <c r="A173" s="73"/>
      <c r="B173" s="73"/>
      <c r="C173" s="73"/>
      <c r="D173" s="73"/>
      <c r="E173" s="73"/>
      <c r="F173" s="73"/>
      <c r="G173" s="73"/>
      <c r="H173" s="73"/>
      <c r="I173" s="73"/>
      <c r="J173" s="73"/>
      <c r="K173" s="73"/>
      <c r="L173" s="73"/>
      <c r="M173" s="73"/>
      <c r="N173" s="73"/>
    </row>
    <row r="174" spans="1:14" ht="12.75">
      <c r="A174" s="73"/>
      <c r="B174" s="73"/>
      <c r="C174" s="73"/>
      <c r="D174" s="73"/>
      <c r="E174" s="73"/>
      <c r="F174" s="73"/>
      <c r="G174" s="73"/>
      <c r="H174" s="73"/>
      <c r="I174" s="73"/>
      <c r="J174" s="73"/>
      <c r="K174" s="73"/>
      <c r="L174" s="73"/>
      <c r="M174" s="73"/>
      <c r="N174" s="73"/>
    </row>
    <row r="175" spans="1:14" ht="12.75">
      <c r="A175" s="73"/>
      <c r="B175" s="73"/>
      <c r="C175" s="73"/>
      <c r="D175" s="73"/>
      <c r="E175" s="73"/>
      <c r="F175" s="73"/>
      <c r="G175" s="73"/>
      <c r="H175" s="73"/>
      <c r="I175" s="73"/>
      <c r="J175" s="73"/>
      <c r="K175" s="73"/>
      <c r="L175" s="73"/>
      <c r="M175" s="73"/>
      <c r="N175" s="73"/>
    </row>
    <row r="176" spans="1:14" ht="12.75">
      <c r="A176" s="73"/>
      <c r="B176" s="73"/>
      <c r="C176" s="73"/>
      <c r="D176" s="73"/>
      <c r="E176" s="73"/>
      <c r="F176" s="73"/>
      <c r="G176" s="73"/>
      <c r="H176" s="73"/>
      <c r="I176" s="73"/>
      <c r="J176" s="73"/>
      <c r="K176" s="73"/>
      <c r="L176" s="73"/>
      <c r="M176" s="73"/>
      <c r="N176" s="73"/>
    </row>
    <row r="177" spans="1:14" ht="12.75">
      <c r="A177" s="73"/>
      <c r="B177" s="73"/>
      <c r="C177" s="73"/>
      <c r="D177" s="73"/>
      <c r="E177" s="73"/>
      <c r="F177" s="73"/>
      <c r="G177" s="73"/>
      <c r="H177" s="73"/>
      <c r="I177" s="73"/>
      <c r="J177" s="73"/>
      <c r="K177" s="73"/>
      <c r="L177" s="73"/>
      <c r="M177" s="73"/>
      <c r="N177" s="73"/>
    </row>
    <row r="178" spans="1:14" ht="12.75">
      <c r="A178" s="73"/>
      <c r="B178" s="73"/>
      <c r="C178" s="73"/>
      <c r="D178" s="73"/>
      <c r="E178" s="73"/>
      <c r="F178" s="73"/>
      <c r="G178" s="73"/>
      <c r="H178" s="73"/>
      <c r="I178" s="73"/>
      <c r="J178" s="73"/>
      <c r="K178" s="73"/>
      <c r="L178" s="73"/>
      <c r="M178" s="73"/>
      <c r="N178" s="73"/>
    </row>
    <row r="179" spans="1:14" ht="12.75">
      <c r="A179" s="73"/>
      <c r="B179" s="73"/>
      <c r="C179" s="73"/>
      <c r="D179" s="73"/>
      <c r="E179" s="73"/>
      <c r="F179" s="73"/>
      <c r="G179" s="73"/>
      <c r="H179" s="73"/>
      <c r="I179" s="73"/>
      <c r="J179" s="73"/>
      <c r="K179" s="73"/>
      <c r="L179" s="73"/>
      <c r="M179" s="73"/>
      <c r="N179" s="73"/>
    </row>
    <row r="180" spans="1:14" ht="12.75">
      <c r="A180" s="73"/>
      <c r="B180" s="73"/>
      <c r="C180" s="73"/>
      <c r="D180" s="73"/>
      <c r="E180" s="73"/>
      <c r="F180" s="73"/>
      <c r="G180" s="73"/>
      <c r="H180" s="73"/>
      <c r="I180" s="73"/>
      <c r="J180" s="73"/>
      <c r="K180" s="73"/>
      <c r="L180" s="73"/>
      <c r="M180" s="73"/>
      <c r="N180" s="73"/>
    </row>
    <row r="181" spans="1:14" ht="12.75">
      <c r="A181" s="73"/>
      <c r="B181" s="73"/>
      <c r="C181" s="73"/>
      <c r="D181" s="73"/>
      <c r="E181" s="73"/>
      <c r="F181" s="73"/>
      <c r="G181" s="73"/>
      <c r="H181" s="73"/>
      <c r="I181" s="73"/>
      <c r="J181" s="73"/>
      <c r="K181" s="73"/>
      <c r="L181" s="73"/>
      <c r="M181" s="73"/>
      <c r="N181" s="73"/>
    </row>
    <row r="182" spans="1:14" ht="12.75">
      <c r="A182" s="73"/>
      <c r="B182" s="73"/>
      <c r="C182" s="73"/>
      <c r="D182" s="73"/>
      <c r="E182" s="73"/>
      <c r="F182" s="73"/>
      <c r="G182" s="73"/>
      <c r="H182" s="73"/>
      <c r="I182" s="73"/>
      <c r="J182" s="73"/>
      <c r="K182" s="73"/>
      <c r="L182" s="73"/>
      <c r="M182" s="73"/>
      <c r="N182"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P71"/>
  <sheetViews>
    <sheetView zoomScale="130" zoomScaleNormal="130" zoomScalePageLayoutView="0" workbookViewId="0" topLeftCell="A1">
      <selection activeCell="O15" sqref="O1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6" ht="7.5" customHeight="1">
      <c r="A1" s="73"/>
      <c r="B1" s="73"/>
      <c r="C1" s="73"/>
      <c r="D1" s="73"/>
      <c r="E1" s="73"/>
      <c r="F1" s="73"/>
      <c r="G1" s="73"/>
      <c r="H1" s="73"/>
      <c r="I1" s="73"/>
      <c r="J1" s="73"/>
      <c r="K1" s="73"/>
      <c r="L1" s="73"/>
      <c r="M1" s="73"/>
      <c r="N1" s="73"/>
      <c r="O1" s="73"/>
      <c r="P1" s="73"/>
    </row>
    <row r="2" spans="1:16" ht="12" customHeight="1" hidden="1">
      <c r="A2" s="73"/>
      <c r="B2" s="116" t="s">
        <v>0</v>
      </c>
      <c r="C2" s="116" t="s">
        <v>77</v>
      </c>
      <c r="D2" s="116" t="s">
        <v>78</v>
      </c>
      <c r="E2" s="116" t="s">
        <v>79</v>
      </c>
      <c r="F2" s="116" t="s">
        <v>80</v>
      </c>
      <c r="G2" s="116" t="s">
        <v>7</v>
      </c>
      <c r="H2" s="116" t="s">
        <v>8</v>
      </c>
      <c r="I2" s="116"/>
      <c r="J2" s="116"/>
      <c r="K2" s="116"/>
      <c r="L2" s="73"/>
      <c r="M2" s="73"/>
      <c r="N2" s="73"/>
      <c r="O2" s="73"/>
      <c r="P2" s="73"/>
    </row>
    <row r="3" spans="1:16" ht="12" customHeight="1" hidden="1">
      <c r="A3" s="73"/>
      <c r="B3" s="117" t="s">
        <v>166</v>
      </c>
      <c r="C3" s="116" t="s">
        <v>64</v>
      </c>
      <c r="D3" s="116" t="s">
        <v>12</v>
      </c>
      <c r="E3" s="116" t="s">
        <v>12</v>
      </c>
      <c r="F3" s="116" t="s">
        <v>70</v>
      </c>
      <c r="G3" s="116" t="s">
        <v>16</v>
      </c>
      <c r="H3" s="116" t="s">
        <v>17</v>
      </c>
      <c r="I3" s="116"/>
      <c r="J3" s="116"/>
      <c r="K3" s="116"/>
      <c r="L3" s="73"/>
      <c r="M3" s="73"/>
      <c r="N3" s="73"/>
      <c r="O3" s="73"/>
      <c r="P3" s="73"/>
    </row>
    <row r="4" spans="1:16" ht="7.5" customHeight="1">
      <c r="A4" s="73"/>
      <c r="B4" s="116"/>
      <c r="C4" s="116"/>
      <c r="D4" s="116"/>
      <c r="E4" s="116"/>
      <c r="F4" s="116"/>
      <c r="G4" s="116"/>
      <c r="H4" s="116"/>
      <c r="I4" s="116"/>
      <c r="J4" s="116"/>
      <c r="K4" s="116"/>
      <c r="L4" s="73"/>
      <c r="M4" s="73"/>
      <c r="N4" s="73"/>
      <c r="O4" s="73"/>
      <c r="P4" s="73"/>
    </row>
    <row r="5" spans="1:16" ht="22.5" customHeight="1">
      <c r="A5" s="123"/>
      <c r="B5" s="161" t="s">
        <v>85</v>
      </c>
      <c r="C5" s="162"/>
      <c r="D5" s="120"/>
      <c r="E5" s="120"/>
      <c r="F5" s="120"/>
      <c r="G5" s="120"/>
      <c r="H5" s="120"/>
      <c r="I5" s="120"/>
      <c r="J5" s="120"/>
      <c r="K5" s="120"/>
      <c r="L5" s="73"/>
      <c r="M5" s="73"/>
      <c r="N5" s="73"/>
      <c r="O5" s="73"/>
      <c r="P5" s="73"/>
    </row>
    <row r="6" spans="1:16" ht="15" customHeight="1">
      <c r="A6" s="73"/>
      <c r="B6" s="121" t="s">
        <v>86</v>
      </c>
      <c r="C6" s="121"/>
      <c r="D6" s="121"/>
      <c r="E6" s="121"/>
      <c r="F6" s="121"/>
      <c r="G6" s="121"/>
      <c r="H6" s="121"/>
      <c r="I6" s="121"/>
      <c r="J6" s="121"/>
      <c r="K6" s="121"/>
      <c r="L6" s="73"/>
      <c r="M6" s="73"/>
      <c r="N6" s="73"/>
      <c r="O6" s="73"/>
      <c r="P6" s="73"/>
    </row>
    <row r="7" spans="1:16" ht="9" customHeight="1">
      <c r="A7" s="73"/>
      <c r="B7" s="121"/>
      <c r="C7" s="121"/>
      <c r="D7" s="121"/>
      <c r="E7" s="121"/>
      <c r="F7" s="121"/>
      <c r="G7" s="121"/>
      <c r="H7" s="121"/>
      <c r="I7" s="121"/>
      <c r="J7" s="124"/>
      <c r="K7" s="124" t="s">
        <v>87</v>
      </c>
      <c r="L7" s="73"/>
      <c r="M7" s="73"/>
      <c r="N7" s="73"/>
      <c r="O7" s="73"/>
      <c r="P7" s="73"/>
    </row>
    <row r="8" spans="1:16" ht="12" customHeight="1">
      <c r="A8" s="73"/>
      <c r="B8" s="125" t="str">
        <f>CONCATENATE("Created On: ",F3)</f>
        <v>Created On: 08/17/2016</v>
      </c>
      <c r="C8" s="73"/>
      <c r="D8" s="73"/>
      <c r="E8" s="73"/>
      <c r="F8" s="125" t="s">
        <v>88</v>
      </c>
      <c r="G8" s="73"/>
      <c r="H8" s="73"/>
      <c r="I8" s="73"/>
      <c r="J8" s="73"/>
      <c r="K8" s="124" t="str">
        <f>CONCATENATE(G3," ",H3," Reporting Period")</f>
        <v>April 2016 Reporting Period</v>
      </c>
      <c r="L8" s="73"/>
      <c r="M8" s="73"/>
      <c r="N8" s="73"/>
      <c r="O8" s="73"/>
      <c r="P8" s="73"/>
    </row>
    <row r="9" spans="1:16" ht="12" customHeight="1">
      <c r="A9" s="73"/>
      <c r="B9" s="276"/>
      <c r="C9" s="276" t="s">
        <v>16</v>
      </c>
      <c r="D9" s="277" t="s">
        <v>90</v>
      </c>
      <c r="E9" s="277"/>
      <c r="F9" s="276" t="s">
        <v>167</v>
      </c>
      <c r="G9" s="277" t="s">
        <v>90</v>
      </c>
      <c r="H9" s="277"/>
      <c r="I9" s="276" t="s">
        <v>168</v>
      </c>
      <c r="J9" s="277" t="s">
        <v>90</v>
      </c>
      <c r="K9" s="277"/>
      <c r="L9" s="73"/>
      <c r="M9" s="73"/>
      <c r="N9" s="73"/>
      <c r="O9" s="73"/>
      <c r="P9" s="73"/>
    </row>
    <row r="10" spans="1:16" ht="12" customHeight="1">
      <c r="A10" s="73"/>
      <c r="B10" s="278" t="s">
        <v>93</v>
      </c>
      <c r="C10" s="279" t="str">
        <f>C3</f>
        <v>40</v>
      </c>
      <c r="D10" s="280" t="s">
        <v>94</v>
      </c>
      <c r="E10" s="280"/>
      <c r="F10" s="279" t="str">
        <f>D3</f>
        <v>0</v>
      </c>
      <c r="G10" s="280" t="s">
        <v>94</v>
      </c>
      <c r="H10" s="280"/>
      <c r="I10" s="279" t="str">
        <f>E3</f>
        <v>0</v>
      </c>
      <c r="J10" s="280" t="s">
        <v>94</v>
      </c>
      <c r="K10" s="280"/>
      <c r="L10" s="73"/>
      <c r="M10" s="73"/>
      <c r="N10" s="73"/>
      <c r="O10" s="73"/>
      <c r="P10" s="73"/>
    </row>
    <row r="11" spans="1:16" ht="12" customHeight="1">
      <c r="A11" s="73"/>
      <c r="B11" s="278"/>
      <c r="C11" s="278" t="str">
        <f>CONCATENATE("(",C3," Entities)")</f>
        <v>(40 Entities)</v>
      </c>
      <c r="D11" s="280" t="s">
        <v>95</v>
      </c>
      <c r="E11" s="280"/>
      <c r="F11" s="278" t="str">
        <f>CONCATENATE("(",D3," Entities)")</f>
        <v>(0 Entities)</v>
      </c>
      <c r="G11" s="280" t="s">
        <v>95</v>
      </c>
      <c r="H11" s="280"/>
      <c r="I11" s="278" t="str">
        <f>CONCATENATE("(",E3," Entities)")</f>
        <v>(0 Entities)</v>
      </c>
      <c r="J11" s="280" t="s">
        <v>95</v>
      </c>
      <c r="K11" s="280"/>
      <c r="L11" s="73"/>
      <c r="M11" s="73"/>
      <c r="N11" s="73"/>
      <c r="O11" s="73"/>
      <c r="P11" s="73"/>
    </row>
    <row r="12" spans="1:16" ht="16.5" customHeight="1">
      <c r="A12" s="73"/>
      <c r="B12" s="281"/>
      <c r="C12" s="281" t="s">
        <v>96</v>
      </c>
      <c r="D12" s="282" t="s">
        <v>97</v>
      </c>
      <c r="E12" s="275" t="s">
        <v>98</v>
      </c>
      <c r="F12" s="281" t="s">
        <v>96</v>
      </c>
      <c r="G12" s="282" t="s">
        <v>97</v>
      </c>
      <c r="H12" s="275" t="s">
        <v>98</v>
      </c>
      <c r="I12" s="281" t="s">
        <v>96</v>
      </c>
      <c r="J12" s="282" t="s">
        <v>97</v>
      </c>
      <c r="K12" s="275" t="s">
        <v>98</v>
      </c>
      <c r="L12" s="73"/>
      <c r="M12" s="73"/>
      <c r="N12" s="73"/>
      <c r="O12" s="73"/>
      <c r="P12" s="73"/>
    </row>
    <row r="13" spans="1:16" ht="12.75" hidden="1">
      <c r="A13" s="73"/>
      <c r="B13" s="125" t="s">
        <v>99</v>
      </c>
      <c r="C13" s="125" t="s">
        <v>169</v>
      </c>
      <c r="D13" s="125" t="s">
        <v>170</v>
      </c>
      <c r="E13" s="125" t="s">
        <v>171</v>
      </c>
      <c r="F13" s="125" t="s">
        <v>172</v>
      </c>
      <c r="G13" s="125" t="s">
        <v>173</v>
      </c>
      <c r="H13" s="125" t="s">
        <v>174</v>
      </c>
      <c r="I13" s="125" t="s">
        <v>175</v>
      </c>
      <c r="J13" s="125" t="s">
        <v>176</v>
      </c>
      <c r="K13" s="125" t="s">
        <v>177</v>
      </c>
      <c r="L13" s="73"/>
      <c r="M13" s="73"/>
      <c r="N13" s="73"/>
      <c r="O13" s="73"/>
      <c r="P13" s="73"/>
    </row>
    <row r="14" spans="1:16" ht="12.75" hidden="1">
      <c r="A14" s="73"/>
      <c r="B14" s="126"/>
      <c r="C14" s="126">
        <v>0</v>
      </c>
      <c r="D14" s="127">
        <v>0</v>
      </c>
      <c r="E14" s="127">
        <v>0</v>
      </c>
      <c r="F14" s="126">
        <v>0</v>
      </c>
      <c r="G14" s="127">
        <v>0</v>
      </c>
      <c r="H14" s="127">
        <v>0</v>
      </c>
      <c r="I14" s="126">
        <v>0</v>
      </c>
      <c r="J14" s="127">
        <v>0</v>
      </c>
      <c r="K14" s="127">
        <v>0</v>
      </c>
      <c r="L14" s="73"/>
      <c r="M14" s="73"/>
      <c r="N14" s="73"/>
      <c r="O14" s="73"/>
      <c r="P14" s="73"/>
    </row>
    <row r="15" spans="1:16" ht="9" customHeight="1">
      <c r="A15" s="73"/>
      <c r="B15" s="154" t="s">
        <v>109</v>
      </c>
      <c r="C15" s="129">
        <v>238804891</v>
      </c>
      <c r="D15" s="129">
        <v>897528258</v>
      </c>
      <c r="E15" s="130">
        <v>4.9</v>
      </c>
      <c r="F15" s="129">
        <v>0</v>
      </c>
      <c r="G15" s="129">
        <v>0</v>
      </c>
      <c r="H15" s="130">
        <v>0</v>
      </c>
      <c r="I15" s="129">
        <v>0</v>
      </c>
      <c r="J15" s="129">
        <v>0</v>
      </c>
      <c r="K15" s="130">
        <v>0</v>
      </c>
      <c r="L15" s="73"/>
      <c r="M15" s="73"/>
      <c r="N15" s="73"/>
      <c r="O15" s="73"/>
      <c r="P15" s="73"/>
    </row>
    <row r="16" spans="1:16" ht="9" customHeight="1">
      <c r="A16" s="73"/>
      <c r="B16" s="155" t="s">
        <v>110</v>
      </c>
      <c r="C16" s="132">
        <v>22918001</v>
      </c>
      <c r="D16" s="132">
        <v>87968503</v>
      </c>
      <c r="E16" s="133">
        <v>1.9</v>
      </c>
      <c r="F16" s="132">
        <v>0</v>
      </c>
      <c r="G16" s="132">
        <v>0</v>
      </c>
      <c r="H16" s="133">
        <v>0</v>
      </c>
      <c r="I16" s="132">
        <v>0</v>
      </c>
      <c r="J16" s="132">
        <v>0</v>
      </c>
      <c r="K16" s="133">
        <v>0</v>
      </c>
      <c r="L16" s="73"/>
      <c r="M16" s="73"/>
      <c r="N16" s="73"/>
      <c r="O16" s="73"/>
      <c r="P16" s="73"/>
    </row>
    <row r="17" spans="1:16" ht="9" customHeight="1">
      <c r="A17" s="73"/>
      <c r="B17" s="155" t="s">
        <v>111</v>
      </c>
      <c r="C17" s="134">
        <v>242128743</v>
      </c>
      <c r="D17" s="134">
        <v>970781139</v>
      </c>
      <c r="E17" s="135">
        <v>3.8</v>
      </c>
      <c r="F17" s="134">
        <v>0</v>
      </c>
      <c r="G17" s="134">
        <v>0</v>
      </c>
      <c r="H17" s="135">
        <v>0</v>
      </c>
      <c r="I17" s="134">
        <v>0</v>
      </c>
      <c r="J17" s="134">
        <v>0</v>
      </c>
      <c r="K17" s="135">
        <v>0</v>
      </c>
      <c r="L17" s="73"/>
      <c r="M17" s="73"/>
      <c r="N17" s="73"/>
      <c r="O17" s="73"/>
      <c r="P17" s="73"/>
    </row>
    <row r="18" spans="1:16" ht="9" customHeight="1">
      <c r="A18" s="73"/>
      <c r="B18" s="155" t="s">
        <v>112</v>
      </c>
      <c r="C18" s="134">
        <v>127042189</v>
      </c>
      <c r="D18" s="134">
        <v>487862652</v>
      </c>
      <c r="E18" s="135">
        <v>6.4</v>
      </c>
      <c r="F18" s="134">
        <v>0</v>
      </c>
      <c r="G18" s="134">
        <v>0</v>
      </c>
      <c r="H18" s="135">
        <v>0</v>
      </c>
      <c r="I18" s="134">
        <v>0</v>
      </c>
      <c r="J18" s="134">
        <v>0</v>
      </c>
      <c r="K18" s="135">
        <v>0</v>
      </c>
      <c r="L18" s="73"/>
      <c r="M18" s="73"/>
      <c r="N18" s="73"/>
      <c r="O18" s="73"/>
      <c r="P18" s="73"/>
    </row>
    <row r="19" spans="1:16" ht="9" customHeight="1">
      <c r="A19" s="73"/>
      <c r="B19" s="155" t="s">
        <v>113</v>
      </c>
      <c r="C19" s="134">
        <v>1279593955</v>
      </c>
      <c r="D19" s="134">
        <v>5030078999</v>
      </c>
      <c r="E19" s="135">
        <v>2.4</v>
      </c>
      <c r="F19" s="134">
        <v>0</v>
      </c>
      <c r="G19" s="134">
        <v>0</v>
      </c>
      <c r="H19" s="135">
        <v>0</v>
      </c>
      <c r="I19" s="134">
        <v>0</v>
      </c>
      <c r="J19" s="134">
        <v>0</v>
      </c>
      <c r="K19" s="135">
        <v>0</v>
      </c>
      <c r="L19" s="73"/>
      <c r="M19" s="73"/>
      <c r="N19" s="73"/>
      <c r="O19" s="73"/>
      <c r="P19" s="73"/>
    </row>
    <row r="20" spans="1:16" ht="9" customHeight="1">
      <c r="A20" s="73"/>
      <c r="B20" s="155" t="s">
        <v>114</v>
      </c>
      <c r="C20" s="134">
        <v>189666466</v>
      </c>
      <c r="D20" s="134">
        <v>741672264.781</v>
      </c>
      <c r="E20" s="135">
        <v>2.4</v>
      </c>
      <c r="F20" s="134">
        <v>0</v>
      </c>
      <c r="G20" s="134">
        <v>0</v>
      </c>
      <c r="H20" s="135">
        <v>0</v>
      </c>
      <c r="I20" s="134">
        <v>0</v>
      </c>
      <c r="J20" s="134">
        <v>0</v>
      </c>
      <c r="K20" s="135">
        <v>0</v>
      </c>
      <c r="L20" s="73"/>
      <c r="M20" s="73"/>
      <c r="N20" s="73"/>
      <c r="O20" s="73"/>
      <c r="P20" s="73"/>
    </row>
    <row r="21" spans="1:16" ht="9" customHeight="1">
      <c r="A21" s="73"/>
      <c r="B21" s="155" t="s">
        <v>115</v>
      </c>
      <c r="C21" s="132">
        <v>120039283</v>
      </c>
      <c r="D21" s="132">
        <v>472843596.2</v>
      </c>
      <c r="E21" s="133">
        <v>1.7</v>
      </c>
      <c r="F21" s="132">
        <v>0</v>
      </c>
      <c r="G21" s="132">
        <v>0</v>
      </c>
      <c r="H21" s="133">
        <v>0</v>
      </c>
      <c r="I21" s="132">
        <v>0</v>
      </c>
      <c r="J21" s="132">
        <v>0</v>
      </c>
      <c r="K21" s="133">
        <v>0</v>
      </c>
      <c r="L21" s="73"/>
      <c r="M21" s="73"/>
      <c r="N21" s="73"/>
      <c r="O21" s="73"/>
      <c r="P21" s="73"/>
    </row>
    <row r="22" spans="1:16" ht="9" customHeight="1">
      <c r="A22" s="73"/>
      <c r="B22" s="155" t="s">
        <v>116</v>
      </c>
      <c r="C22" s="134">
        <v>43221590</v>
      </c>
      <c r="D22" s="134">
        <v>162426615</v>
      </c>
      <c r="E22" s="135">
        <v>12</v>
      </c>
      <c r="F22" s="134">
        <v>0</v>
      </c>
      <c r="G22" s="134">
        <v>0</v>
      </c>
      <c r="H22" s="135">
        <v>0</v>
      </c>
      <c r="I22" s="134">
        <v>0</v>
      </c>
      <c r="J22" s="134">
        <v>0</v>
      </c>
      <c r="K22" s="135">
        <v>0</v>
      </c>
      <c r="L22" s="73"/>
      <c r="M22" s="73"/>
      <c r="N22" s="73"/>
      <c r="O22" s="73"/>
      <c r="P22" s="73"/>
    </row>
    <row r="23" spans="1:16" ht="9" customHeight="1">
      <c r="A23" s="73"/>
      <c r="B23" s="155" t="s">
        <v>117</v>
      </c>
      <c r="C23" s="132">
        <v>8785680</v>
      </c>
      <c r="D23" s="132">
        <v>36749071.705</v>
      </c>
      <c r="E23" s="133">
        <v>-2.6</v>
      </c>
      <c r="F23" s="132">
        <v>0</v>
      </c>
      <c r="G23" s="132">
        <v>0</v>
      </c>
      <c r="H23" s="133">
        <v>0</v>
      </c>
      <c r="I23" s="132">
        <v>0</v>
      </c>
      <c r="J23" s="132">
        <v>0</v>
      </c>
      <c r="K23" s="133">
        <v>0</v>
      </c>
      <c r="L23" s="73"/>
      <c r="M23" s="73"/>
      <c r="N23" s="73"/>
      <c r="O23" s="73"/>
      <c r="P23" s="73"/>
    </row>
    <row r="24" spans="1:16" ht="9" customHeight="1">
      <c r="A24" s="73"/>
      <c r="B24" s="155" t="s">
        <v>118</v>
      </c>
      <c r="C24" s="134">
        <v>805018374</v>
      </c>
      <c r="D24" s="134">
        <v>3048306593</v>
      </c>
      <c r="E24" s="135">
        <v>5.3</v>
      </c>
      <c r="F24" s="134">
        <v>0</v>
      </c>
      <c r="G24" s="134">
        <v>0</v>
      </c>
      <c r="H24" s="135">
        <v>0</v>
      </c>
      <c r="I24" s="134">
        <v>0</v>
      </c>
      <c r="J24" s="134">
        <v>0</v>
      </c>
      <c r="K24" s="135">
        <v>0</v>
      </c>
      <c r="L24" s="73"/>
      <c r="M24" s="73"/>
      <c r="N24" s="73"/>
      <c r="O24" s="73"/>
      <c r="P24" s="73"/>
    </row>
    <row r="25" spans="1:16" ht="9" customHeight="1">
      <c r="A25" s="73"/>
      <c r="B25" s="155" t="s">
        <v>119</v>
      </c>
      <c r="C25" s="134">
        <v>427204455</v>
      </c>
      <c r="D25" s="134">
        <v>1667191294</v>
      </c>
      <c r="E25" s="135">
        <v>4.6</v>
      </c>
      <c r="F25" s="134">
        <v>0</v>
      </c>
      <c r="G25" s="134">
        <v>0</v>
      </c>
      <c r="H25" s="135">
        <v>0</v>
      </c>
      <c r="I25" s="134">
        <v>0</v>
      </c>
      <c r="J25" s="134">
        <v>0</v>
      </c>
      <c r="K25" s="135">
        <v>0</v>
      </c>
      <c r="L25" s="73"/>
      <c r="M25" s="73"/>
      <c r="N25" s="73"/>
      <c r="O25" s="73"/>
      <c r="P25" s="73"/>
    </row>
    <row r="26" spans="1:16" ht="9" customHeight="1">
      <c r="A26" s="73"/>
      <c r="B26" s="155" t="s">
        <v>120</v>
      </c>
      <c r="C26" s="134">
        <v>41412257</v>
      </c>
      <c r="D26" s="134">
        <v>157486729</v>
      </c>
      <c r="E26" s="135">
        <v>4.8</v>
      </c>
      <c r="F26" s="134">
        <v>0</v>
      </c>
      <c r="G26" s="134">
        <v>0</v>
      </c>
      <c r="H26" s="135">
        <v>0</v>
      </c>
      <c r="I26" s="134">
        <v>0</v>
      </c>
      <c r="J26" s="134">
        <v>0</v>
      </c>
      <c r="K26" s="135">
        <v>0</v>
      </c>
      <c r="L26" s="73"/>
      <c r="M26" s="73"/>
      <c r="N26" s="73"/>
      <c r="O26" s="73"/>
      <c r="P26" s="73"/>
    </row>
    <row r="27" spans="1:16" ht="9" customHeight="1">
      <c r="A27" s="73"/>
      <c r="B27" s="155" t="s">
        <v>121</v>
      </c>
      <c r="C27" s="134">
        <v>59398393</v>
      </c>
      <c r="D27" s="134">
        <v>239728238</v>
      </c>
      <c r="E27" s="135">
        <v>4.9</v>
      </c>
      <c r="F27" s="134">
        <v>0</v>
      </c>
      <c r="G27" s="134">
        <v>0</v>
      </c>
      <c r="H27" s="135">
        <v>0</v>
      </c>
      <c r="I27" s="134">
        <v>0</v>
      </c>
      <c r="J27" s="134">
        <v>0</v>
      </c>
      <c r="K27" s="135">
        <v>0</v>
      </c>
      <c r="L27" s="73"/>
      <c r="M27" s="73"/>
      <c r="N27" s="73"/>
      <c r="O27" s="73"/>
      <c r="P27" s="73"/>
    </row>
    <row r="28" spans="1:16" ht="9" customHeight="1">
      <c r="A28" s="73"/>
      <c r="B28" s="155" t="s">
        <v>122</v>
      </c>
      <c r="C28" s="134">
        <v>403102787</v>
      </c>
      <c r="D28" s="134">
        <v>1587176127</v>
      </c>
      <c r="E28" s="135">
        <v>3.4</v>
      </c>
      <c r="F28" s="134">
        <v>0</v>
      </c>
      <c r="G28" s="134">
        <v>0</v>
      </c>
      <c r="H28" s="135">
        <v>0</v>
      </c>
      <c r="I28" s="134">
        <v>0</v>
      </c>
      <c r="J28" s="134">
        <v>0</v>
      </c>
      <c r="K28" s="135">
        <v>0</v>
      </c>
      <c r="L28" s="73"/>
      <c r="M28" s="73"/>
      <c r="N28" s="73"/>
      <c r="O28" s="73"/>
      <c r="P28" s="73"/>
    </row>
    <row r="29" spans="1:16" ht="9" customHeight="1">
      <c r="A29" s="73"/>
      <c r="B29" s="155" t="s">
        <v>123</v>
      </c>
      <c r="C29" s="134">
        <v>265684261</v>
      </c>
      <c r="D29" s="134">
        <v>1016522824</v>
      </c>
      <c r="E29" s="135">
        <v>2.2</v>
      </c>
      <c r="F29" s="134">
        <v>0</v>
      </c>
      <c r="G29" s="134">
        <v>0</v>
      </c>
      <c r="H29" s="135">
        <v>0</v>
      </c>
      <c r="I29" s="134">
        <v>0</v>
      </c>
      <c r="J29" s="134">
        <v>0</v>
      </c>
      <c r="K29" s="135">
        <v>0</v>
      </c>
      <c r="L29" s="73"/>
      <c r="M29" s="73"/>
      <c r="N29" s="73"/>
      <c r="O29" s="73"/>
      <c r="P29" s="73"/>
    </row>
    <row r="30" spans="1:16" ht="9" customHeight="1">
      <c r="A30" s="73"/>
      <c r="B30" s="155" t="s">
        <v>124</v>
      </c>
      <c r="C30" s="134">
        <v>142190524</v>
      </c>
      <c r="D30" s="134">
        <v>547558799</v>
      </c>
      <c r="E30" s="135">
        <v>4.2</v>
      </c>
      <c r="F30" s="134">
        <v>0</v>
      </c>
      <c r="G30" s="134">
        <v>0</v>
      </c>
      <c r="H30" s="135">
        <v>0</v>
      </c>
      <c r="I30" s="134">
        <v>0</v>
      </c>
      <c r="J30" s="134">
        <v>0</v>
      </c>
      <c r="K30" s="135">
        <v>0</v>
      </c>
      <c r="L30" s="73"/>
      <c r="M30" s="73"/>
      <c r="N30" s="73"/>
      <c r="O30" s="73"/>
      <c r="P30" s="73"/>
    </row>
    <row r="31" spans="1:16" ht="9" customHeight="1">
      <c r="A31" s="73"/>
      <c r="B31" s="155" t="s">
        <v>125</v>
      </c>
      <c r="C31" s="134">
        <v>110422517</v>
      </c>
      <c r="D31" s="134">
        <v>423743702</v>
      </c>
      <c r="E31" s="135">
        <v>-0.1</v>
      </c>
      <c r="F31" s="134">
        <v>0</v>
      </c>
      <c r="G31" s="134">
        <v>0</v>
      </c>
      <c r="H31" s="135">
        <v>0</v>
      </c>
      <c r="I31" s="134">
        <v>0</v>
      </c>
      <c r="J31" s="134">
        <v>0</v>
      </c>
      <c r="K31" s="135">
        <v>0</v>
      </c>
      <c r="L31" s="73"/>
      <c r="M31" s="73"/>
      <c r="N31" s="73"/>
      <c r="O31" s="73"/>
      <c r="P31" s="73"/>
    </row>
    <row r="32" spans="1:16" ht="9" customHeight="1">
      <c r="A32" s="73"/>
      <c r="B32" s="155" t="s">
        <v>126</v>
      </c>
      <c r="C32" s="134">
        <v>186757702</v>
      </c>
      <c r="D32" s="134">
        <v>709440584</v>
      </c>
      <c r="E32" s="135">
        <v>3.9</v>
      </c>
      <c r="F32" s="134">
        <v>0</v>
      </c>
      <c r="G32" s="134">
        <v>0</v>
      </c>
      <c r="H32" s="135">
        <v>0</v>
      </c>
      <c r="I32" s="134">
        <v>0</v>
      </c>
      <c r="J32" s="134">
        <v>0</v>
      </c>
      <c r="K32" s="135">
        <v>0</v>
      </c>
      <c r="L32" s="73"/>
      <c r="M32" s="73"/>
      <c r="N32" s="73"/>
      <c r="O32" s="73"/>
      <c r="P32" s="73"/>
    </row>
    <row r="33" spans="1:16" ht="9" customHeight="1">
      <c r="A33" s="73"/>
      <c r="B33" s="155" t="s">
        <v>127</v>
      </c>
      <c r="C33" s="134">
        <v>167255536</v>
      </c>
      <c r="D33" s="134">
        <v>752045100</v>
      </c>
      <c r="E33" s="135">
        <v>-2.6</v>
      </c>
      <c r="F33" s="134">
        <v>0</v>
      </c>
      <c r="G33" s="134">
        <v>0</v>
      </c>
      <c r="H33" s="135">
        <v>0</v>
      </c>
      <c r="I33" s="134">
        <v>0</v>
      </c>
      <c r="J33" s="134">
        <v>0</v>
      </c>
      <c r="K33" s="135">
        <v>0</v>
      </c>
      <c r="L33" s="73"/>
      <c r="M33" s="73"/>
      <c r="N33" s="73"/>
      <c r="O33" s="73"/>
      <c r="P33" s="73"/>
    </row>
    <row r="34" spans="1:16" ht="9" customHeight="1">
      <c r="A34" s="73"/>
      <c r="B34" s="155" t="s">
        <v>128</v>
      </c>
      <c r="C34" s="134">
        <v>15453153</v>
      </c>
      <c r="D34" s="134">
        <v>203334724</v>
      </c>
      <c r="E34" s="135">
        <v>-15.8</v>
      </c>
      <c r="F34" s="134">
        <v>0</v>
      </c>
      <c r="G34" s="134">
        <v>0</v>
      </c>
      <c r="H34" s="135">
        <v>0</v>
      </c>
      <c r="I34" s="134">
        <v>0</v>
      </c>
      <c r="J34" s="134">
        <v>0</v>
      </c>
      <c r="K34" s="135">
        <v>0</v>
      </c>
      <c r="L34" s="73"/>
      <c r="M34" s="73"/>
      <c r="N34" s="73"/>
      <c r="O34" s="73"/>
      <c r="P34" s="73"/>
    </row>
    <row r="35" spans="1:16" ht="9" customHeight="1">
      <c r="A35" s="73"/>
      <c r="B35" s="155" t="s">
        <v>129</v>
      </c>
      <c r="C35" s="134">
        <v>214871976</v>
      </c>
      <c r="D35" s="134">
        <v>866049895</v>
      </c>
      <c r="E35" s="135">
        <v>-1.7</v>
      </c>
      <c r="F35" s="134">
        <v>0</v>
      </c>
      <c r="G35" s="134">
        <v>0</v>
      </c>
      <c r="H35" s="135">
        <v>0</v>
      </c>
      <c r="I35" s="134">
        <v>0</v>
      </c>
      <c r="J35" s="134">
        <v>0</v>
      </c>
      <c r="K35" s="135">
        <v>0</v>
      </c>
      <c r="L35" s="73"/>
      <c r="M35" s="73"/>
      <c r="N35" s="73"/>
      <c r="O35" s="73"/>
      <c r="P35" s="73"/>
    </row>
    <row r="36" spans="1:16" ht="9" customHeight="1">
      <c r="A36" s="73"/>
      <c r="B36" s="155" t="s">
        <v>130</v>
      </c>
      <c r="C36" s="134">
        <v>220380418</v>
      </c>
      <c r="D36" s="134">
        <v>889573062.571</v>
      </c>
      <c r="E36" s="135">
        <v>-0.4</v>
      </c>
      <c r="F36" s="134">
        <v>0</v>
      </c>
      <c r="G36" s="134">
        <v>0</v>
      </c>
      <c r="H36" s="135">
        <v>0</v>
      </c>
      <c r="I36" s="134">
        <v>0</v>
      </c>
      <c r="J36" s="134">
        <v>0</v>
      </c>
      <c r="K36" s="135">
        <v>0</v>
      </c>
      <c r="L36" s="73"/>
      <c r="M36" s="73"/>
      <c r="N36" s="73"/>
      <c r="O36" s="73"/>
      <c r="P36" s="73"/>
    </row>
    <row r="37" spans="1:16" ht="9" customHeight="1">
      <c r="A37" s="73"/>
      <c r="B37" s="155" t="s">
        <v>131</v>
      </c>
      <c r="C37" s="134">
        <v>382305774</v>
      </c>
      <c r="D37" s="134">
        <v>1535853626.118</v>
      </c>
      <c r="E37" s="135">
        <v>4.8</v>
      </c>
      <c r="F37" s="134">
        <v>0</v>
      </c>
      <c r="G37" s="134">
        <v>0</v>
      </c>
      <c r="H37" s="135">
        <v>0</v>
      </c>
      <c r="I37" s="134">
        <v>0</v>
      </c>
      <c r="J37" s="134">
        <v>0</v>
      </c>
      <c r="K37" s="135">
        <v>0</v>
      </c>
      <c r="L37" s="73"/>
      <c r="M37" s="73"/>
      <c r="N37" s="73"/>
      <c r="O37" s="73"/>
      <c r="P37" s="73"/>
    </row>
    <row r="38" spans="1:16" ht="9" customHeight="1">
      <c r="A38" s="73"/>
      <c r="B38" s="155" t="s">
        <v>132</v>
      </c>
      <c r="C38" s="134">
        <v>212070394</v>
      </c>
      <c r="D38" s="134">
        <v>855952832</v>
      </c>
      <c r="E38" s="135">
        <v>4.6</v>
      </c>
      <c r="F38" s="134">
        <v>0</v>
      </c>
      <c r="G38" s="134">
        <v>0</v>
      </c>
      <c r="H38" s="135">
        <v>0</v>
      </c>
      <c r="I38" s="134">
        <v>0</v>
      </c>
      <c r="J38" s="134">
        <v>0</v>
      </c>
      <c r="K38" s="135">
        <v>0</v>
      </c>
      <c r="L38" s="73"/>
      <c r="M38" s="73"/>
      <c r="N38" s="73"/>
      <c r="O38" s="73"/>
      <c r="P38" s="73"/>
    </row>
    <row r="39" spans="1:16" ht="9" customHeight="1">
      <c r="A39" s="73"/>
      <c r="B39" s="155" t="s">
        <v>133</v>
      </c>
      <c r="C39" s="134">
        <v>146890290</v>
      </c>
      <c r="D39" s="134">
        <v>579873546</v>
      </c>
      <c r="E39" s="135">
        <v>-1.7</v>
      </c>
      <c r="F39" s="134">
        <v>0</v>
      </c>
      <c r="G39" s="134">
        <v>0</v>
      </c>
      <c r="H39" s="135">
        <v>0</v>
      </c>
      <c r="I39" s="134">
        <v>0</v>
      </c>
      <c r="J39" s="134">
        <v>0</v>
      </c>
      <c r="K39" s="135">
        <v>0</v>
      </c>
      <c r="L39" s="73"/>
      <c r="M39" s="73"/>
      <c r="N39" s="73"/>
      <c r="O39" s="73"/>
      <c r="P39" s="73"/>
    </row>
    <row r="40" spans="1:16" ht="9" customHeight="1">
      <c r="A40" s="73"/>
      <c r="B40" s="155" t="s">
        <v>134</v>
      </c>
      <c r="C40" s="134">
        <v>270975675</v>
      </c>
      <c r="D40" s="134">
        <v>1047352651</v>
      </c>
      <c r="E40" s="135">
        <v>4.9</v>
      </c>
      <c r="F40" s="134">
        <v>0</v>
      </c>
      <c r="G40" s="134">
        <v>0</v>
      </c>
      <c r="H40" s="135">
        <v>0</v>
      </c>
      <c r="I40" s="134">
        <v>0</v>
      </c>
      <c r="J40" s="134">
        <v>0</v>
      </c>
      <c r="K40" s="135">
        <v>0</v>
      </c>
      <c r="L40" s="73"/>
      <c r="M40" s="73"/>
      <c r="N40" s="73"/>
      <c r="O40" s="73"/>
      <c r="P40" s="73"/>
    </row>
    <row r="41" spans="1:16" ht="9" customHeight="1">
      <c r="A41" s="73"/>
      <c r="B41" s="155" t="s">
        <v>135</v>
      </c>
      <c r="C41" s="134">
        <v>42832919</v>
      </c>
      <c r="D41" s="134">
        <v>161918555.518</v>
      </c>
      <c r="E41" s="135">
        <v>1.8</v>
      </c>
      <c r="F41" s="134">
        <v>0</v>
      </c>
      <c r="G41" s="134">
        <v>0</v>
      </c>
      <c r="H41" s="135">
        <v>0</v>
      </c>
      <c r="I41" s="134">
        <v>0</v>
      </c>
      <c r="J41" s="134">
        <v>0</v>
      </c>
      <c r="K41" s="135">
        <v>0</v>
      </c>
      <c r="L41" s="73"/>
      <c r="M41" s="73"/>
      <c r="N41" s="73"/>
      <c r="O41" s="73"/>
      <c r="P41" s="73"/>
    </row>
    <row r="42" spans="1:16" ht="9" customHeight="1">
      <c r="A42" s="73"/>
      <c r="B42" s="155" t="s">
        <v>136</v>
      </c>
      <c r="C42" s="134">
        <v>73603021</v>
      </c>
      <c r="D42" s="134">
        <v>283783487</v>
      </c>
      <c r="E42" s="135">
        <v>1.8</v>
      </c>
      <c r="F42" s="134">
        <v>0</v>
      </c>
      <c r="G42" s="134">
        <v>0</v>
      </c>
      <c r="H42" s="135">
        <v>0</v>
      </c>
      <c r="I42" s="134">
        <v>0</v>
      </c>
      <c r="J42" s="134">
        <v>0</v>
      </c>
      <c r="K42" s="135">
        <v>0</v>
      </c>
      <c r="L42" s="73"/>
      <c r="M42" s="73"/>
      <c r="N42" s="73"/>
      <c r="O42" s="73"/>
      <c r="P42" s="73"/>
    </row>
    <row r="43" spans="1:16" ht="9" customHeight="1">
      <c r="A43" s="73"/>
      <c r="B43" s="155" t="s">
        <v>137</v>
      </c>
      <c r="C43" s="134">
        <v>96010112</v>
      </c>
      <c r="D43" s="134">
        <v>379545098</v>
      </c>
      <c r="E43" s="135">
        <v>2.8</v>
      </c>
      <c r="F43" s="134">
        <v>0</v>
      </c>
      <c r="G43" s="134">
        <v>0</v>
      </c>
      <c r="H43" s="135">
        <v>0</v>
      </c>
      <c r="I43" s="134">
        <v>0</v>
      </c>
      <c r="J43" s="134">
        <v>0</v>
      </c>
      <c r="K43" s="135">
        <v>0</v>
      </c>
      <c r="L43" s="73"/>
      <c r="M43" s="73"/>
      <c r="N43" s="73"/>
      <c r="O43" s="73"/>
      <c r="P43" s="73"/>
    </row>
    <row r="44" spans="1:16" ht="9" customHeight="1">
      <c r="A44" s="73"/>
      <c r="B44" s="155" t="s">
        <v>138</v>
      </c>
      <c r="C44" s="134">
        <v>56304423</v>
      </c>
      <c r="D44" s="134">
        <v>226117661</v>
      </c>
      <c r="E44" s="135">
        <v>0.4</v>
      </c>
      <c r="F44" s="134">
        <v>0</v>
      </c>
      <c r="G44" s="134">
        <v>0</v>
      </c>
      <c r="H44" s="135">
        <v>0</v>
      </c>
      <c r="I44" s="134">
        <v>0</v>
      </c>
      <c r="J44" s="134">
        <v>0</v>
      </c>
      <c r="K44" s="135">
        <v>0</v>
      </c>
      <c r="L44" s="73"/>
      <c r="M44" s="73"/>
      <c r="N44" s="73"/>
      <c r="O44" s="73"/>
      <c r="P44" s="73"/>
    </row>
    <row r="45" spans="1:16" ht="9" customHeight="1">
      <c r="A45" s="73"/>
      <c r="B45" s="155" t="s">
        <v>139</v>
      </c>
      <c r="C45" s="134">
        <v>342625794</v>
      </c>
      <c r="D45" s="134">
        <v>1289019947</v>
      </c>
      <c r="E45" s="135">
        <v>-1.4</v>
      </c>
      <c r="F45" s="134">
        <v>0</v>
      </c>
      <c r="G45" s="134">
        <v>0</v>
      </c>
      <c r="H45" s="135">
        <v>0</v>
      </c>
      <c r="I45" s="134">
        <v>0</v>
      </c>
      <c r="J45" s="134">
        <v>0</v>
      </c>
      <c r="K45" s="135">
        <v>0</v>
      </c>
      <c r="L45" s="73"/>
      <c r="M45" s="73"/>
      <c r="N45" s="73"/>
      <c r="O45" s="73"/>
      <c r="P45" s="73"/>
    </row>
    <row r="46" spans="1:16" ht="9" customHeight="1">
      <c r="A46" s="73"/>
      <c r="B46" s="155" t="s">
        <v>140</v>
      </c>
      <c r="C46" s="134">
        <v>79112608</v>
      </c>
      <c r="D46" s="134">
        <v>312795767</v>
      </c>
      <c r="E46" s="135">
        <v>-0.8</v>
      </c>
      <c r="F46" s="134">
        <v>0</v>
      </c>
      <c r="G46" s="134">
        <v>0</v>
      </c>
      <c r="H46" s="135">
        <v>0</v>
      </c>
      <c r="I46" s="134">
        <v>0</v>
      </c>
      <c r="J46" s="134">
        <v>0</v>
      </c>
      <c r="K46" s="135">
        <v>0</v>
      </c>
      <c r="L46" s="73"/>
      <c r="M46" s="73"/>
      <c r="N46" s="73"/>
      <c r="O46" s="73"/>
      <c r="P46" s="73"/>
    </row>
    <row r="47" spans="1:16" ht="9" customHeight="1">
      <c r="A47" s="73"/>
      <c r="B47" s="155" t="s">
        <v>141</v>
      </c>
      <c r="C47" s="134">
        <v>451246750</v>
      </c>
      <c r="D47" s="134">
        <v>1860628110</v>
      </c>
      <c r="E47" s="135">
        <v>4.9</v>
      </c>
      <c r="F47" s="134">
        <v>0</v>
      </c>
      <c r="G47" s="134">
        <v>0</v>
      </c>
      <c r="H47" s="135">
        <v>0</v>
      </c>
      <c r="I47" s="134">
        <v>0</v>
      </c>
      <c r="J47" s="134">
        <v>0</v>
      </c>
      <c r="K47" s="135">
        <v>0</v>
      </c>
      <c r="L47" s="73"/>
      <c r="M47" s="73"/>
      <c r="N47" s="73"/>
      <c r="O47" s="73"/>
      <c r="P47" s="73"/>
    </row>
    <row r="48" spans="1:16" ht="9" customHeight="1">
      <c r="A48" s="73"/>
      <c r="B48" s="155" t="s">
        <v>142</v>
      </c>
      <c r="C48" s="134">
        <v>408523463</v>
      </c>
      <c r="D48" s="134">
        <v>1510289337</v>
      </c>
      <c r="E48" s="135">
        <v>5.9</v>
      </c>
      <c r="F48" s="134">
        <v>0</v>
      </c>
      <c r="G48" s="134">
        <v>0</v>
      </c>
      <c r="H48" s="135">
        <v>0</v>
      </c>
      <c r="I48" s="134">
        <v>0</v>
      </c>
      <c r="J48" s="134">
        <v>0</v>
      </c>
      <c r="K48" s="135">
        <v>0</v>
      </c>
      <c r="L48" s="73"/>
      <c r="M48" s="73"/>
      <c r="N48" s="73"/>
      <c r="O48" s="73"/>
      <c r="P48" s="73"/>
    </row>
    <row r="49" spans="1:16" ht="9" customHeight="1">
      <c r="A49" s="73"/>
      <c r="B49" s="155" t="s">
        <v>143</v>
      </c>
      <c r="C49" s="134">
        <v>40501925</v>
      </c>
      <c r="D49" s="134">
        <v>136983057</v>
      </c>
      <c r="E49" s="135">
        <v>-7.9</v>
      </c>
      <c r="F49" s="134">
        <v>0</v>
      </c>
      <c r="G49" s="134">
        <v>0</v>
      </c>
      <c r="H49" s="135">
        <v>0</v>
      </c>
      <c r="I49" s="134">
        <v>0</v>
      </c>
      <c r="J49" s="134">
        <v>0</v>
      </c>
      <c r="K49" s="135">
        <v>0</v>
      </c>
      <c r="L49" s="73"/>
      <c r="M49" s="73"/>
      <c r="N49" s="73"/>
      <c r="O49" s="73"/>
      <c r="P49" s="73"/>
    </row>
    <row r="50" spans="1:16" ht="9" customHeight="1">
      <c r="A50" s="73"/>
      <c r="B50" s="155" t="s">
        <v>144</v>
      </c>
      <c r="C50" s="134">
        <v>430553043</v>
      </c>
      <c r="D50" s="134">
        <v>1656081708.711</v>
      </c>
      <c r="E50" s="135">
        <v>2.9</v>
      </c>
      <c r="F50" s="134">
        <v>0</v>
      </c>
      <c r="G50" s="134">
        <v>0</v>
      </c>
      <c r="H50" s="135">
        <v>0</v>
      </c>
      <c r="I50" s="134">
        <v>0</v>
      </c>
      <c r="J50" s="134">
        <v>0</v>
      </c>
      <c r="K50" s="135">
        <v>0</v>
      </c>
      <c r="L50" s="73"/>
      <c r="M50" s="73"/>
      <c r="N50" s="73"/>
      <c r="O50" s="73"/>
      <c r="P50" s="73"/>
    </row>
    <row r="51" spans="1:16" ht="9" customHeight="1">
      <c r="A51" s="73"/>
      <c r="B51" s="155" t="s">
        <v>145</v>
      </c>
      <c r="C51" s="134">
        <v>166463852</v>
      </c>
      <c r="D51" s="134">
        <v>682649313.84</v>
      </c>
      <c r="E51" s="135">
        <v>10.4</v>
      </c>
      <c r="F51" s="134">
        <v>0</v>
      </c>
      <c r="G51" s="134">
        <v>0</v>
      </c>
      <c r="H51" s="135">
        <v>0</v>
      </c>
      <c r="I51" s="134">
        <v>0</v>
      </c>
      <c r="J51" s="134">
        <v>0</v>
      </c>
      <c r="K51" s="135">
        <v>0</v>
      </c>
      <c r="L51" s="73"/>
      <c r="M51" s="73"/>
      <c r="N51" s="73"/>
      <c r="O51" s="73"/>
      <c r="P51" s="73"/>
    </row>
    <row r="52" spans="1:16" ht="9" customHeight="1">
      <c r="A52" s="73"/>
      <c r="B52" s="155" t="s">
        <v>146</v>
      </c>
      <c r="C52" s="134">
        <v>133448460</v>
      </c>
      <c r="D52" s="134">
        <v>511651986</v>
      </c>
      <c r="E52" s="135">
        <v>6.6</v>
      </c>
      <c r="F52" s="134">
        <v>0</v>
      </c>
      <c r="G52" s="134">
        <v>0</v>
      </c>
      <c r="H52" s="135">
        <v>0</v>
      </c>
      <c r="I52" s="134">
        <v>0</v>
      </c>
      <c r="J52" s="134">
        <v>0</v>
      </c>
      <c r="K52" s="135">
        <v>0</v>
      </c>
      <c r="L52" s="73"/>
      <c r="M52" s="73"/>
      <c r="N52" s="73"/>
      <c r="O52" s="73"/>
      <c r="P52" s="73"/>
    </row>
    <row r="53" spans="1:16" ht="9" customHeight="1">
      <c r="A53" s="73"/>
      <c r="B53" s="155" t="s">
        <v>147</v>
      </c>
      <c r="C53" s="134">
        <v>407501467</v>
      </c>
      <c r="D53" s="134">
        <v>1566721091</v>
      </c>
      <c r="E53" s="135">
        <v>-0.1</v>
      </c>
      <c r="F53" s="134">
        <v>0</v>
      </c>
      <c r="G53" s="134">
        <v>0</v>
      </c>
      <c r="H53" s="135">
        <v>0</v>
      </c>
      <c r="I53" s="134">
        <v>0</v>
      </c>
      <c r="J53" s="134">
        <v>0</v>
      </c>
      <c r="K53" s="135">
        <v>0</v>
      </c>
      <c r="L53" s="73"/>
      <c r="M53" s="73"/>
      <c r="N53" s="73"/>
      <c r="O53" s="73"/>
      <c r="P53" s="73"/>
    </row>
    <row r="54" spans="1:16" ht="9" customHeight="1">
      <c r="A54" s="73"/>
      <c r="B54" s="155" t="s">
        <v>148</v>
      </c>
      <c r="C54" s="134">
        <v>33513125</v>
      </c>
      <c r="D54" s="134">
        <v>126264638</v>
      </c>
      <c r="E54" s="135">
        <v>1.9</v>
      </c>
      <c r="F54" s="134">
        <v>0</v>
      </c>
      <c r="G54" s="134">
        <v>0</v>
      </c>
      <c r="H54" s="135">
        <v>0</v>
      </c>
      <c r="I54" s="134">
        <v>0</v>
      </c>
      <c r="J54" s="134">
        <v>0</v>
      </c>
      <c r="K54" s="135">
        <v>0</v>
      </c>
      <c r="L54" s="73"/>
      <c r="M54" s="73"/>
      <c r="N54" s="73"/>
      <c r="O54" s="73"/>
      <c r="P54" s="73"/>
    </row>
    <row r="55" spans="1:16" ht="9" customHeight="1">
      <c r="A55" s="73"/>
      <c r="B55" s="155" t="s">
        <v>149</v>
      </c>
      <c r="C55" s="134">
        <v>239963283</v>
      </c>
      <c r="D55" s="134">
        <v>931503388</v>
      </c>
      <c r="E55" s="135">
        <v>4.3</v>
      </c>
      <c r="F55" s="134">
        <v>0</v>
      </c>
      <c r="G55" s="134">
        <v>0</v>
      </c>
      <c r="H55" s="135">
        <v>0</v>
      </c>
      <c r="I55" s="134">
        <v>0</v>
      </c>
      <c r="J55" s="134">
        <v>0</v>
      </c>
      <c r="K55" s="135">
        <v>0</v>
      </c>
      <c r="L55" s="73"/>
      <c r="M55" s="73"/>
      <c r="N55" s="73"/>
      <c r="O55" s="73"/>
      <c r="P55" s="73"/>
    </row>
    <row r="56" spans="1:16" ht="9" customHeight="1">
      <c r="A56" s="73"/>
      <c r="B56" s="155" t="s">
        <v>150</v>
      </c>
      <c r="C56" s="134">
        <v>37755551</v>
      </c>
      <c r="D56" s="134">
        <v>140656419.697</v>
      </c>
      <c r="E56" s="135">
        <v>-4.5</v>
      </c>
      <c r="F56" s="134">
        <v>0</v>
      </c>
      <c r="G56" s="134">
        <v>0</v>
      </c>
      <c r="H56" s="135">
        <v>0</v>
      </c>
      <c r="I56" s="134">
        <v>0</v>
      </c>
      <c r="J56" s="134">
        <v>0</v>
      </c>
      <c r="K56" s="135">
        <v>0</v>
      </c>
      <c r="L56" s="73"/>
      <c r="M56" s="73"/>
      <c r="N56" s="73"/>
      <c r="O56" s="73"/>
      <c r="P56" s="73"/>
    </row>
    <row r="57" spans="1:16" ht="9" customHeight="1">
      <c r="A57" s="73"/>
      <c r="B57" s="155" t="s">
        <v>151</v>
      </c>
      <c r="C57" s="134">
        <v>281010288</v>
      </c>
      <c r="D57" s="134">
        <v>1096947607</v>
      </c>
      <c r="E57" s="135">
        <v>7.4</v>
      </c>
      <c r="F57" s="134">
        <v>0</v>
      </c>
      <c r="G57" s="134">
        <v>0</v>
      </c>
      <c r="H57" s="135">
        <v>0</v>
      </c>
      <c r="I57" s="134">
        <v>0</v>
      </c>
      <c r="J57" s="134">
        <v>0</v>
      </c>
      <c r="K57" s="135">
        <v>0</v>
      </c>
      <c r="L57" s="73"/>
      <c r="M57" s="73"/>
      <c r="N57" s="73"/>
      <c r="O57" s="73"/>
      <c r="P57" s="73"/>
    </row>
    <row r="58" spans="1:16" ht="9" customHeight="1">
      <c r="A58" s="73"/>
      <c r="B58" s="155" t="s">
        <v>152</v>
      </c>
      <c r="C58" s="134">
        <v>1178323998</v>
      </c>
      <c r="D58" s="134">
        <v>4673490675</v>
      </c>
      <c r="E58" s="135">
        <v>4.9</v>
      </c>
      <c r="F58" s="134">
        <v>0</v>
      </c>
      <c r="G58" s="134">
        <v>0</v>
      </c>
      <c r="H58" s="135">
        <v>0</v>
      </c>
      <c r="I58" s="134">
        <v>0</v>
      </c>
      <c r="J58" s="134">
        <v>0</v>
      </c>
      <c r="K58" s="135">
        <v>0</v>
      </c>
      <c r="L58" s="73"/>
      <c r="M58" s="73"/>
      <c r="N58" s="73"/>
      <c r="O58" s="73"/>
      <c r="P58" s="73"/>
    </row>
    <row r="59" spans="1:16" ht="9" customHeight="1">
      <c r="A59" s="73"/>
      <c r="B59" s="155" t="s">
        <v>153</v>
      </c>
      <c r="C59" s="134">
        <v>98631734</v>
      </c>
      <c r="D59" s="134">
        <v>383342545</v>
      </c>
      <c r="E59" s="135">
        <v>4.6</v>
      </c>
      <c r="F59" s="134">
        <v>0</v>
      </c>
      <c r="G59" s="134">
        <v>0</v>
      </c>
      <c r="H59" s="135">
        <v>0</v>
      </c>
      <c r="I59" s="134">
        <v>0</v>
      </c>
      <c r="J59" s="134">
        <v>0</v>
      </c>
      <c r="K59" s="135">
        <v>0</v>
      </c>
      <c r="L59" s="73"/>
      <c r="M59" s="73"/>
      <c r="N59" s="73"/>
      <c r="O59" s="73"/>
      <c r="P59" s="73"/>
    </row>
    <row r="60" spans="1:16" ht="9" customHeight="1">
      <c r="A60" s="73"/>
      <c r="B60" s="155" t="s">
        <v>154</v>
      </c>
      <c r="C60" s="156">
        <v>23263014</v>
      </c>
      <c r="D60" s="156">
        <v>96711497</v>
      </c>
      <c r="E60" s="157">
        <v>-3.9</v>
      </c>
      <c r="F60" s="156">
        <v>0</v>
      </c>
      <c r="G60" s="156">
        <v>0</v>
      </c>
      <c r="H60" s="157">
        <v>0</v>
      </c>
      <c r="I60" s="156">
        <v>0</v>
      </c>
      <c r="J60" s="156">
        <v>0</v>
      </c>
      <c r="K60" s="157">
        <v>0</v>
      </c>
      <c r="L60" s="73"/>
      <c r="M60" s="73"/>
      <c r="N60" s="73"/>
      <c r="O60" s="73"/>
      <c r="P60" s="73"/>
    </row>
    <row r="61" spans="1:16" ht="9" customHeight="1">
      <c r="A61" s="73"/>
      <c r="B61" s="155" t="s">
        <v>155</v>
      </c>
      <c r="C61" s="156">
        <v>287537341</v>
      </c>
      <c r="D61" s="156">
        <v>1268631237</v>
      </c>
      <c r="E61" s="157">
        <v>4.1</v>
      </c>
      <c r="F61" s="156">
        <v>0</v>
      </c>
      <c r="G61" s="156">
        <v>0</v>
      </c>
      <c r="H61" s="157">
        <v>0</v>
      </c>
      <c r="I61" s="156">
        <v>0</v>
      </c>
      <c r="J61" s="156">
        <v>0</v>
      </c>
      <c r="K61" s="157">
        <v>0</v>
      </c>
      <c r="L61" s="73"/>
      <c r="M61" s="73"/>
      <c r="N61" s="73"/>
      <c r="O61" s="73"/>
      <c r="P61" s="73"/>
    </row>
    <row r="62" spans="1:16" ht="9" customHeight="1">
      <c r="A62" s="73"/>
      <c r="B62" s="155" t="s">
        <v>156</v>
      </c>
      <c r="C62" s="134">
        <v>237358422</v>
      </c>
      <c r="D62" s="134">
        <v>913329470.374</v>
      </c>
      <c r="E62" s="135">
        <v>2.7</v>
      </c>
      <c r="F62" s="134">
        <v>0</v>
      </c>
      <c r="G62" s="134">
        <v>0</v>
      </c>
      <c r="H62" s="135">
        <v>0</v>
      </c>
      <c r="I62" s="134">
        <v>0</v>
      </c>
      <c r="J62" s="134">
        <v>0</v>
      </c>
      <c r="K62" s="135">
        <v>0</v>
      </c>
      <c r="L62" s="73"/>
      <c r="M62" s="73"/>
      <c r="N62" s="73"/>
      <c r="O62" s="73"/>
      <c r="P62" s="73"/>
    </row>
    <row r="63" spans="1:16" ht="9" customHeight="1">
      <c r="A63" s="73"/>
      <c r="B63" s="155" t="s">
        <v>157</v>
      </c>
      <c r="C63" s="134">
        <v>67777593</v>
      </c>
      <c r="D63" s="134">
        <v>244844298</v>
      </c>
      <c r="E63" s="135">
        <v>7.6</v>
      </c>
      <c r="F63" s="134">
        <v>0</v>
      </c>
      <c r="G63" s="134">
        <v>0</v>
      </c>
      <c r="H63" s="135">
        <v>0</v>
      </c>
      <c r="I63" s="134">
        <v>0</v>
      </c>
      <c r="J63" s="134">
        <v>0</v>
      </c>
      <c r="K63" s="135">
        <v>0</v>
      </c>
      <c r="L63" s="73"/>
      <c r="M63" s="73"/>
      <c r="N63" s="73"/>
      <c r="O63" s="73"/>
      <c r="P63" s="73"/>
    </row>
    <row r="64" spans="1:16" ht="9" customHeight="1">
      <c r="A64" s="73"/>
      <c r="B64" s="155" t="s">
        <v>158</v>
      </c>
      <c r="C64" s="134">
        <v>274804468</v>
      </c>
      <c r="D64" s="134">
        <v>828408182</v>
      </c>
      <c r="E64" s="135">
        <v>2.1</v>
      </c>
      <c r="F64" s="134">
        <v>0</v>
      </c>
      <c r="G64" s="134">
        <v>0</v>
      </c>
      <c r="H64" s="135">
        <v>0</v>
      </c>
      <c r="I64" s="134">
        <v>0</v>
      </c>
      <c r="J64" s="134">
        <v>0</v>
      </c>
      <c r="K64" s="135">
        <v>0</v>
      </c>
      <c r="L64" s="73"/>
      <c r="M64" s="73"/>
      <c r="N64" s="73"/>
      <c r="O64" s="73"/>
      <c r="P64" s="73"/>
    </row>
    <row r="65" spans="1:16" ht="9" customHeight="1" thickBot="1">
      <c r="A65" s="73"/>
      <c r="B65" s="155" t="s">
        <v>159</v>
      </c>
      <c r="C65" s="134">
        <v>25880082</v>
      </c>
      <c r="D65" s="134">
        <v>104434543</v>
      </c>
      <c r="E65" s="135">
        <v>-9.2</v>
      </c>
      <c r="F65" s="134">
        <v>0</v>
      </c>
      <c r="G65" s="134">
        <v>0</v>
      </c>
      <c r="H65" s="135">
        <v>0</v>
      </c>
      <c r="I65" s="134">
        <v>0</v>
      </c>
      <c r="J65" s="134">
        <v>0</v>
      </c>
      <c r="K65" s="135">
        <v>0</v>
      </c>
      <c r="L65" s="73"/>
      <c r="M65" s="73"/>
      <c r="N65" s="73"/>
      <c r="O65" s="73"/>
      <c r="P65" s="73"/>
    </row>
    <row r="66" spans="1:16" ht="9" customHeight="1" thickTop="1">
      <c r="A66" s="73"/>
      <c r="B66" s="158" t="s">
        <v>160</v>
      </c>
      <c r="C66" s="137">
        <v>11858142020</v>
      </c>
      <c r="D66" s="137">
        <v>46401851044.515</v>
      </c>
      <c r="E66" s="138">
        <v>3.2</v>
      </c>
      <c r="F66" s="137">
        <v>0</v>
      </c>
      <c r="G66" s="137">
        <v>0</v>
      </c>
      <c r="H66" s="138">
        <v>0</v>
      </c>
      <c r="I66" s="137">
        <v>0</v>
      </c>
      <c r="J66" s="137">
        <v>0</v>
      </c>
      <c r="K66" s="138">
        <v>0</v>
      </c>
      <c r="L66" s="73"/>
      <c r="M66" s="73"/>
      <c r="N66" s="73"/>
      <c r="O66" s="73"/>
      <c r="P66" s="73"/>
    </row>
    <row r="67" spans="1:16" ht="9" customHeight="1" thickBot="1">
      <c r="A67" s="73"/>
      <c r="B67" s="159" t="s">
        <v>161</v>
      </c>
      <c r="C67" s="140">
        <v>84114915</v>
      </c>
      <c r="D67" s="140">
        <v>349709343</v>
      </c>
      <c r="E67" s="141">
        <v>-1.8</v>
      </c>
      <c r="F67" s="140">
        <v>0</v>
      </c>
      <c r="G67" s="140">
        <v>0</v>
      </c>
      <c r="H67" s="141">
        <v>0</v>
      </c>
      <c r="I67" s="140">
        <v>0</v>
      </c>
      <c r="J67" s="140">
        <v>0</v>
      </c>
      <c r="K67" s="141">
        <v>0</v>
      </c>
      <c r="L67" s="73"/>
      <c r="M67" s="73"/>
      <c r="N67" s="73"/>
      <c r="O67" s="73"/>
      <c r="P67" s="73"/>
    </row>
    <row r="68" spans="1:16" ht="9" customHeight="1" thickTop="1">
      <c r="A68" s="73"/>
      <c r="B68" s="160" t="s">
        <v>162</v>
      </c>
      <c r="C68" s="143">
        <v>11942256935</v>
      </c>
      <c r="D68" s="143">
        <v>46751560387.515</v>
      </c>
      <c r="E68" s="144">
        <v>3.2</v>
      </c>
      <c r="F68" s="143">
        <v>0</v>
      </c>
      <c r="G68" s="143">
        <v>0</v>
      </c>
      <c r="H68" s="144">
        <v>0</v>
      </c>
      <c r="I68" s="143">
        <v>0</v>
      </c>
      <c r="J68" s="143">
        <v>0</v>
      </c>
      <c r="K68" s="144">
        <v>0</v>
      </c>
      <c r="L68" s="73"/>
      <c r="M68" s="73"/>
      <c r="N68" s="73"/>
      <c r="O68" s="73"/>
      <c r="P68" s="73"/>
    </row>
    <row r="69" spans="1:16" ht="9.75" customHeight="1">
      <c r="A69" s="73"/>
      <c r="B69" s="145" t="s">
        <v>163</v>
      </c>
      <c r="C69" s="146"/>
      <c r="D69" s="146"/>
      <c r="E69" s="146"/>
      <c r="F69" s="146"/>
      <c r="G69" s="146"/>
      <c r="H69" s="146"/>
      <c r="I69" s="146"/>
      <c r="J69" s="146"/>
      <c r="K69" s="147"/>
      <c r="L69" s="73"/>
      <c r="M69" s="73"/>
      <c r="N69" s="73"/>
      <c r="O69" s="73"/>
      <c r="P69" s="73"/>
    </row>
    <row r="70" spans="1:16" ht="7.5" customHeight="1">
      <c r="A70" s="73"/>
      <c r="B70" s="148" t="s">
        <v>164</v>
      </c>
      <c r="C70" s="149"/>
      <c r="D70" s="149"/>
      <c r="E70" s="149"/>
      <c r="F70" s="149"/>
      <c r="G70" s="149"/>
      <c r="H70" s="149"/>
      <c r="I70" s="149"/>
      <c r="J70" s="149"/>
      <c r="K70" s="150"/>
      <c r="L70" s="73"/>
      <c r="M70" s="73"/>
      <c r="N70" s="73"/>
      <c r="O70" s="73"/>
      <c r="P70" s="73"/>
    </row>
    <row r="71" spans="1:16" ht="7.5" customHeight="1">
      <c r="A71" s="73"/>
      <c r="B71" s="151" t="s">
        <v>165</v>
      </c>
      <c r="C71" s="152"/>
      <c r="D71" s="152"/>
      <c r="E71" s="152"/>
      <c r="F71" s="152"/>
      <c r="G71" s="152"/>
      <c r="H71" s="152"/>
      <c r="I71" s="152"/>
      <c r="J71" s="152"/>
      <c r="K71" s="153"/>
      <c r="L71" s="73"/>
      <c r="M71" s="73"/>
      <c r="N71" s="73"/>
      <c r="O71" s="73"/>
      <c r="P71" s="7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77</v>
      </c>
      <c r="D2" s="7" t="s">
        <v>78</v>
      </c>
      <c r="E2" s="7" t="s">
        <v>79</v>
      </c>
      <c r="F2" s="7" t="s">
        <v>80</v>
      </c>
      <c r="G2" s="7" t="s">
        <v>7</v>
      </c>
      <c r="H2" s="7" t="s">
        <v>8</v>
      </c>
      <c r="I2" s="7"/>
      <c r="J2" s="7"/>
      <c r="K2" s="7"/>
    </row>
    <row r="3" spans="2:11" ht="12" customHeight="1" hidden="1">
      <c r="B3" s="8" t="s">
        <v>178</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0"/>
      <c r="K7" s="40" t="s">
        <v>87</v>
      </c>
    </row>
    <row r="8" spans="2:11" ht="12" customHeight="1">
      <c r="B8" s="15" t="str">
        <f>CONCATENATE("Created On: ",F3)</f>
        <v>Created On: </v>
      </c>
      <c r="F8" s="15" t="s">
        <v>88</v>
      </c>
      <c r="K8" s="40" t="str">
        <f>CONCATENATE(G3," ",H3," Reporting Period")</f>
        <v>  Reporting Period</v>
      </c>
    </row>
    <row r="9" spans="2:11" ht="12" customHeight="1">
      <c r="B9" s="9"/>
      <c r="C9" s="9" t="s">
        <v>179</v>
      </c>
      <c r="D9" s="10" t="s">
        <v>90</v>
      </c>
      <c r="E9" s="10"/>
      <c r="F9" s="9" t="s">
        <v>180</v>
      </c>
      <c r="G9" s="10" t="s">
        <v>90</v>
      </c>
      <c r="H9" s="10"/>
      <c r="I9" s="9" t="s">
        <v>181</v>
      </c>
      <c r="J9" s="10" t="s">
        <v>90</v>
      </c>
      <c r="K9" s="10"/>
    </row>
    <row r="10" spans="2:11" ht="12" customHeight="1">
      <c r="B10" s="11" t="s">
        <v>93</v>
      </c>
      <c r="C10" s="55">
        <f>C3</f>
        <v>0</v>
      </c>
      <c r="D10" s="12" t="s">
        <v>94</v>
      </c>
      <c r="E10" s="12"/>
      <c r="F10" s="55">
        <f>D3</f>
        <v>0</v>
      </c>
      <c r="G10" s="12" t="s">
        <v>94</v>
      </c>
      <c r="H10" s="12"/>
      <c r="I10" s="55">
        <f>E3</f>
        <v>0</v>
      </c>
      <c r="J10" s="12" t="s">
        <v>94</v>
      </c>
      <c r="K10" s="12"/>
    </row>
    <row r="11" spans="2:11" ht="12" customHeight="1">
      <c r="B11" s="23"/>
      <c r="C11" s="23" t="str">
        <f>CONCATENATE("(",C3," Entities)")</f>
        <v>( Entities)</v>
      </c>
      <c r="D11" s="24" t="s">
        <v>95</v>
      </c>
      <c r="E11" s="24"/>
      <c r="F11" s="23" t="str">
        <f>CONCATENATE("(",D3," Entities)")</f>
        <v>( Entities)</v>
      </c>
      <c r="G11" s="24" t="s">
        <v>95</v>
      </c>
      <c r="H11" s="24"/>
      <c r="I11" s="23" t="str">
        <f>CONCATENATE("(",E3," Entities)")</f>
        <v>( Entities)</v>
      </c>
      <c r="J11" s="24" t="s">
        <v>95</v>
      </c>
      <c r="K11" s="24"/>
    </row>
    <row r="12" spans="2:11" ht="16.5" customHeight="1">
      <c r="B12" s="13"/>
      <c r="C12" s="13" t="s">
        <v>96</v>
      </c>
      <c r="D12" s="13" t="s">
        <v>97</v>
      </c>
      <c r="E12" s="56" t="s">
        <v>98</v>
      </c>
      <c r="F12" s="13" t="s">
        <v>96</v>
      </c>
      <c r="G12" s="13" t="s">
        <v>97</v>
      </c>
      <c r="H12" s="56" t="s">
        <v>98</v>
      </c>
      <c r="I12" s="13" t="s">
        <v>96</v>
      </c>
      <c r="J12" s="13" t="s">
        <v>97</v>
      </c>
      <c r="K12" s="56" t="s">
        <v>98</v>
      </c>
    </row>
    <row r="13" spans="2:11" ht="12.75" hidden="1">
      <c r="B13" s="15" t="s">
        <v>99</v>
      </c>
      <c r="C13" s="15" t="s">
        <v>182</v>
      </c>
      <c r="D13" s="15" t="s">
        <v>183</v>
      </c>
      <c r="E13" s="15" t="s">
        <v>184</v>
      </c>
      <c r="F13" s="15" t="s">
        <v>185</v>
      </c>
      <c r="G13" s="15" t="s">
        <v>186</v>
      </c>
      <c r="H13" s="15" t="s">
        <v>187</v>
      </c>
      <c r="I13" s="15" t="s">
        <v>188</v>
      </c>
      <c r="J13" s="15" t="s">
        <v>189</v>
      </c>
      <c r="K13" s="15" t="s">
        <v>190</v>
      </c>
    </row>
    <row r="14" spans="2:11" ht="12.75" hidden="1">
      <c r="B14" s="16"/>
      <c r="C14" s="16">
        <v>0</v>
      </c>
      <c r="D14" s="17">
        <v>0</v>
      </c>
      <c r="E14" s="17">
        <v>0</v>
      </c>
      <c r="F14" s="16">
        <v>0</v>
      </c>
      <c r="G14" s="17">
        <v>0</v>
      </c>
      <c r="H14" s="17">
        <v>0</v>
      </c>
      <c r="I14" s="16">
        <v>0</v>
      </c>
      <c r="J14" s="17">
        <v>0</v>
      </c>
      <c r="K14" s="17">
        <v>0</v>
      </c>
    </row>
    <row r="15" spans="2:11" ht="9" customHeight="1">
      <c r="B15" s="18" t="s">
        <v>109</v>
      </c>
      <c r="C15" s="25"/>
      <c r="D15" s="25"/>
      <c r="E15" s="33"/>
      <c r="F15" s="25"/>
      <c r="G15" s="25"/>
      <c r="H15" s="33"/>
      <c r="I15" s="25"/>
      <c r="J15" s="25"/>
      <c r="K15" s="33"/>
    </row>
    <row r="16" spans="2:11" ht="9" customHeight="1">
      <c r="B16" s="19" t="s">
        <v>110</v>
      </c>
      <c r="C16" s="26"/>
      <c r="D16" s="26"/>
      <c r="E16" s="34"/>
      <c r="F16" s="26"/>
      <c r="G16" s="26"/>
      <c r="H16" s="34"/>
      <c r="I16" s="26"/>
      <c r="J16" s="26"/>
      <c r="K16" s="34"/>
    </row>
    <row r="17" spans="2:11" ht="9" customHeight="1">
      <c r="B17" s="19" t="s">
        <v>111</v>
      </c>
      <c r="C17" s="27"/>
      <c r="D17" s="27"/>
      <c r="E17" s="35"/>
      <c r="F17" s="27"/>
      <c r="G17" s="27"/>
      <c r="H17" s="35"/>
      <c r="I17" s="27"/>
      <c r="J17" s="27"/>
      <c r="K17" s="35"/>
    </row>
    <row r="18" spans="2:11" ht="9" customHeight="1">
      <c r="B18" s="19" t="s">
        <v>112</v>
      </c>
      <c r="C18" s="27"/>
      <c r="D18" s="27"/>
      <c r="E18" s="35"/>
      <c r="F18" s="27"/>
      <c r="G18" s="27"/>
      <c r="H18" s="35"/>
      <c r="I18" s="27"/>
      <c r="J18" s="27"/>
      <c r="K18" s="35"/>
    </row>
    <row r="19" spans="2:11" ht="9" customHeight="1">
      <c r="B19" s="19" t="s">
        <v>113</v>
      </c>
      <c r="C19" s="27"/>
      <c r="D19" s="27"/>
      <c r="E19" s="35"/>
      <c r="F19" s="27"/>
      <c r="G19" s="27"/>
      <c r="H19" s="35"/>
      <c r="I19" s="27"/>
      <c r="J19" s="27"/>
      <c r="K19" s="35"/>
    </row>
    <row r="20" spans="2:11" ht="9" customHeight="1">
      <c r="B20" s="19" t="s">
        <v>114</v>
      </c>
      <c r="C20" s="27"/>
      <c r="D20" s="27"/>
      <c r="E20" s="35"/>
      <c r="F20" s="27"/>
      <c r="G20" s="27"/>
      <c r="H20" s="35"/>
      <c r="I20" s="27"/>
      <c r="J20" s="27"/>
      <c r="K20" s="35"/>
    </row>
    <row r="21" spans="2:11" ht="9" customHeight="1">
      <c r="B21" s="19" t="s">
        <v>115</v>
      </c>
      <c r="C21" s="26"/>
      <c r="D21" s="26"/>
      <c r="E21" s="34"/>
      <c r="F21" s="26"/>
      <c r="G21" s="26"/>
      <c r="H21" s="34"/>
      <c r="I21" s="26"/>
      <c r="J21" s="26"/>
      <c r="K21" s="34"/>
    </row>
    <row r="22" spans="2:11" ht="9" customHeight="1">
      <c r="B22" s="19" t="s">
        <v>116</v>
      </c>
      <c r="C22" s="27"/>
      <c r="D22" s="27"/>
      <c r="E22" s="35"/>
      <c r="F22" s="27"/>
      <c r="G22" s="27"/>
      <c r="H22" s="35"/>
      <c r="I22" s="27"/>
      <c r="J22" s="27"/>
      <c r="K22" s="35"/>
    </row>
    <row r="23" spans="2:11" ht="9" customHeight="1">
      <c r="B23" s="19" t="s">
        <v>117</v>
      </c>
      <c r="C23" s="26"/>
      <c r="D23" s="26"/>
      <c r="E23" s="34"/>
      <c r="F23" s="26"/>
      <c r="G23" s="26"/>
      <c r="H23" s="34"/>
      <c r="I23" s="26"/>
      <c r="J23" s="26"/>
      <c r="K23" s="34"/>
    </row>
    <row r="24" spans="2:11" ht="9" customHeight="1">
      <c r="B24" s="19" t="s">
        <v>118</v>
      </c>
      <c r="C24" s="27"/>
      <c r="D24" s="27"/>
      <c r="E24" s="35"/>
      <c r="F24" s="27"/>
      <c r="G24" s="27"/>
      <c r="H24" s="35"/>
      <c r="I24" s="27"/>
      <c r="J24" s="27"/>
      <c r="K24" s="35"/>
    </row>
    <row r="25" spans="2:11" ht="9" customHeight="1">
      <c r="B25" s="19" t="s">
        <v>119</v>
      </c>
      <c r="C25" s="27"/>
      <c r="D25" s="27"/>
      <c r="E25" s="35"/>
      <c r="F25" s="27"/>
      <c r="G25" s="27"/>
      <c r="H25" s="35"/>
      <c r="I25" s="27"/>
      <c r="J25" s="27"/>
      <c r="K25" s="35"/>
    </row>
    <row r="26" spans="2:11" ht="9" customHeight="1">
      <c r="B26" s="19" t="s">
        <v>120</v>
      </c>
      <c r="C26" s="27"/>
      <c r="D26" s="27"/>
      <c r="E26" s="35"/>
      <c r="F26" s="27"/>
      <c r="G26" s="27"/>
      <c r="H26" s="35"/>
      <c r="I26" s="27"/>
      <c r="J26" s="27"/>
      <c r="K26" s="35"/>
    </row>
    <row r="27" spans="2:11" ht="9" customHeight="1">
      <c r="B27" s="19" t="s">
        <v>121</v>
      </c>
      <c r="C27" s="27"/>
      <c r="D27" s="27"/>
      <c r="E27" s="35"/>
      <c r="F27" s="27"/>
      <c r="G27" s="27"/>
      <c r="H27" s="35"/>
      <c r="I27" s="27"/>
      <c r="J27" s="27"/>
      <c r="K27" s="35"/>
    </row>
    <row r="28" spans="2:11" ht="9" customHeight="1">
      <c r="B28" s="19" t="s">
        <v>122</v>
      </c>
      <c r="C28" s="27"/>
      <c r="D28" s="27"/>
      <c r="E28" s="35"/>
      <c r="F28" s="27"/>
      <c r="G28" s="27"/>
      <c r="H28" s="35"/>
      <c r="I28" s="27"/>
      <c r="J28" s="27"/>
      <c r="K28" s="35"/>
    </row>
    <row r="29" spans="2:11" ht="9" customHeight="1">
      <c r="B29" s="19" t="s">
        <v>123</v>
      </c>
      <c r="C29" s="27"/>
      <c r="D29" s="27"/>
      <c r="E29" s="35"/>
      <c r="F29" s="27"/>
      <c r="G29" s="27"/>
      <c r="H29" s="35"/>
      <c r="I29" s="27"/>
      <c r="J29" s="27"/>
      <c r="K29" s="35"/>
    </row>
    <row r="30" spans="2:11" ht="9" customHeight="1">
      <c r="B30" s="19" t="s">
        <v>124</v>
      </c>
      <c r="C30" s="27"/>
      <c r="D30" s="27"/>
      <c r="E30" s="35"/>
      <c r="F30" s="27"/>
      <c r="G30" s="27"/>
      <c r="H30" s="35"/>
      <c r="I30" s="27"/>
      <c r="J30" s="27"/>
      <c r="K30" s="35"/>
    </row>
    <row r="31" spans="2:11" ht="9" customHeight="1">
      <c r="B31" s="19" t="s">
        <v>125</v>
      </c>
      <c r="C31" s="27"/>
      <c r="D31" s="27"/>
      <c r="E31" s="35"/>
      <c r="F31" s="27"/>
      <c r="G31" s="27"/>
      <c r="H31" s="35"/>
      <c r="I31" s="27"/>
      <c r="J31" s="27"/>
      <c r="K31" s="35"/>
    </row>
    <row r="32" spans="2:11" ht="9" customHeight="1">
      <c r="B32" s="19" t="s">
        <v>126</v>
      </c>
      <c r="C32" s="27"/>
      <c r="D32" s="27"/>
      <c r="E32" s="35"/>
      <c r="F32" s="27"/>
      <c r="G32" s="27"/>
      <c r="H32" s="35"/>
      <c r="I32" s="27"/>
      <c r="J32" s="27"/>
      <c r="K32" s="35"/>
    </row>
    <row r="33" spans="2:11" ht="9" customHeight="1">
      <c r="B33" s="19" t="s">
        <v>127</v>
      </c>
      <c r="C33" s="27"/>
      <c r="D33" s="27"/>
      <c r="E33" s="35"/>
      <c r="F33" s="27"/>
      <c r="G33" s="27"/>
      <c r="H33" s="35"/>
      <c r="I33" s="27"/>
      <c r="J33" s="27"/>
      <c r="K33" s="35"/>
    </row>
    <row r="34" spans="2:11" ht="9" customHeight="1">
      <c r="B34" s="19" t="s">
        <v>128</v>
      </c>
      <c r="C34" s="27"/>
      <c r="D34" s="27"/>
      <c r="E34" s="35"/>
      <c r="F34" s="27"/>
      <c r="G34" s="27"/>
      <c r="H34" s="35"/>
      <c r="I34" s="27"/>
      <c r="J34" s="27"/>
      <c r="K34" s="35"/>
    </row>
    <row r="35" spans="2:11" ht="9" customHeight="1">
      <c r="B35" s="19" t="s">
        <v>129</v>
      </c>
      <c r="C35" s="27"/>
      <c r="D35" s="27"/>
      <c r="E35" s="35"/>
      <c r="F35" s="27"/>
      <c r="G35" s="27"/>
      <c r="H35" s="35"/>
      <c r="I35" s="27"/>
      <c r="J35" s="27"/>
      <c r="K35" s="35"/>
    </row>
    <row r="36" spans="2:11" ht="9" customHeight="1">
      <c r="B36" s="19" t="s">
        <v>130</v>
      </c>
      <c r="C36" s="27"/>
      <c r="D36" s="27"/>
      <c r="E36" s="35"/>
      <c r="F36" s="27"/>
      <c r="G36" s="27"/>
      <c r="H36" s="35"/>
      <c r="I36" s="27"/>
      <c r="J36" s="27"/>
      <c r="K36" s="35"/>
    </row>
    <row r="37" spans="2:11" ht="9" customHeight="1">
      <c r="B37" s="19" t="s">
        <v>131</v>
      </c>
      <c r="C37" s="27"/>
      <c r="D37" s="27"/>
      <c r="E37" s="35"/>
      <c r="F37" s="27"/>
      <c r="G37" s="27"/>
      <c r="H37" s="35"/>
      <c r="I37" s="27"/>
      <c r="J37" s="27"/>
      <c r="K37" s="35"/>
    </row>
    <row r="38" spans="2:11" ht="9" customHeight="1">
      <c r="B38" s="19" t="s">
        <v>132</v>
      </c>
      <c r="C38" s="27"/>
      <c r="D38" s="27"/>
      <c r="E38" s="35"/>
      <c r="F38" s="27"/>
      <c r="G38" s="27"/>
      <c r="H38" s="35"/>
      <c r="I38" s="27"/>
      <c r="J38" s="27"/>
      <c r="K38" s="35"/>
    </row>
    <row r="39" spans="2:11" ht="9" customHeight="1">
      <c r="B39" s="19" t="s">
        <v>133</v>
      </c>
      <c r="C39" s="27"/>
      <c r="D39" s="27"/>
      <c r="E39" s="35"/>
      <c r="F39" s="27"/>
      <c r="G39" s="27"/>
      <c r="H39" s="35"/>
      <c r="I39" s="27"/>
      <c r="J39" s="27"/>
      <c r="K39" s="35"/>
    </row>
    <row r="40" spans="2:11" ht="9" customHeight="1">
      <c r="B40" s="19" t="s">
        <v>134</v>
      </c>
      <c r="C40" s="27"/>
      <c r="D40" s="27"/>
      <c r="E40" s="35"/>
      <c r="F40" s="27"/>
      <c r="G40" s="27"/>
      <c r="H40" s="35"/>
      <c r="I40" s="27"/>
      <c r="J40" s="27"/>
      <c r="K40" s="35"/>
    </row>
    <row r="41" spans="2:11" ht="9" customHeight="1">
      <c r="B41" s="19" t="s">
        <v>135</v>
      </c>
      <c r="C41" s="27"/>
      <c r="D41" s="27"/>
      <c r="E41" s="35"/>
      <c r="F41" s="27"/>
      <c r="G41" s="27"/>
      <c r="H41" s="35"/>
      <c r="I41" s="27"/>
      <c r="J41" s="27"/>
      <c r="K41" s="35"/>
    </row>
    <row r="42" spans="2:11" ht="9" customHeight="1">
      <c r="B42" s="19" t="s">
        <v>136</v>
      </c>
      <c r="C42" s="27"/>
      <c r="D42" s="27"/>
      <c r="E42" s="35"/>
      <c r="F42" s="27"/>
      <c r="G42" s="27"/>
      <c r="H42" s="35"/>
      <c r="I42" s="27"/>
      <c r="J42" s="27"/>
      <c r="K42" s="35"/>
    </row>
    <row r="43" spans="2:11" ht="9" customHeight="1">
      <c r="B43" s="19" t="s">
        <v>137</v>
      </c>
      <c r="C43" s="27"/>
      <c r="D43" s="27"/>
      <c r="E43" s="35"/>
      <c r="F43" s="27"/>
      <c r="G43" s="27"/>
      <c r="H43" s="35"/>
      <c r="I43" s="27"/>
      <c r="J43" s="27"/>
      <c r="K43" s="35"/>
    </row>
    <row r="44" spans="2:11" ht="9" customHeight="1">
      <c r="B44" s="19" t="s">
        <v>138</v>
      </c>
      <c r="C44" s="27"/>
      <c r="D44" s="27"/>
      <c r="E44" s="35"/>
      <c r="F44" s="27"/>
      <c r="G44" s="27"/>
      <c r="H44" s="35"/>
      <c r="I44" s="27"/>
      <c r="J44" s="27"/>
      <c r="K44" s="35"/>
    </row>
    <row r="45" spans="2:11" ht="9" customHeight="1">
      <c r="B45" s="19" t="s">
        <v>139</v>
      </c>
      <c r="C45" s="27"/>
      <c r="D45" s="27"/>
      <c r="E45" s="35"/>
      <c r="F45" s="27"/>
      <c r="G45" s="27"/>
      <c r="H45" s="35"/>
      <c r="I45" s="27"/>
      <c r="J45" s="27"/>
      <c r="K45" s="35"/>
    </row>
    <row r="46" spans="2:11" ht="9" customHeight="1">
      <c r="B46" s="19" t="s">
        <v>140</v>
      </c>
      <c r="C46" s="27"/>
      <c r="D46" s="27"/>
      <c r="E46" s="35"/>
      <c r="F46" s="27"/>
      <c r="G46" s="27"/>
      <c r="H46" s="35"/>
      <c r="I46" s="27"/>
      <c r="J46" s="27"/>
      <c r="K46" s="35"/>
    </row>
    <row r="47" spans="2:11" ht="9" customHeight="1">
      <c r="B47" s="19" t="s">
        <v>141</v>
      </c>
      <c r="C47" s="27"/>
      <c r="D47" s="27"/>
      <c r="E47" s="35"/>
      <c r="F47" s="27"/>
      <c r="G47" s="27"/>
      <c r="H47" s="35"/>
      <c r="I47" s="27"/>
      <c r="J47" s="27"/>
      <c r="K47" s="35"/>
    </row>
    <row r="48" spans="2:11" ht="9" customHeight="1">
      <c r="B48" s="19" t="s">
        <v>142</v>
      </c>
      <c r="C48" s="27"/>
      <c r="D48" s="27"/>
      <c r="E48" s="35"/>
      <c r="F48" s="27"/>
      <c r="G48" s="27"/>
      <c r="H48" s="35"/>
      <c r="I48" s="27"/>
      <c r="J48" s="27"/>
      <c r="K48" s="35"/>
    </row>
    <row r="49" spans="2:11" ht="9" customHeight="1">
      <c r="B49" s="19" t="s">
        <v>143</v>
      </c>
      <c r="C49" s="27"/>
      <c r="D49" s="27"/>
      <c r="E49" s="35"/>
      <c r="F49" s="27"/>
      <c r="G49" s="27"/>
      <c r="H49" s="35"/>
      <c r="I49" s="27"/>
      <c r="J49" s="27"/>
      <c r="K49" s="35"/>
    </row>
    <row r="50" spans="2:11" ht="9" customHeight="1">
      <c r="B50" s="19" t="s">
        <v>144</v>
      </c>
      <c r="C50" s="27"/>
      <c r="D50" s="27"/>
      <c r="E50" s="35"/>
      <c r="F50" s="27"/>
      <c r="G50" s="27"/>
      <c r="H50" s="35"/>
      <c r="I50" s="27"/>
      <c r="J50" s="27"/>
      <c r="K50" s="35"/>
    </row>
    <row r="51" spans="2:11" ht="9" customHeight="1">
      <c r="B51" s="19" t="s">
        <v>145</v>
      </c>
      <c r="C51" s="27"/>
      <c r="D51" s="27"/>
      <c r="E51" s="35"/>
      <c r="F51" s="27"/>
      <c r="G51" s="27"/>
      <c r="H51" s="35"/>
      <c r="I51" s="27"/>
      <c r="J51" s="27"/>
      <c r="K51" s="35"/>
    </row>
    <row r="52" spans="2:11" ht="9" customHeight="1">
      <c r="B52" s="19" t="s">
        <v>146</v>
      </c>
      <c r="C52" s="27"/>
      <c r="D52" s="27"/>
      <c r="E52" s="35"/>
      <c r="F52" s="27"/>
      <c r="G52" s="27"/>
      <c r="H52" s="35"/>
      <c r="I52" s="27"/>
      <c r="J52" s="27"/>
      <c r="K52" s="35"/>
    </row>
    <row r="53" spans="2:11" ht="9" customHeight="1">
      <c r="B53" s="19" t="s">
        <v>147</v>
      </c>
      <c r="C53" s="27"/>
      <c r="D53" s="27"/>
      <c r="E53" s="35"/>
      <c r="F53" s="27"/>
      <c r="G53" s="27"/>
      <c r="H53" s="35"/>
      <c r="I53" s="27"/>
      <c r="J53" s="27"/>
      <c r="K53" s="35"/>
    </row>
    <row r="54" spans="2:11" ht="9" customHeight="1">
      <c r="B54" s="19" t="s">
        <v>148</v>
      </c>
      <c r="C54" s="27"/>
      <c r="D54" s="27"/>
      <c r="E54" s="35"/>
      <c r="F54" s="27"/>
      <c r="G54" s="27"/>
      <c r="H54" s="35"/>
      <c r="I54" s="27"/>
      <c r="J54" s="27"/>
      <c r="K54" s="35"/>
    </row>
    <row r="55" spans="2:11" ht="9" customHeight="1">
      <c r="B55" s="19" t="s">
        <v>149</v>
      </c>
      <c r="C55" s="27"/>
      <c r="D55" s="27"/>
      <c r="E55" s="35"/>
      <c r="F55" s="27"/>
      <c r="G55" s="27"/>
      <c r="H55" s="35"/>
      <c r="I55" s="27"/>
      <c r="J55" s="27"/>
      <c r="K55" s="35"/>
    </row>
    <row r="56" spans="2:11" ht="9" customHeight="1">
      <c r="B56" s="19" t="s">
        <v>150</v>
      </c>
      <c r="C56" s="27"/>
      <c r="D56" s="27"/>
      <c r="E56" s="35"/>
      <c r="F56" s="27"/>
      <c r="G56" s="27"/>
      <c r="H56" s="35"/>
      <c r="I56" s="27"/>
      <c r="J56" s="27"/>
      <c r="K56" s="35"/>
    </row>
    <row r="57" spans="2:11" ht="9" customHeight="1">
      <c r="B57" s="19" t="s">
        <v>151</v>
      </c>
      <c r="C57" s="27"/>
      <c r="D57" s="27"/>
      <c r="E57" s="35"/>
      <c r="F57" s="27"/>
      <c r="G57" s="27"/>
      <c r="H57" s="35"/>
      <c r="I57" s="27"/>
      <c r="J57" s="27"/>
      <c r="K57" s="35"/>
    </row>
    <row r="58" spans="2:11" ht="9" customHeight="1">
      <c r="B58" s="19" t="s">
        <v>152</v>
      </c>
      <c r="C58" s="27"/>
      <c r="D58" s="27"/>
      <c r="E58" s="35"/>
      <c r="F58" s="27"/>
      <c r="G58" s="27"/>
      <c r="H58" s="35"/>
      <c r="I58" s="27"/>
      <c r="J58" s="27"/>
      <c r="K58" s="35"/>
    </row>
    <row r="59" spans="2:11" ht="9" customHeight="1">
      <c r="B59" s="19" t="s">
        <v>153</v>
      </c>
      <c r="C59" s="27"/>
      <c r="D59" s="27"/>
      <c r="E59" s="35"/>
      <c r="F59" s="27"/>
      <c r="G59" s="27"/>
      <c r="H59" s="35"/>
      <c r="I59" s="27"/>
      <c r="J59" s="27"/>
      <c r="K59" s="35"/>
    </row>
    <row r="60" spans="2:11" ht="9" customHeight="1">
      <c r="B60" s="19" t="s">
        <v>154</v>
      </c>
      <c r="C60" s="27"/>
      <c r="D60" s="27"/>
      <c r="E60" s="35"/>
      <c r="F60" s="27"/>
      <c r="G60" s="27"/>
      <c r="H60" s="35"/>
      <c r="I60" s="27"/>
      <c r="J60" s="27"/>
      <c r="K60" s="35"/>
    </row>
    <row r="61" spans="2:11" ht="9" customHeight="1">
      <c r="B61" s="19" t="s">
        <v>155</v>
      </c>
      <c r="C61" s="27"/>
      <c r="D61" s="27"/>
      <c r="E61" s="35"/>
      <c r="F61" s="27"/>
      <c r="G61" s="27"/>
      <c r="H61" s="35"/>
      <c r="I61" s="27"/>
      <c r="J61" s="27"/>
      <c r="K61" s="35"/>
    </row>
    <row r="62" spans="2:11" ht="9" customHeight="1">
      <c r="B62" s="19" t="s">
        <v>156</v>
      </c>
      <c r="C62" s="27"/>
      <c r="D62" s="27"/>
      <c r="E62" s="35"/>
      <c r="F62" s="27"/>
      <c r="G62" s="27"/>
      <c r="H62" s="35"/>
      <c r="I62" s="27"/>
      <c r="J62" s="27"/>
      <c r="K62" s="35"/>
    </row>
    <row r="63" spans="2:11" ht="9" customHeight="1">
      <c r="B63" s="19" t="s">
        <v>157</v>
      </c>
      <c r="C63" s="27"/>
      <c r="D63" s="27"/>
      <c r="E63" s="35"/>
      <c r="F63" s="27"/>
      <c r="G63" s="27"/>
      <c r="H63" s="35"/>
      <c r="I63" s="27"/>
      <c r="J63" s="27"/>
      <c r="K63" s="35"/>
    </row>
    <row r="64" spans="2:11" ht="9" customHeight="1">
      <c r="B64" s="19" t="s">
        <v>158</v>
      </c>
      <c r="C64" s="27"/>
      <c r="D64" s="27"/>
      <c r="E64" s="35"/>
      <c r="F64" s="27"/>
      <c r="G64" s="27"/>
      <c r="H64" s="35"/>
      <c r="I64" s="27"/>
      <c r="J64" s="27"/>
      <c r="K64" s="35"/>
    </row>
    <row r="65" spans="2:11" ht="9" customHeight="1" thickBot="1">
      <c r="B65" s="19" t="s">
        <v>159</v>
      </c>
      <c r="C65" s="27"/>
      <c r="D65" s="27"/>
      <c r="E65" s="35"/>
      <c r="F65" s="27"/>
      <c r="G65" s="27"/>
      <c r="H65" s="35"/>
      <c r="I65" s="27"/>
      <c r="J65" s="27"/>
      <c r="K65" s="35"/>
    </row>
    <row r="66" spans="2:11" ht="9" customHeight="1" thickTop="1">
      <c r="B66" s="20" t="s">
        <v>160</v>
      </c>
      <c r="C66" s="29"/>
      <c r="D66" s="29"/>
      <c r="E66" s="36"/>
      <c r="F66" s="29"/>
      <c r="G66" s="29"/>
      <c r="H66" s="36"/>
      <c r="I66" s="29"/>
      <c r="J66" s="29"/>
      <c r="K66" s="36"/>
    </row>
    <row r="67" spans="2:11" ht="9" customHeight="1" thickBot="1">
      <c r="B67" s="21" t="s">
        <v>161</v>
      </c>
      <c r="C67" s="30"/>
      <c r="D67" s="30"/>
      <c r="E67" s="37"/>
      <c r="F67" s="30"/>
      <c r="G67" s="30"/>
      <c r="H67" s="37"/>
      <c r="I67" s="30"/>
      <c r="J67" s="30"/>
      <c r="K67" s="37"/>
    </row>
    <row r="68" spans="2:11" ht="9" customHeight="1" thickTop="1">
      <c r="B68" s="22" t="s">
        <v>162</v>
      </c>
      <c r="C68" s="31"/>
      <c r="D68" s="31"/>
      <c r="E68" s="38"/>
      <c r="F68" s="31"/>
      <c r="G68" s="31"/>
      <c r="H68" s="38"/>
      <c r="I68" s="31"/>
      <c r="J68" s="31"/>
      <c r="K68" s="38"/>
    </row>
    <row r="69" spans="2:11" ht="9.75" customHeight="1">
      <c r="B69" s="57" t="s">
        <v>163</v>
      </c>
      <c r="C69" s="59"/>
      <c r="D69" s="59"/>
      <c r="E69" s="59"/>
      <c r="F69" s="59"/>
      <c r="G69" s="59"/>
      <c r="H69" s="59"/>
      <c r="I69" s="59"/>
      <c r="J69" s="59"/>
      <c r="K69" s="60"/>
    </row>
    <row r="70" spans="2:11" ht="7.5" customHeight="1">
      <c r="B70" s="58" t="s">
        <v>164</v>
      </c>
      <c r="C70" s="46"/>
      <c r="D70" s="46"/>
      <c r="E70" s="46"/>
      <c r="F70" s="46"/>
      <c r="G70" s="46"/>
      <c r="H70" s="46"/>
      <c r="I70" s="46"/>
      <c r="J70" s="46"/>
      <c r="K70" s="54"/>
    </row>
    <row r="71" spans="2:11" ht="7.5" customHeight="1">
      <c r="B71" s="61" t="s">
        <v>165</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77</v>
      </c>
      <c r="D2" s="7" t="s">
        <v>78</v>
      </c>
      <c r="E2" s="7" t="s">
        <v>79</v>
      </c>
      <c r="F2" s="7" t="s">
        <v>80</v>
      </c>
      <c r="G2" s="7" t="s">
        <v>7</v>
      </c>
      <c r="H2" s="7" t="s">
        <v>8</v>
      </c>
      <c r="I2" s="7"/>
      <c r="J2" s="7"/>
      <c r="K2" s="7"/>
    </row>
    <row r="3" spans="2:11" ht="12" customHeight="1" hidden="1">
      <c r="B3" s="8" t="s">
        <v>191</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40"/>
      <c r="K7" s="40" t="s">
        <v>87</v>
      </c>
    </row>
    <row r="8" spans="2:11" ht="12" customHeight="1">
      <c r="B8" s="15" t="str">
        <f>CONCATENATE("Created On: ",F3)</f>
        <v>Created On: </v>
      </c>
      <c r="F8" s="15" t="s">
        <v>88</v>
      </c>
      <c r="K8" s="40" t="str">
        <f>CONCATENATE(G3," ",H3," Reporting Period")</f>
        <v>  Reporting Period</v>
      </c>
    </row>
    <row r="9" spans="2:11" ht="12" customHeight="1">
      <c r="B9" s="9"/>
      <c r="C9" s="9" t="s">
        <v>192</v>
      </c>
      <c r="D9" s="10" t="s">
        <v>90</v>
      </c>
      <c r="E9" s="10"/>
      <c r="F9" s="9" t="s">
        <v>193</v>
      </c>
      <c r="G9" s="10" t="s">
        <v>90</v>
      </c>
      <c r="H9" s="10"/>
      <c r="I9" s="9" t="s">
        <v>194</v>
      </c>
      <c r="J9" s="10" t="s">
        <v>90</v>
      </c>
      <c r="K9" s="10"/>
    </row>
    <row r="10" spans="2:11" ht="12" customHeight="1">
      <c r="B10" s="11" t="s">
        <v>93</v>
      </c>
      <c r="C10" s="55">
        <f>C3</f>
        <v>0</v>
      </c>
      <c r="D10" s="12" t="s">
        <v>94</v>
      </c>
      <c r="E10" s="12"/>
      <c r="F10" s="55">
        <f>D3</f>
        <v>0</v>
      </c>
      <c r="G10" s="12" t="s">
        <v>94</v>
      </c>
      <c r="H10" s="12"/>
      <c r="I10" s="55">
        <f>E3</f>
        <v>0</v>
      </c>
      <c r="J10" s="12" t="s">
        <v>94</v>
      </c>
      <c r="K10" s="12"/>
    </row>
    <row r="11" spans="2:11" ht="12" customHeight="1">
      <c r="B11" s="11"/>
      <c r="C11" s="11" t="str">
        <f>CONCATENATE("(",C3," Entities)")</f>
        <v>( Entities)</v>
      </c>
      <c r="D11" s="12" t="s">
        <v>95</v>
      </c>
      <c r="E11" s="12"/>
      <c r="F11" s="11" t="str">
        <f>CONCATENATE("(",D3," Entities)")</f>
        <v>( Entities)</v>
      </c>
      <c r="G11" s="12" t="s">
        <v>95</v>
      </c>
      <c r="H11" s="12"/>
      <c r="I11" s="11" t="str">
        <f>CONCATENATE("(",E3," Entities)")</f>
        <v>( Entities)</v>
      </c>
      <c r="J11" s="12" t="s">
        <v>95</v>
      </c>
      <c r="K11" s="12"/>
    </row>
    <row r="12" spans="2:11" ht="16.5" customHeight="1">
      <c r="B12" s="13"/>
      <c r="C12" s="13" t="s">
        <v>195</v>
      </c>
      <c r="D12" s="14" t="s">
        <v>97</v>
      </c>
      <c r="E12" s="14" t="s">
        <v>196</v>
      </c>
      <c r="F12" s="13" t="s">
        <v>195</v>
      </c>
      <c r="G12" s="14" t="s">
        <v>97</v>
      </c>
      <c r="H12" s="14" t="s">
        <v>196</v>
      </c>
      <c r="I12" s="13" t="s">
        <v>195</v>
      </c>
      <c r="J12" s="14" t="s">
        <v>97</v>
      </c>
      <c r="K12" s="14" t="s">
        <v>196</v>
      </c>
    </row>
    <row r="13" spans="2:11" ht="12.75" hidden="1">
      <c r="B13" s="15" t="s">
        <v>99</v>
      </c>
      <c r="C13" s="15" t="s">
        <v>197</v>
      </c>
      <c r="D13" s="15" t="s">
        <v>198</v>
      </c>
      <c r="E13" s="15" t="s">
        <v>199</v>
      </c>
      <c r="F13" s="15" t="s">
        <v>200</v>
      </c>
      <c r="G13" s="15" t="s">
        <v>201</v>
      </c>
      <c r="H13" s="15" t="s">
        <v>202</v>
      </c>
      <c r="I13" s="15" t="s">
        <v>203</v>
      </c>
      <c r="J13" s="15" t="s">
        <v>204</v>
      </c>
      <c r="K13" s="15" t="s">
        <v>205</v>
      </c>
    </row>
    <row r="14" spans="2:11" ht="12.75" hidden="1">
      <c r="B14" s="16"/>
      <c r="C14" s="16">
        <v>0</v>
      </c>
      <c r="D14" s="17">
        <v>0</v>
      </c>
      <c r="E14" s="17">
        <v>0</v>
      </c>
      <c r="F14" s="16">
        <v>0</v>
      </c>
      <c r="G14" s="17">
        <v>0</v>
      </c>
      <c r="H14" s="17">
        <v>0</v>
      </c>
      <c r="I14" s="16">
        <v>0</v>
      </c>
      <c r="J14" s="17">
        <v>0</v>
      </c>
      <c r="K14" s="17">
        <v>0</v>
      </c>
    </row>
    <row r="15" spans="2:11" ht="9" customHeight="1">
      <c r="B15" s="18" t="s">
        <v>109</v>
      </c>
      <c r="C15" s="25"/>
      <c r="D15" s="25"/>
      <c r="E15" s="33"/>
      <c r="F15" s="25"/>
      <c r="G15" s="25"/>
      <c r="H15" s="33"/>
      <c r="I15" s="25"/>
      <c r="J15" s="25"/>
      <c r="K15" s="33"/>
    </row>
    <row r="16" spans="2:11" ht="9" customHeight="1">
      <c r="B16" s="19" t="s">
        <v>110</v>
      </c>
      <c r="C16" s="26"/>
      <c r="D16" s="26"/>
      <c r="E16" s="34"/>
      <c r="F16" s="26"/>
      <c r="G16" s="26"/>
      <c r="H16" s="34"/>
      <c r="I16" s="26"/>
      <c r="J16" s="26"/>
      <c r="K16" s="34"/>
    </row>
    <row r="17" spans="2:11" ht="9" customHeight="1">
      <c r="B17" s="19" t="s">
        <v>111</v>
      </c>
      <c r="C17" s="27"/>
      <c r="D17" s="27"/>
      <c r="E17" s="35"/>
      <c r="F17" s="27"/>
      <c r="G17" s="27"/>
      <c r="H17" s="35"/>
      <c r="I17" s="27"/>
      <c r="J17" s="27"/>
      <c r="K17" s="35"/>
    </row>
    <row r="18" spans="2:11" ht="9" customHeight="1">
      <c r="B18" s="19" t="s">
        <v>112</v>
      </c>
      <c r="C18" s="27"/>
      <c r="D18" s="27"/>
      <c r="E18" s="35"/>
      <c r="F18" s="27"/>
      <c r="G18" s="27"/>
      <c r="H18" s="35"/>
      <c r="I18" s="27"/>
      <c r="J18" s="27"/>
      <c r="K18" s="35"/>
    </row>
    <row r="19" spans="2:11" ht="9" customHeight="1">
      <c r="B19" s="19" t="s">
        <v>113</v>
      </c>
      <c r="C19" s="27"/>
      <c r="D19" s="27"/>
      <c r="E19" s="35"/>
      <c r="F19" s="27"/>
      <c r="G19" s="27"/>
      <c r="H19" s="35"/>
      <c r="I19" s="27"/>
      <c r="J19" s="27"/>
      <c r="K19" s="35"/>
    </row>
    <row r="20" spans="2:11" ht="9" customHeight="1">
      <c r="B20" s="19" t="s">
        <v>114</v>
      </c>
      <c r="C20" s="27"/>
      <c r="D20" s="27"/>
      <c r="E20" s="35"/>
      <c r="F20" s="27"/>
      <c r="G20" s="27"/>
      <c r="H20" s="35"/>
      <c r="I20" s="27"/>
      <c r="J20" s="27"/>
      <c r="K20" s="35"/>
    </row>
    <row r="21" spans="2:11" ht="9" customHeight="1">
      <c r="B21" s="19" t="s">
        <v>115</v>
      </c>
      <c r="C21" s="26"/>
      <c r="D21" s="26"/>
      <c r="E21" s="34"/>
      <c r="F21" s="26"/>
      <c r="G21" s="26"/>
      <c r="H21" s="34"/>
      <c r="I21" s="26"/>
      <c r="J21" s="26"/>
      <c r="K21" s="34"/>
    </row>
    <row r="22" spans="2:11" ht="9" customHeight="1">
      <c r="B22" s="19" t="s">
        <v>116</v>
      </c>
      <c r="C22" s="27"/>
      <c r="D22" s="27"/>
      <c r="E22" s="35"/>
      <c r="F22" s="27"/>
      <c r="G22" s="27"/>
      <c r="H22" s="35"/>
      <c r="I22" s="27"/>
      <c r="J22" s="27"/>
      <c r="K22" s="35"/>
    </row>
    <row r="23" spans="2:11" ht="9" customHeight="1">
      <c r="B23" s="19" t="s">
        <v>117</v>
      </c>
      <c r="C23" s="26"/>
      <c r="D23" s="26"/>
      <c r="E23" s="34"/>
      <c r="F23" s="26"/>
      <c r="G23" s="26"/>
      <c r="H23" s="34"/>
      <c r="I23" s="26"/>
      <c r="J23" s="26"/>
      <c r="K23" s="34"/>
    </row>
    <row r="24" spans="2:11" ht="9" customHeight="1">
      <c r="B24" s="19" t="s">
        <v>118</v>
      </c>
      <c r="C24" s="27"/>
      <c r="D24" s="27"/>
      <c r="E24" s="35"/>
      <c r="F24" s="27"/>
      <c r="G24" s="27"/>
      <c r="H24" s="35"/>
      <c r="I24" s="27"/>
      <c r="J24" s="27"/>
      <c r="K24" s="35"/>
    </row>
    <row r="25" spans="2:11" ht="9" customHeight="1">
      <c r="B25" s="19" t="s">
        <v>119</v>
      </c>
      <c r="C25" s="27"/>
      <c r="D25" s="27"/>
      <c r="E25" s="35"/>
      <c r="F25" s="27"/>
      <c r="G25" s="27"/>
      <c r="H25" s="35"/>
      <c r="I25" s="27"/>
      <c r="J25" s="27"/>
      <c r="K25" s="35"/>
    </row>
    <row r="26" spans="2:11" ht="9" customHeight="1">
      <c r="B26" s="19" t="s">
        <v>120</v>
      </c>
      <c r="C26" s="27"/>
      <c r="D26" s="27"/>
      <c r="E26" s="35"/>
      <c r="F26" s="27"/>
      <c r="G26" s="27"/>
      <c r="H26" s="35"/>
      <c r="I26" s="27"/>
      <c r="J26" s="27"/>
      <c r="K26" s="35"/>
    </row>
    <row r="27" spans="2:11" ht="9" customHeight="1">
      <c r="B27" s="19" t="s">
        <v>121</v>
      </c>
      <c r="C27" s="27"/>
      <c r="D27" s="27"/>
      <c r="E27" s="35"/>
      <c r="F27" s="27"/>
      <c r="G27" s="27"/>
      <c r="H27" s="35"/>
      <c r="I27" s="27"/>
      <c r="J27" s="27"/>
      <c r="K27" s="35"/>
    </row>
    <row r="28" spans="2:11" ht="9" customHeight="1">
      <c r="B28" s="19" t="s">
        <v>122</v>
      </c>
      <c r="C28" s="27"/>
      <c r="D28" s="27"/>
      <c r="E28" s="35"/>
      <c r="F28" s="27"/>
      <c r="G28" s="27"/>
      <c r="H28" s="35"/>
      <c r="I28" s="27"/>
      <c r="J28" s="27"/>
      <c r="K28" s="35"/>
    </row>
    <row r="29" spans="2:11" ht="9" customHeight="1">
      <c r="B29" s="19" t="s">
        <v>123</v>
      </c>
      <c r="C29" s="27"/>
      <c r="D29" s="27"/>
      <c r="E29" s="35"/>
      <c r="F29" s="27"/>
      <c r="G29" s="27"/>
      <c r="H29" s="35"/>
      <c r="I29" s="27"/>
      <c r="J29" s="27"/>
      <c r="K29" s="35"/>
    </row>
    <row r="30" spans="2:11" ht="9" customHeight="1">
      <c r="B30" s="19" t="s">
        <v>124</v>
      </c>
      <c r="C30" s="27"/>
      <c r="D30" s="27"/>
      <c r="E30" s="35"/>
      <c r="F30" s="27"/>
      <c r="G30" s="27"/>
      <c r="H30" s="35"/>
      <c r="I30" s="27"/>
      <c r="J30" s="27"/>
      <c r="K30" s="35"/>
    </row>
    <row r="31" spans="2:11" ht="9" customHeight="1">
      <c r="B31" s="19" t="s">
        <v>125</v>
      </c>
      <c r="C31" s="27"/>
      <c r="D31" s="27"/>
      <c r="E31" s="35"/>
      <c r="F31" s="27"/>
      <c r="G31" s="27"/>
      <c r="H31" s="35"/>
      <c r="I31" s="27"/>
      <c r="J31" s="27"/>
      <c r="K31" s="35"/>
    </row>
    <row r="32" spans="2:11" ht="9" customHeight="1">
      <c r="B32" s="19" t="s">
        <v>126</v>
      </c>
      <c r="C32" s="27"/>
      <c r="D32" s="27"/>
      <c r="E32" s="35"/>
      <c r="F32" s="27"/>
      <c r="G32" s="27"/>
      <c r="H32" s="35"/>
      <c r="I32" s="27"/>
      <c r="J32" s="27"/>
      <c r="K32" s="35"/>
    </row>
    <row r="33" spans="2:11" ht="9" customHeight="1">
      <c r="B33" s="19" t="s">
        <v>127</v>
      </c>
      <c r="C33" s="27"/>
      <c r="D33" s="27"/>
      <c r="E33" s="35"/>
      <c r="F33" s="27"/>
      <c r="G33" s="27"/>
      <c r="H33" s="35"/>
      <c r="I33" s="27"/>
      <c r="J33" s="27"/>
      <c r="K33" s="35"/>
    </row>
    <row r="34" spans="2:11" ht="9" customHeight="1">
      <c r="B34" s="19" t="s">
        <v>128</v>
      </c>
      <c r="C34" s="27"/>
      <c r="D34" s="27"/>
      <c r="E34" s="35"/>
      <c r="F34" s="27"/>
      <c r="G34" s="27"/>
      <c r="H34" s="35"/>
      <c r="I34" s="27"/>
      <c r="J34" s="27"/>
      <c r="K34" s="35"/>
    </row>
    <row r="35" spans="2:11" ht="9" customHeight="1">
      <c r="B35" s="19" t="s">
        <v>129</v>
      </c>
      <c r="C35" s="27"/>
      <c r="D35" s="27"/>
      <c r="E35" s="35"/>
      <c r="F35" s="27"/>
      <c r="G35" s="27"/>
      <c r="H35" s="35"/>
      <c r="I35" s="27"/>
      <c r="J35" s="27"/>
      <c r="K35" s="35"/>
    </row>
    <row r="36" spans="2:11" ht="9" customHeight="1">
      <c r="B36" s="19" t="s">
        <v>130</v>
      </c>
      <c r="C36" s="27"/>
      <c r="D36" s="27"/>
      <c r="E36" s="35"/>
      <c r="F36" s="27"/>
      <c r="G36" s="27"/>
      <c r="H36" s="35"/>
      <c r="I36" s="27"/>
      <c r="J36" s="27"/>
      <c r="K36" s="35"/>
    </row>
    <row r="37" spans="2:11" ht="9" customHeight="1">
      <c r="B37" s="19" t="s">
        <v>131</v>
      </c>
      <c r="C37" s="27"/>
      <c r="D37" s="27"/>
      <c r="E37" s="35"/>
      <c r="F37" s="27"/>
      <c r="G37" s="27"/>
      <c r="H37" s="35"/>
      <c r="I37" s="27"/>
      <c r="J37" s="27"/>
      <c r="K37" s="35"/>
    </row>
    <row r="38" spans="2:11" ht="9" customHeight="1">
      <c r="B38" s="19" t="s">
        <v>132</v>
      </c>
      <c r="C38" s="27"/>
      <c r="D38" s="27"/>
      <c r="E38" s="35"/>
      <c r="F38" s="27"/>
      <c r="G38" s="27"/>
      <c r="H38" s="35"/>
      <c r="I38" s="27"/>
      <c r="J38" s="27"/>
      <c r="K38" s="35"/>
    </row>
    <row r="39" spans="2:11" ht="9" customHeight="1">
      <c r="B39" s="19" t="s">
        <v>133</v>
      </c>
      <c r="C39" s="27"/>
      <c r="D39" s="27"/>
      <c r="E39" s="35"/>
      <c r="F39" s="27"/>
      <c r="G39" s="27"/>
      <c r="H39" s="35"/>
      <c r="I39" s="27"/>
      <c r="J39" s="27"/>
      <c r="K39" s="35"/>
    </row>
    <row r="40" spans="2:11" ht="9" customHeight="1">
      <c r="B40" s="19" t="s">
        <v>134</v>
      </c>
      <c r="C40" s="27"/>
      <c r="D40" s="27"/>
      <c r="E40" s="35"/>
      <c r="F40" s="27"/>
      <c r="G40" s="27"/>
      <c r="H40" s="35"/>
      <c r="I40" s="27"/>
      <c r="J40" s="27"/>
      <c r="K40" s="35"/>
    </row>
    <row r="41" spans="2:11" ht="9" customHeight="1">
      <c r="B41" s="19" t="s">
        <v>135</v>
      </c>
      <c r="C41" s="27"/>
      <c r="D41" s="27"/>
      <c r="E41" s="35"/>
      <c r="F41" s="27"/>
      <c r="G41" s="27"/>
      <c r="H41" s="35"/>
      <c r="I41" s="27"/>
      <c r="J41" s="27"/>
      <c r="K41" s="35"/>
    </row>
    <row r="42" spans="2:11" ht="9" customHeight="1">
      <c r="B42" s="19" t="s">
        <v>136</v>
      </c>
      <c r="C42" s="27"/>
      <c r="D42" s="27"/>
      <c r="E42" s="35"/>
      <c r="F42" s="27"/>
      <c r="G42" s="27"/>
      <c r="H42" s="35"/>
      <c r="I42" s="27"/>
      <c r="J42" s="27"/>
      <c r="K42" s="35"/>
    </row>
    <row r="43" spans="2:11" ht="9" customHeight="1">
      <c r="B43" s="19" t="s">
        <v>137</v>
      </c>
      <c r="C43" s="27"/>
      <c r="D43" s="27"/>
      <c r="E43" s="35"/>
      <c r="F43" s="27"/>
      <c r="G43" s="27"/>
      <c r="H43" s="35"/>
      <c r="I43" s="27"/>
      <c r="J43" s="27"/>
      <c r="K43" s="35"/>
    </row>
    <row r="44" spans="2:11" ht="9" customHeight="1">
      <c r="B44" s="19" t="s">
        <v>138</v>
      </c>
      <c r="C44" s="27"/>
      <c r="D44" s="27"/>
      <c r="E44" s="35"/>
      <c r="F44" s="27"/>
      <c r="G44" s="27"/>
      <c r="H44" s="35"/>
      <c r="I44" s="27"/>
      <c r="J44" s="27"/>
      <c r="K44" s="35"/>
    </row>
    <row r="45" spans="2:11" ht="9" customHeight="1">
      <c r="B45" s="19" t="s">
        <v>139</v>
      </c>
      <c r="C45" s="27"/>
      <c r="D45" s="27"/>
      <c r="E45" s="35"/>
      <c r="F45" s="27"/>
      <c r="G45" s="27"/>
      <c r="H45" s="35"/>
      <c r="I45" s="27"/>
      <c r="J45" s="27"/>
      <c r="K45" s="35"/>
    </row>
    <row r="46" spans="2:11" ht="9" customHeight="1">
      <c r="B46" s="19" t="s">
        <v>140</v>
      </c>
      <c r="C46" s="27"/>
      <c r="D46" s="27"/>
      <c r="E46" s="35"/>
      <c r="F46" s="27"/>
      <c r="G46" s="27"/>
      <c r="H46" s="35"/>
      <c r="I46" s="27"/>
      <c r="J46" s="27"/>
      <c r="K46" s="35"/>
    </row>
    <row r="47" spans="2:11" ht="9" customHeight="1">
      <c r="B47" s="19" t="s">
        <v>141</v>
      </c>
      <c r="C47" s="27"/>
      <c r="D47" s="27"/>
      <c r="E47" s="35"/>
      <c r="F47" s="27"/>
      <c r="G47" s="27"/>
      <c r="H47" s="35"/>
      <c r="I47" s="27"/>
      <c r="J47" s="27"/>
      <c r="K47" s="35"/>
    </row>
    <row r="48" spans="2:11" ht="9" customHeight="1">
      <c r="B48" s="19" t="s">
        <v>142</v>
      </c>
      <c r="C48" s="27"/>
      <c r="D48" s="27"/>
      <c r="E48" s="35"/>
      <c r="F48" s="27"/>
      <c r="G48" s="27"/>
      <c r="H48" s="35"/>
      <c r="I48" s="27"/>
      <c r="J48" s="27"/>
      <c r="K48" s="35"/>
    </row>
    <row r="49" spans="2:11" ht="9" customHeight="1">
      <c r="B49" s="19" t="s">
        <v>143</v>
      </c>
      <c r="C49" s="27"/>
      <c r="D49" s="27"/>
      <c r="E49" s="35"/>
      <c r="F49" s="27"/>
      <c r="G49" s="27"/>
      <c r="H49" s="35"/>
      <c r="I49" s="27"/>
      <c r="J49" s="27"/>
      <c r="K49" s="35"/>
    </row>
    <row r="50" spans="2:11" ht="9" customHeight="1">
      <c r="B50" s="19" t="s">
        <v>144</v>
      </c>
      <c r="C50" s="27"/>
      <c r="D50" s="27"/>
      <c r="E50" s="35"/>
      <c r="F50" s="27"/>
      <c r="G50" s="27"/>
      <c r="H50" s="35"/>
      <c r="I50" s="27"/>
      <c r="J50" s="27"/>
      <c r="K50" s="35"/>
    </row>
    <row r="51" spans="2:11" ht="9" customHeight="1">
      <c r="B51" s="19" t="s">
        <v>145</v>
      </c>
      <c r="C51" s="27"/>
      <c r="D51" s="27"/>
      <c r="E51" s="35"/>
      <c r="F51" s="27"/>
      <c r="G51" s="27"/>
      <c r="H51" s="35"/>
      <c r="I51" s="27"/>
      <c r="J51" s="27"/>
      <c r="K51" s="35"/>
    </row>
    <row r="52" spans="2:11" ht="9" customHeight="1">
      <c r="B52" s="19" t="s">
        <v>146</v>
      </c>
      <c r="C52" s="27"/>
      <c r="D52" s="27"/>
      <c r="E52" s="35"/>
      <c r="F52" s="27"/>
      <c r="G52" s="27"/>
      <c r="H52" s="35"/>
      <c r="I52" s="27"/>
      <c r="J52" s="27"/>
      <c r="K52" s="35"/>
    </row>
    <row r="53" spans="2:11" ht="9" customHeight="1">
      <c r="B53" s="19" t="s">
        <v>147</v>
      </c>
      <c r="C53" s="27"/>
      <c r="D53" s="27"/>
      <c r="E53" s="35"/>
      <c r="F53" s="27"/>
      <c r="G53" s="27"/>
      <c r="H53" s="35"/>
      <c r="I53" s="27"/>
      <c r="J53" s="27"/>
      <c r="K53" s="35"/>
    </row>
    <row r="54" spans="2:11" ht="9" customHeight="1">
      <c r="B54" s="19" t="s">
        <v>148</v>
      </c>
      <c r="C54" s="27"/>
      <c r="D54" s="27"/>
      <c r="E54" s="35"/>
      <c r="F54" s="27"/>
      <c r="G54" s="27"/>
      <c r="H54" s="35"/>
      <c r="I54" s="27"/>
      <c r="J54" s="27"/>
      <c r="K54" s="35"/>
    </row>
    <row r="55" spans="2:11" ht="9" customHeight="1">
      <c r="B55" s="19" t="s">
        <v>149</v>
      </c>
      <c r="C55" s="27"/>
      <c r="D55" s="27"/>
      <c r="E55" s="35"/>
      <c r="F55" s="27"/>
      <c r="G55" s="27"/>
      <c r="H55" s="35"/>
      <c r="I55" s="27"/>
      <c r="J55" s="27"/>
      <c r="K55" s="35"/>
    </row>
    <row r="56" spans="2:11" ht="9" customHeight="1">
      <c r="B56" s="19" t="s">
        <v>150</v>
      </c>
      <c r="C56" s="27"/>
      <c r="D56" s="27"/>
      <c r="E56" s="35"/>
      <c r="F56" s="27"/>
      <c r="G56" s="27"/>
      <c r="H56" s="35"/>
      <c r="I56" s="27"/>
      <c r="J56" s="27"/>
      <c r="K56" s="35"/>
    </row>
    <row r="57" spans="2:11" ht="9" customHeight="1">
      <c r="B57" s="19" t="s">
        <v>151</v>
      </c>
      <c r="C57" s="27"/>
      <c r="D57" s="27"/>
      <c r="E57" s="35"/>
      <c r="F57" s="27"/>
      <c r="G57" s="27"/>
      <c r="H57" s="35"/>
      <c r="I57" s="27"/>
      <c r="J57" s="27"/>
      <c r="K57" s="35"/>
    </row>
    <row r="58" spans="2:11" ht="9" customHeight="1">
      <c r="B58" s="19" t="s">
        <v>152</v>
      </c>
      <c r="C58" s="27"/>
      <c r="D58" s="27"/>
      <c r="E58" s="35"/>
      <c r="F58" s="27"/>
      <c r="G58" s="27"/>
      <c r="H58" s="35"/>
      <c r="I58" s="27"/>
      <c r="J58" s="27"/>
      <c r="K58" s="35"/>
    </row>
    <row r="59" spans="2:11" ht="9" customHeight="1">
      <c r="B59" s="19" t="s">
        <v>153</v>
      </c>
      <c r="C59" s="27"/>
      <c r="D59" s="27"/>
      <c r="E59" s="35"/>
      <c r="F59" s="27"/>
      <c r="G59" s="27"/>
      <c r="H59" s="35"/>
      <c r="I59" s="27"/>
      <c r="J59" s="27"/>
      <c r="K59" s="35"/>
    </row>
    <row r="60" spans="2:11" ht="9" customHeight="1">
      <c r="B60" s="19" t="s">
        <v>154</v>
      </c>
      <c r="C60" s="28"/>
      <c r="D60" s="28"/>
      <c r="E60" s="39"/>
      <c r="F60" s="28"/>
      <c r="G60" s="28"/>
      <c r="H60" s="39"/>
      <c r="I60" s="28"/>
      <c r="J60" s="28"/>
      <c r="K60" s="39"/>
    </row>
    <row r="61" spans="2:11" ht="9" customHeight="1">
      <c r="B61" s="19" t="s">
        <v>155</v>
      </c>
      <c r="C61" s="28"/>
      <c r="D61" s="28"/>
      <c r="E61" s="39"/>
      <c r="F61" s="28"/>
      <c r="G61" s="28"/>
      <c r="H61" s="39"/>
      <c r="I61" s="28"/>
      <c r="J61" s="28"/>
      <c r="K61" s="39"/>
    </row>
    <row r="62" spans="2:11" ht="9" customHeight="1">
      <c r="B62" s="19" t="s">
        <v>156</v>
      </c>
      <c r="C62" s="27"/>
      <c r="D62" s="27"/>
      <c r="E62" s="35"/>
      <c r="F62" s="27"/>
      <c r="G62" s="27"/>
      <c r="H62" s="35"/>
      <c r="I62" s="27"/>
      <c r="J62" s="27"/>
      <c r="K62" s="35"/>
    </row>
    <row r="63" spans="2:11" ht="9" customHeight="1">
      <c r="B63" s="19" t="s">
        <v>157</v>
      </c>
      <c r="C63" s="27"/>
      <c r="D63" s="27"/>
      <c r="E63" s="35"/>
      <c r="F63" s="27"/>
      <c r="G63" s="27"/>
      <c r="H63" s="35"/>
      <c r="I63" s="27"/>
      <c r="J63" s="27"/>
      <c r="K63" s="35"/>
    </row>
    <row r="64" spans="2:11" ht="9" customHeight="1">
      <c r="B64" s="19" t="s">
        <v>158</v>
      </c>
      <c r="C64" s="27"/>
      <c r="D64" s="27"/>
      <c r="E64" s="35"/>
      <c r="F64" s="27"/>
      <c r="G64" s="27"/>
      <c r="H64" s="35"/>
      <c r="I64" s="27"/>
      <c r="J64" s="27"/>
      <c r="K64" s="35"/>
    </row>
    <row r="65" spans="2:11" ht="9" customHeight="1" thickBot="1">
      <c r="B65" s="19" t="s">
        <v>159</v>
      </c>
      <c r="C65" s="27"/>
      <c r="D65" s="27"/>
      <c r="E65" s="35"/>
      <c r="F65" s="27"/>
      <c r="G65" s="27"/>
      <c r="H65" s="35"/>
      <c r="I65" s="27"/>
      <c r="J65" s="27"/>
      <c r="K65" s="35"/>
    </row>
    <row r="66" spans="2:11" ht="9" customHeight="1" thickTop="1">
      <c r="B66" s="20" t="s">
        <v>160</v>
      </c>
      <c r="C66" s="29"/>
      <c r="D66" s="29"/>
      <c r="E66" s="36"/>
      <c r="F66" s="29"/>
      <c r="G66" s="29"/>
      <c r="H66" s="36"/>
      <c r="I66" s="29"/>
      <c r="J66" s="29"/>
      <c r="K66" s="36"/>
    </row>
    <row r="67" spans="2:11" ht="9" customHeight="1" thickBot="1">
      <c r="B67" s="21" t="s">
        <v>161</v>
      </c>
      <c r="C67" s="30"/>
      <c r="D67" s="30"/>
      <c r="E67" s="37"/>
      <c r="F67" s="30"/>
      <c r="G67" s="30"/>
      <c r="H67" s="37"/>
      <c r="I67" s="30"/>
      <c r="J67" s="30"/>
      <c r="K67" s="37"/>
    </row>
    <row r="68" spans="2:11" ht="9" customHeight="1" thickTop="1">
      <c r="B68" s="22" t="s">
        <v>162</v>
      </c>
      <c r="C68" s="31"/>
      <c r="D68" s="31"/>
      <c r="E68" s="38"/>
      <c r="F68" s="31"/>
      <c r="G68" s="31"/>
      <c r="H68" s="32"/>
      <c r="I68" s="31"/>
      <c r="J68" s="31"/>
      <c r="K68" s="38"/>
    </row>
    <row r="69" spans="2:11" ht="9" customHeight="1">
      <c r="B69" s="57" t="s">
        <v>163</v>
      </c>
      <c r="C69" s="59"/>
      <c r="D69" s="59"/>
      <c r="E69" s="59"/>
      <c r="F69" s="59"/>
      <c r="G69" s="59"/>
      <c r="H69" s="59"/>
      <c r="I69" s="59"/>
      <c r="J69" s="59"/>
      <c r="K69" s="60"/>
    </row>
    <row r="70" spans="2:11" ht="7.5" customHeight="1">
      <c r="B70" s="58" t="s">
        <v>164</v>
      </c>
      <c r="C70" s="46"/>
      <c r="D70" s="46"/>
      <c r="E70" s="46"/>
      <c r="F70" s="46"/>
      <c r="G70" s="46"/>
      <c r="H70" s="46"/>
      <c r="I70" s="46"/>
      <c r="J70" s="46"/>
      <c r="K70" s="54"/>
    </row>
    <row r="71" spans="2:11" ht="7.5" customHeight="1">
      <c r="B71" s="61" t="s">
        <v>165</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S71"/>
  <sheetViews>
    <sheetView zoomScale="130" zoomScaleNormal="130" workbookViewId="0" topLeftCell="A1">
      <selection activeCell="D5" sqref="D5"/>
    </sheetView>
  </sheetViews>
  <sheetFormatPr defaultColWidth="9.140625" defaultRowHeight="12.75"/>
  <cols>
    <col min="1" max="1" width="2.7109375" style="0" customWidth="1"/>
    <col min="2" max="15" width="9.7109375" style="0" customWidth="1"/>
    <col min="16" max="16" width="2.7109375" style="0" customWidth="1"/>
  </cols>
  <sheetData>
    <row r="1" spans="1:19" ht="7.5" customHeight="1">
      <c r="A1" s="73"/>
      <c r="B1" s="73"/>
      <c r="C1" s="73"/>
      <c r="D1" s="73"/>
      <c r="E1" s="73"/>
      <c r="F1" s="73"/>
      <c r="G1" s="73"/>
      <c r="H1" s="73"/>
      <c r="I1" s="73"/>
      <c r="J1" s="73"/>
      <c r="K1" s="73"/>
      <c r="L1" s="73"/>
      <c r="M1" s="73"/>
      <c r="N1" s="73"/>
      <c r="O1" s="73"/>
      <c r="P1" s="73"/>
      <c r="Q1" s="73"/>
      <c r="R1" s="73"/>
      <c r="S1" s="73"/>
    </row>
    <row r="2" spans="1:19" ht="12" customHeight="1" hidden="1">
      <c r="A2" s="73"/>
      <c r="B2" s="116" t="s">
        <v>0</v>
      </c>
      <c r="C2" s="116" t="s">
        <v>80</v>
      </c>
      <c r="D2" s="116" t="s">
        <v>8</v>
      </c>
      <c r="E2" s="116"/>
      <c r="F2" s="116"/>
      <c r="G2" s="73"/>
      <c r="H2" s="73"/>
      <c r="I2" s="73"/>
      <c r="J2" s="73"/>
      <c r="K2" s="73"/>
      <c r="L2" s="73"/>
      <c r="M2" s="73"/>
      <c r="N2" s="73"/>
      <c r="O2" s="73"/>
      <c r="P2" s="73"/>
      <c r="Q2" s="73"/>
      <c r="R2" s="73"/>
      <c r="S2" s="73"/>
    </row>
    <row r="3" spans="1:19" ht="12" customHeight="1" hidden="1">
      <c r="A3" s="73"/>
      <c r="B3" s="117" t="s">
        <v>206</v>
      </c>
      <c r="C3" s="116" t="s">
        <v>70</v>
      </c>
      <c r="D3" s="116" t="s">
        <v>18</v>
      </c>
      <c r="E3" s="116"/>
      <c r="F3" s="116"/>
      <c r="G3" s="73"/>
      <c r="H3" s="73"/>
      <c r="I3" s="73"/>
      <c r="J3" s="73"/>
      <c r="K3" s="73"/>
      <c r="L3" s="73"/>
      <c r="M3" s="73"/>
      <c r="N3" s="73"/>
      <c r="O3" s="73"/>
      <c r="P3" s="73"/>
      <c r="Q3" s="73"/>
      <c r="R3" s="73"/>
      <c r="S3" s="73"/>
    </row>
    <row r="4" spans="1:19" ht="7.5" customHeight="1">
      <c r="A4" s="73"/>
      <c r="B4" s="73"/>
      <c r="C4" s="73"/>
      <c r="D4" s="73"/>
      <c r="E4" s="73"/>
      <c r="F4" s="73"/>
      <c r="G4" s="73"/>
      <c r="H4" s="73"/>
      <c r="I4" s="73"/>
      <c r="J4" s="73"/>
      <c r="K4" s="73"/>
      <c r="L4" s="73"/>
      <c r="M4" s="73"/>
      <c r="N4" s="73"/>
      <c r="O4" s="73"/>
      <c r="P4" s="73"/>
      <c r="Q4" s="73"/>
      <c r="R4" s="73"/>
      <c r="S4" s="73"/>
    </row>
    <row r="5" spans="1:19" ht="16.5" customHeight="1">
      <c r="A5" s="73"/>
      <c r="B5" s="83" t="str">
        <f>CONCATENATE("Monthly Gasoline/Gasohol Reported by States ",D3," (1)")</f>
        <v>Monthly Gasoline/Gasohol Reported by States 2015 (1)</v>
      </c>
      <c r="C5" s="83"/>
      <c r="D5" s="83"/>
      <c r="E5" s="83"/>
      <c r="F5" s="83"/>
      <c r="G5" s="84"/>
      <c r="H5" s="84"/>
      <c r="I5" s="84"/>
      <c r="J5" s="84"/>
      <c r="K5" s="84"/>
      <c r="L5" s="84"/>
      <c r="M5" s="84"/>
      <c r="N5" s="84"/>
      <c r="O5" s="84"/>
      <c r="P5" s="73"/>
      <c r="Q5" s="73"/>
      <c r="R5" s="73"/>
      <c r="S5" s="73"/>
    </row>
    <row r="6" spans="1:19" ht="7.5" customHeight="1">
      <c r="A6" s="73"/>
      <c r="B6" s="123"/>
      <c r="C6" s="123"/>
      <c r="D6" s="123"/>
      <c r="E6" s="123"/>
      <c r="F6" s="123"/>
      <c r="G6" s="73"/>
      <c r="H6" s="73"/>
      <c r="I6" s="73"/>
      <c r="J6" s="73"/>
      <c r="K6" s="73"/>
      <c r="L6" s="73"/>
      <c r="M6" s="73"/>
      <c r="N6" s="73"/>
      <c r="O6" s="73"/>
      <c r="P6" s="73"/>
      <c r="Q6" s="73"/>
      <c r="R6" s="73"/>
      <c r="S6" s="73"/>
    </row>
    <row r="7" spans="1:19" ht="1.5" customHeight="1">
      <c r="A7" s="73"/>
      <c r="B7" s="73"/>
      <c r="C7" s="73"/>
      <c r="D7" s="73"/>
      <c r="E7" s="73"/>
      <c r="F7" s="73"/>
      <c r="G7" s="73"/>
      <c r="H7" s="73"/>
      <c r="I7" s="73"/>
      <c r="J7" s="73"/>
      <c r="K7" s="73"/>
      <c r="L7" s="73"/>
      <c r="M7" s="73"/>
      <c r="N7" s="73"/>
      <c r="O7" s="73"/>
      <c r="P7" s="73"/>
      <c r="Q7" s="73"/>
      <c r="R7" s="73"/>
      <c r="S7" s="73"/>
    </row>
    <row r="8" spans="1:19" ht="1.5" customHeight="1">
      <c r="A8" s="73"/>
      <c r="B8" s="73"/>
      <c r="C8" s="73"/>
      <c r="D8" s="73"/>
      <c r="E8" s="73"/>
      <c r="F8" s="73"/>
      <c r="G8" s="73"/>
      <c r="H8" s="73"/>
      <c r="I8" s="73"/>
      <c r="J8" s="73"/>
      <c r="K8" s="73"/>
      <c r="L8" s="73"/>
      <c r="M8" s="73"/>
      <c r="N8" s="73"/>
      <c r="O8" s="73"/>
      <c r="P8" s="73"/>
      <c r="Q8" s="73"/>
      <c r="R8" s="73"/>
      <c r="S8" s="73"/>
    </row>
    <row r="9" spans="1:19" ht="9" customHeight="1">
      <c r="A9" s="73"/>
      <c r="B9" s="73"/>
      <c r="C9" s="73"/>
      <c r="D9" s="73"/>
      <c r="E9" s="73"/>
      <c r="F9" s="73"/>
      <c r="G9" s="73"/>
      <c r="H9" s="73"/>
      <c r="I9" s="73"/>
      <c r="J9" s="73"/>
      <c r="K9" s="73"/>
      <c r="L9" s="73"/>
      <c r="M9" s="73"/>
      <c r="N9" s="73"/>
      <c r="O9" s="163" t="s">
        <v>207</v>
      </c>
      <c r="P9" s="73"/>
      <c r="Q9" s="73"/>
      <c r="R9" s="73"/>
      <c r="S9" s="73"/>
    </row>
    <row r="10" spans="1:19" ht="9" customHeight="1">
      <c r="A10" s="73"/>
      <c r="B10" s="164" t="str">
        <f>CONCATENATE("Created On: ",C3)</f>
        <v>Created On: 08/17/2016</v>
      </c>
      <c r="C10" s="73"/>
      <c r="D10" s="73"/>
      <c r="E10" s="73"/>
      <c r="F10" s="73"/>
      <c r="G10" s="73"/>
      <c r="H10" s="73"/>
      <c r="I10" s="73"/>
      <c r="J10" s="73"/>
      <c r="K10" s="73"/>
      <c r="L10" s="73"/>
      <c r="M10" s="73"/>
      <c r="N10" s="163"/>
      <c r="O10" s="163" t="str">
        <f>CONCATENATE(D3," Reporting Period")</f>
        <v>2015 Reporting Period</v>
      </c>
      <c r="P10" s="73"/>
      <c r="Q10" s="73"/>
      <c r="R10" s="73"/>
      <c r="S10" s="73"/>
    </row>
    <row r="11" spans="1:19" ht="7.5" customHeight="1">
      <c r="A11" s="73"/>
      <c r="B11" s="283"/>
      <c r="C11" s="283"/>
      <c r="D11" s="283"/>
      <c r="E11" s="283"/>
      <c r="F11" s="283"/>
      <c r="G11" s="283"/>
      <c r="H11" s="283"/>
      <c r="I11" s="283"/>
      <c r="J11" s="283"/>
      <c r="K11" s="283"/>
      <c r="L11" s="283"/>
      <c r="M11" s="283"/>
      <c r="N11" s="283"/>
      <c r="O11" s="283"/>
      <c r="P11" s="73"/>
      <c r="Q11" s="73"/>
      <c r="R11" s="73"/>
      <c r="S11" s="73"/>
    </row>
    <row r="12" spans="1:19" ht="7.5" customHeight="1">
      <c r="A12" s="73"/>
      <c r="B12" s="284" t="s">
        <v>99</v>
      </c>
      <c r="C12" s="284" t="s">
        <v>208</v>
      </c>
      <c r="D12" s="284" t="s">
        <v>209</v>
      </c>
      <c r="E12" s="284" t="s">
        <v>210</v>
      </c>
      <c r="F12" s="284" t="s">
        <v>211</v>
      </c>
      <c r="G12" s="284" t="s">
        <v>212</v>
      </c>
      <c r="H12" s="284" t="s">
        <v>213</v>
      </c>
      <c r="I12" s="284" t="s">
        <v>214</v>
      </c>
      <c r="J12" s="284" t="s">
        <v>215</v>
      </c>
      <c r="K12" s="284" t="s">
        <v>216</v>
      </c>
      <c r="L12" s="284" t="s">
        <v>217</v>
      </c>
      <c r="M12" s="284" t="s">
        <v>218</v>
      </c>
      <c r="N12" s="284" t="s">
        <v>219</v>
      </c>
      <c r="O12" s="285" t="s">
        <v>31</v>
      </c>
      <c r="P12" s="73"/>
      <c r="Q12" s="73"/>
      <c r="R12" s="73"/>
      <c r="S12" s="73"/>
    </row>
    <row r="13" spans="1:19" s="41" customFormat="1" ht="8.25" hidden="1">
      <c r="A13" s="165"/>
      <c r="B13" s="165" t="s">
        <v>99</v>
      </c>
      <c r="C13" s="165" t="s">
        <v>100</v>
      </c>
      <c r="D13" s="165" t="s">
        <v>103</v>
      </c>
      <c r="E13" s="165" t="s">
        <v>106</v>
      </c>
      <c r="F13" s="165" t="s">
        <v>169</v>
      </c>
      <c r="G13" s="165" t="s">
        <v>220</v>
      </c>
      <c r="H13" s="165" t="s">
        <v>175</v>
      </c>
      <c r="I13" s="165" t="s">
        <v>182</v>
      </c>
      <c r="J13" s="165" t="s">
        <v>185</v>
      </c>
      <c r="K13" s="165" t="s">
        <v>188</v>
      </c>
      <c r="L13" s="165" t="s">
        <v>197</v>
      </c>
      <c r="M13" s="165" t="s">
        <v>200</v>
      </c>
      <c r="N13" s="165" t="s">
        <v>203</v>
      </c>
      <c r="O13" s="165" t="s">
        <v>31</v>
      </c>
      <c r="P13" s="165"/>
      <c r="Q13" s="165"/>
      <c r="R13" s="165"/>
      <c r="S13" s="165"/>
    </row>
    <row r="14" spans="1:19" ht="7.5" customHeight="1" hidden="1">
      <c r="A14" s="73"/>
      <c r="B14" s="165"/>
      <c r="C14" s="165">
        <v>0</v>
      </c>
      <c r="D14" s="165">
        <v>0</v>
      </c>
      <c r="E14" s="165">
        <v>0</v>
      </c>
      <c r="F14" s="165">
        <v>0</v>
      </c>
      <c r="G14" s="165">
        <v>0</v>
      </c>
      <c r="H14" s="165">
        <v>0</v>
      </c>
      <c r="I14" s="165">
        <v>0</v>
      </c>
      <c r="J14" s="165">
        <v>0</v>
      </c>
      <c r="K14" s="165">
        <v>0</v>
      </c>
      <c r="L14" s="165">
        <v>0</v>
      </c>
      <c r="M14" s="165">
        <v>0</v>
      </c>
      <c r="N14" s="165">
        <v>0</v>
      </c>
      <c r="O14" s="165">
        <v>0</v>
      </c>
      <c r="P14" s="73"/>
      <c r="Q14" s="73"/>
      <c r="R14" s="73"/>
      <c r="S14" s="73"/>
    </row>
    <row r="15" spans="1:19" ht="7.5" customHeight="1">
      <c r="A15" s="73"/>
      <c r="B15" s="166" t="s">
        <v>109</v>
      </c>
      <c r="C15" s="167">
        <v>220312563</v>
      </c>
      <c r="D15" s="167">
        <v>212674964</v>
      </c>
      <c r="E15" s="167">
        <v>198683901</v>
      </c>
      <c r="F15" s="167">
        <v>223757563</v>
      </c>
      <c r="G15" s="167">
        <v>226028971</v>
      </c>
      <c r="H15" s="167">
        <v>232883489</v>
      </c>
      <c r="I15" s="167">
        <v>231597752</v>
      </c>
      <c r="J15" s="167">
        <v>241571195</v>
      </c>
      <c r="K15" s="167">
        <v>241472070</v>
      </c>
      <c r="L15" s="167">
        <v>218677593</v>
      </c>
      <c r="M15" s="167">
        <v>231411596</v>
      </c>
      <c r="N15" s="167">
        <v>214549434</v>
      </c>
      <c r="O15" s="167">
        <v>2693621091</v>
      </c>
      <c r="P15" s="73"/>
      <c r="Q15" s="73"/>
      <c r="R15" s="73"/>
      <c r="S15" s="73"/>
    </row>
    <row r="16" spans="1:19" ht="7.5" customHeight="1">
      <c r="A16" s="73"/>
      <c r="B16" s="168" t="s">
        <v>110</v>
      </c>
      <c r="C16" s="167">
        <v>21547349</v>
      </c>
      <c r="D16" s="167">
        <v>20364604</v>
      </c>
      <c r="E16" s="167">
        <v>22545552</v>
      </c>
      <c r="F16" s="167">
        <v>21899890</v>
      </c>
      <c r="G16" s="167">
        <v>26136468</v>
      </c>
      <c r="H16" s="167">
        <v>27493257</v>
      </c>
      <c r="I16" s="167">
        <v>29731719</v>
      </c>
      <c r="J16" s="167">
        <v>28632254</v>
      </c>
      <c r="K16" s="167">
        <v>25880687</v>
      </c>
      <c r="L16" s="167">
        <v>24185840</v>
      </c>
      <c r="M16" s="167">
        <v>21563867</v>
      </c>
      <c r="N16" s="167">
        <v>22694480</v>
      </c>
      <c r="O16" s="167">
        <v>292675967</v>
      </c>
      <c r="P16" s="73"/>
      <c r="Q16" s="73"/>
      <c r="R16" s="73"/>
      <c r="S16" s="73"/>
    </row>
    <row r="17" spans="1:19" ht="7.5" customHeight="1">
      <c r="A17" s="73"/>
      <c r="B17" s="169" t="s">
        <v>111</v>
      </c>
      <c r="C17" s="170">
        <v>231912645</v>
      </c>
      <c r="D17" s="170">
        <v>215661073</v>
      </c>
      <c r="E17" s="170">
        <v>249614725</v>
      </c>
      <c r="F17" s="170">
        <v>238001558</v>
      </c>
      <c r="G17" s="170">
        <v>232077464</v>
      </c>
      <c r="H17" s="170">
        <v>229549119</v>
      </c>
      <c r="I17" s="170">
        <v>239025562</v>
      </c>
      <c r="J17" s="170">
        <v>245383348</v>
      </c>
      <c r="K17" s="170">
        <v>223765490</v>
      </c>
      <c r="L17" s="170">
        <v>245315318</v>
      </c>
      <c r="M17" s="170">
        <v>232860090</v>
      </c>
      <c r="N17" s="170">
        <v>234004784</v>
      </c>
      <c r="O17" s="170">
        <v>2817171176</v>
      </c>
      <c r="P17" s="73"/>
      <c r="Q17" s="73"/>
      <c r="R17" s="73"/>
      <c r="S17" s="73"/>
    </row>
    <row r="18" spans="1:19" ht="7.5" customHeight="1">
      <c r="A18" s="73"/>
      <c r="B18" s="166" t="s">
        <v>112</v>
      </c>
      <c r="C18" s="167">
        <v>117392240</v>
      </c>
      <c r="D18" s="167">
        <v>101291425</v>
      </c>
      <c r="E18" s="167">
        <v>116943815</v>
      </c>
      <c r="F18" s="167">
        <v>122826762</v>
      </c>
      <c r="G18" s="167">
        <v>127758236</v>
      </c>
      <c r="H18" s="167">
        <v>127064977</v>
      </c>
      <c r="I18" s="167">
        <v>132612144</v>
      </c>
      <c r="J18" s="167">
        <v>130071058</v>
      </c>
      <c r="K18" s="167">
        <v>125954508</v>
      </c>
      <c r="L18" s="167">
        <v>128985890</v>
      </c>
      <c r="M18" s="167">
        <v>120332212</v>
      </c>
      <c r="N18" s="167">
        <v>120569103</v>
      </c>
      <c r="O18" s="167">
        <v>1471802370</v>
      </c>
      <c r="P18" s="73"/>
      <c r="Q18" s="73"/>
      <c r="R18" s="73"/>
      <c r="S18" s="73"/>
    </row>
    <row r="19" spans="1:19" ht="7.5" customHeight="1">
      <c r="A19" s="73"/>
      <c r="B19" s="168" t="s">
        <v>113</v>
      </c>
      <c r="C19" s="167">
        <v>1217054940</v>
      </c>
      <c r="D19" s="167">
        <v>1148825043</v>
      </c>
      <c r="E19" s="167">
        <v>1288573351</v>
      </c>
      <c r="F19" s="167">
        <v>1256810725</v>
      </c>
      <c r="G19" s="167">
        <v>1279627229</v>
      </c>
      <c r="H19" s="167">
        <v>1264319882</v>
      </c>
      <c r="I19" s="167">
        <v>1279316652</v>
      </c>
      <c r="J19" s="167">
        <v>1317483856</v>
      </c>
      <c r="K19" s="167">
        <v>1264803480</v>
      </c>
      <c r="L19" s="167">
        <v>1305813553</v>
      </c>
      <c r="M19" s="167">
        <v>1225432106</v>
      </c>
      <c r="N19" s="167">
        <v>1271902196</v>
      </c>
      <c r="O19" s="167">
        <v>15119963013</v>
      </c>
      <c r="P19" s="73"/>
      <c r="Q19" s="73"/>
      <c r="R19" s="73"/>
      <c r="S19" s="73"/>
    </row>
    <row r="20" spans="1:19" ht="7.5" customHeight="1">
      <c r="A20" s="73"/>
      <c r="B20" s="169" t="s">
        <v>114</v>
      </c>
      <c r="C20" s="170">
        <v>183396778</v>
      </c>
      <c r="D20" s="170">
        <v>164075143</v>
      </c>
      <c r="E20" s="170">
        <v>192238062</v>
      </c>
      <c r="F20" s="170">
        <v>184680103</v>
      </c>
      <c r="G20" s="170">
        <v>194896095</v>
      </c>
      <c r="H20" s="170">
        <v>199658243</v>
      </c>
      <c r="I20" s="170">
        <v>211709168</v>
      </c>
      <c r="J20" s="170">
        <v>212164296</v>
      </c>
      <c r="K20" s="170">
        <v>199460649</v>
      </c>
      <c r="L20" s="170">
        <v>200162074</v>
      </c>
      <c r="M20" s="170">
        <v>181727946</v>
      </c>
      <c r="N20" s="170">
        <v>189819984</v>
      </c>
      <c r="O20" s="170">
        <v>2313988541</v>
      </c>
      <c r="P20" s="73"/>
      <c r="Q20" s="73"/>
      <c r="R20" s="73"/>
      <c r="S20" s="73"/>
    </row>
    <row r="21" spans="1:19" ht="7.5" customHeight="1">
      <c r="A21" s="73"/>
      <c r="B21" s="166" t="s">
        <v>115</v>
      </c>
      <c r="C21" s="167">
        <v>116441085</v>
      </c>
      <c r="D21" s="167">
        <v>106729819</v>
      </c>
      <c r="E21" s="167">
        <v>121583283</v>
      </c>
      <c r="F21" s="167">
        <v>120039283</v>
      </c>
      <c r="G21" s="167">
        <v>129493337</v>
      </c>
      <c r="H21" s="167">
        <v>126049057</v>
      </c>
      <c r="I21" s="167">
        <v>129492363</v>
      </c>
      <c r="J21" s="167">
        <v>129396000</v>
      </c>
      <c r="K21" s="167">
        <v>123528763</v>
      </c>
      <c r="L21" s="167">
        <v>129716151</v>
      </c>
      <c r="M21" s="167">
        <v>121060310</v>
      </c>
      <c r="N21" s="167">
        <v>126314902</v>
      </c>
      <c r="O21" s="167">
        <v>1479844353</v>
      </c>
      <c r="P21" s="73"/>
      <c r="Q21" s="73"/>
      <c r="R21" s="73"/>
      <c r="S21" s="73"/>
    </row>
    <row r="22" spans="1:19" ht="7.5" customHeight="1">
      <c r="A22" s="73"/>
      <c r="B22" s="168" t="s">
        <v>116</v>
      </c>
      <c r="C22" s="167">
        <v>36024878</v>
      </c>
      <c r="D22" s="167">
        <v>32796171</v>
      </c>
      <c r="E22" s="167">
        <v>37754642</v>
      </c>
      <c r="F22" s="167">
        <v>38384304</v>
      </c>
      <c r="G22" s="167">
        <v>45345537</v>
      </c>
      <c r="H22" s="167">
        <v>40231787</v>
      </c>
      <c r="I22" s="167">
        <v>43654856</v>
      </c>
      <c r="J22" s="167">
        <v>45881839</v>
      </c>
      <c r="K22" s="167">
        <v>38922351</v>
      </c>
      <c r="L22" s="167">
        <v>47040576</v>
      </c>
      <c r="M22" s="167">
        <v>37054996</v>
      </c>
      <c r="N22" s="167">
        <v>39904995</v>
      </c>
      <c r="O22" s="167">
        <v>482996932</v>
      </c>
      <c r="P22" s="73"/>
      <c r="Q22" s="73"/>
      <c r="R22" s="73"/>
      <c r="S22" s="73"/>
    </row>
    <row r="23" spans="1:19" ht="7.5" customHeight="1">
      <c r="A23" s="73"/>
      <c r="B23" s="169" t="s">
        <v>117</v>
      </c>
      <c r="C23" s="170">
        <v>9014706</v>
      </c>
      <c r="D23" s="170">
        <v>9367669</v>
      </c>
      <c r="E23" s="170">
        <v>10936662</v>
      </c>
      <c r="F23" s="170">
        <v>8407349</v>
      </c>
      <c r="G23" s="170">
        <v>10577826</v>
      </c>
      <c r="H23" s="170">
        <v>10163260</v>
      </c>
      <c r="I23" s="170">
        <v>11363620</v>
      </c>
      <c r="J23" s="170">
        <v>10122328</v>
      </c>
      <c r="K23" s="170">
        <v>9903088</v>
      </c>
      <c r="L23" s="170">
        <v>10167327</v>
      </c>
      <c r="M23" s="170">
        <v>10554710</v>
      </c>
      <c r="N23" s="170">
        <v>8927030</v>
      </c>
      <c r="O23" s="170">
        <v>119505575</v>
      </c>
      <c r="P23" s="73"/>
      <c r="Q23" s="73"/>
      <c r="R23" s="73"/>
      <c r="S23" s="73"/>
    </row>
    <row r="24" spans="1:19" ht="7.5" customHeight="1">
      <c r="A24" s="73"/>
      <c r="B24" s="166" t="s">
        <v>118</v>
      </c>
      <c r="C24" s="167">
        <v>712351560</v>
      </c>
      <c r="D24" s="167">
        <v>723322281</v>
      </c>
      <c r="E24" s="167">
        <v>684603143</v>
      </c>
      <c r="F24" s="167">
        <v>773709776</v>
      </c>
      <c r="G24" s="167">
        <v>768808800</v>
      </c>
      <c r="H24" s="167">
        <v>756113590</v>
      </c>
      <c r="I24" s="167">
        <v>723686014</v>
      </c>
      <c r="J24" s="167">
        <v>741048423</v>
      </c>
      <c r="K24" s="167">
        <v>754552820</v>
      </c>
      <c r="L24" s="167">
        <v>693606324</v>
      </c>
      <c r="M24" s="167">
        <v>744715885</v>
      </c>
      <c r="N24" s="167">
        <v>725086882</v>
      </c>
      <c r="O24" s="167">
        <v>8801605498</v>
      </c>
      <c r="P24" s="73"/>
      <c r="Q24" s="73"/>
      <c r="R24" s="73"/>
      <c r="S24" s="73"/>
    </row>
    <row r="25" spans="1:19" ht="7.5" customHeight="1">
      <c r="A25" s="73"/>
      <c r="B25" s="168" t="s">
        <v>119</v>
      </c>
      <c r="C25" s="167">
        <v>394610747</v>
      </c>
      <c r="D25" s="167">
        <v>366119009</v>
      </c>
      <c r="E25" s="167">
        <v>420860629</v>
      </c>
      <c r="F25" s="167">
        <v>411710219</v>
      </c>
      <c r="G25" s="167">
        <v>431796470</v>
      </c>
      <c r="H25" s="167">
        <v>417675073</v>
      </c>
      <c r="I25" s="167">
        <v>432939025</v>
      </c>
      <c r="J25" s="167">
        <v>430918034</v>
      </c>
      <c r="K25" s="167">
        <v>402352373</v>
      </c>
      <c r="L25" s="167">
        <v>428651741</v>
      </c>
      <c r="M25" s="167">
        <v>402138465</v>
      </c>
      <c r="N25" s="167">
        <v>418355985</v>
      </c>
      <c r="O25" s="167">
        <v>4958127770</v>
      </c>
      <c r="P25" s="73"/>
      <c r="Q25" s="73"/>
      <c r="R25" s="73"/>
      <c r="S25" s="73"/>
    </row>
    <row r="26" spans="1:19" ht="7.5" customHeight="1">
      <c r="A26" s="73"/>
      <c r="B26" s="169" t="s">
        <v>120</v>
      </c>
      <c r="C26" s="170">
        <v>36739889</v>
      </c>
      <c r="D26" s="170">
        <v>35875882</v>
      </c>
      <c r="E26" s="170">
        <v>39099281</v>
      </c>
      <c r="F26" s="170">
        <v>38586870</v>
      </c>
      <c r="G26" s="170">
        <v>39402603</v>
      </c>
      <c r="H26" s="170">
        <v>38645451</v>
      </c>
      <c r="I26" s="170">
        <v>40211100</v>
      </c>
      <c r="J26" s="170">
        <v>41185959</v>
      </c>
      <c r="K26" s="170">
        <v>38601755</v>
      </c>
      <c r="L26" s="170">
        <v>39757810</v>
      </c>
      <c r="M26" s="170">
        <v>37703940</v>
      </c>
      <c r="N26" s="170">
        <v>40266026</v>
      </c>
      <c r="O26" s="170">
        <v>466076566</v>
      </c>
      <c r="P26" s="73"/>
      <c r="Q26" s="73"/>
      <c r="R26" s="73"/>
      <c r="S26" s="73"/>
    </row>
    <row r="27" spans="1:19" ht="7.5" customHeight="1">
      <c r="A27" s="73"/>
      <c r="B27" s="166" t="s">
        <v>121</v>
      </c>
      <c r="C27" s="167">
        <v>55306349</v>
      </c>
      <c r="D27" s="167">
        <v>60109929</v>
      </c>
      <c r="E27" s="167">
        <v>58480717</v>
      </c>
      <c r="F27" s="167">
        <v>54547192</v>
      </c>
      <c r="G27" s="167">
        <v>60027145</v>
      </c>
      <c r="H27" s="167">
        <v>61116982</v>
      </c>
      <c r="I27" s="167">
        <v>64605156</v>
      </c>
      <c r="J27" s="167">
        <v>69575869</v>
      </c>
      <c r="K27" s="167">
        <v>83697210</v>
      </c>
      <c r="L27" s="167">
        <v>74078522</v>
      </c>
      <c r="M27" s="167">
        <v>79304087</v>
      </c>
      <c r="N27" s="167">
        <v>79628985</v>
      </c>
      <c r="O27" s="167">
        <v>800478143</v>
      </c>
      <c r="P27" s="73"/>
      <c r="Q27" s="73"/>
      <c r="R27" s="73"/>
      <c r="S27" s="73"/>
    </row>
    <row r="28" spans="1:19" ht="7.5" customHeight="1">
      <c r="A28" s="73"/>
      <c r="B28" s="168" t="s">
        <v>122</v>
      </c>
      <c r="C28" s="167">
        <v>386736943</v>
      </c>
      <c r="D28" s="167">
        <v>364184378</v>
      </c>
      <c r="E28" s="167">
        <v>393492692</v>
      </c>
      <c r="F28" s="167">
        <v>389905847</v>
      </c>
      <c r="G28" s="167">
        <v>408963925</v>
      </c>
      <c r="H28" s="167">
        <v>404980326</v>
      </c>
      <c r="I28" s="167">
        <v>414292529</v>
      </c>
      <c r="J28" s="167">
        <v>409544284</v>
      </c>
      <c r="K28" s="167">
        <v>391096813</v>
      </c>
      <c r="L28" s="167">
        <v>563482071</v>
      </c>
      <c r="M28" s="167">
        <v>484298538</v>
      </c>
      <c r="N28" s="167">
        <v>505995085</v>
      </c>
      <c r="O28" s="167">
        <v>5116973431</v>
      </c>
      <c r="P28" s="73"/>
      <c r="Q28" s="73"/>
      <c r="R28" s="73"/>
      <c r="S28" s="73"/>
    </row>
    <row r="29" spans="1:19" ht="7.5" customHeight="1">
      <c r="A29" s="73"/>
      <c r="B29" s="169" t="s">
        <v>123</v>
      </c>
      <c r="C29" s="170">
        <v>247129932</v>
      </c>
      <c r="D29" s="170">
        <v>228910247</v>
      </c>
      <c r="E29" s="170">
        <v>256619902</v>
      </c>
      <c r="F29" s="170">
        <v>261591519</v>
      </c>
      <c r="G29" s="170">
        <v>276738852</v>
      </c>
      <c r="H29" s="170">
        <v>265196316</v>
      </c>
      <c r="I29" s="170">
        <v>285837380</v>
      </c>
      <c r="J29" s="170">
        <v>278544010</v>
      </c>
      <c r="K29" s="170">
        <v>264821577</v>
      </c>
      <c r="L29" s="170">
        <v>272529927</v>
      </c>
      <c r="M29" s="170">
        <v>257908768</v>
      </c>
      <c r="N29" s="170">
        <v>262147603</v>
      </c>
      <c r="O29" s="170">
        <v>3157976033</v>
      </c>
      <c r="P29" s="73"/>
      <c r="Q29" s="73"/>
      <c r="R29" s="73"/>
      <c r="S29" s="73"/>
    </row>
    <row r="30" spans="1:19" ht="7.5" customHeight="1">
      <c r="A30" s="73"/>
      <c r="B30" s="166" t="s">
        <v>124</v>
      </c>
      <c r="C30" s="167">
        <v>132588606</v>
      </c>
      <c r="D30" s="167">
        <v>126682450</v>
      </c>
      <c r="E30" s="167">
        <v>129862942</v>
      </c>
      <c r="F30" s="167">
        <v>136549997</v>
      </c>
      <c r="G30" s="167">
        <v>146322431</v>
      </c>
      <c r="H30" s="167">
        <v>142981103</v>
      </c>
      <c r="I30" s="167">
        <v>148620975</v>
      </c>
      <c r="J30" s="167">
        <v>146520258</v>
      </c>
      <c r="K30" s="167">
        <v>134118495</v>
      </c>
      <c r="L30" s="167">
        <v>147310183</v>
      </c>
      <c r="M30" s="167">
        <v>133916884</v>
      </c>
      <c r="N30" s="167">
        <v>139684628</v>
      </c>
      <c r="O30" s="167">
        <v>1665158952</v>
      </c>
      <c r="P30" s="73"/>
      <c r="Q30" s="73"/>
      <c r="R30" s="73"/>
      <c r="S30" s="73"/>
    </row>
    <row r="31" spans="1:19" ht="7.5" customHeight="1">
      <c r="A31" s="73"/>
      <c r="B31" s="168" t="s">
        <v>125</v>
      </c>
      <c r="C31" s="167">
        <v>106902697</v>
      </c>
      <c r="D31" s="167">
        <v>100385785</v>
      </c>
      <c r="E31" s="167">
        <v>108009163</v>
      </c>
      <c r="F31" s="167">
        <v>109065825</v>
      </c>
      <c r="G31" s="167">
        <v>114405101</v>
      </c>
      <c r="H31" s="167">
        <v>113995233</v>
      </c>
      <c r="I31" s="167">
        <v>114653060</v>
      </c>
      <c r="J31" s="167">
        <v>93509908</v>
      </c>
      <c r="K31" s="167">
        <v>105729525</v>
      </c>
      <c r="L31" s="167">
        <v>113133592</v>
      </c>
      <c r="M31" s="167">
        <v>105813177</v>
      </c>
      <c r="N31" s="167">
        <v>111658740</v>
      </c>
      <c r="O31" s="167">
        <v>1297261806</v>
      </c>
      <c r="P31" s="73"/>
      <c r="Q31" s="73"/>
      <c r="R31" s="73"/>
      <c r="S31" s="73"/>
    </row>
    <row r="32" spans="1:19" ht="7.5" customHeight="1">
      <c r="A32" s="73"/>
      <c r="B32" s="169" t="s">
        <v>126</v>
      </c>
      <c r="C32" s="170">
        <v>171172691</v>
      </c>
      <c r="D32" s="170">
        <v>152059861</v>
      </c>
      <c r="E32" s="170">
        <v>176134805</v>
      </c>
      <c r="F32" s="170">
        <v>183315344</v>
      </c>
      <c r="G32" s="170">
        <v>191733450</v>
      </c>
      <c r="H32" s="170">
        <v>187241062</v>
      </c>
      <c r="I32" s="170">
        <v>194607977</v>
      </c>
      <c r="J32" s="170">
        <v>195429537</v>
      </c>
      <c r="K32" s="170">
        <v>182477485</v>
      </c>
      <c r="L32" s="170">
        <v>189395099</v>
      </c>
      <c r="M32" s="170">
        <v>178600910</v>
      </c>
      <c r="N32" s="170">
        <v>182578001</v>
      </c>
      <c r="O32" s="170">
        <v>2184746222</v>
      </c>
      <c r="P32" s="73"/>
      <c r="Q32" s="73"/>
      <c r="R32" s="73"/>
      <c r="S32" s="73"/>
    </row>
    <row r="33" spans="1:19" ht="7.5" customHeight="1">
      <c r="A33" s="73"/>
      <c r="B33" s="166" t="s">
        <v>127</v>
      </c>
      <c r="C33" s="167">
        <v>190056139</v>
      </c>
      <c r="D33" s="167">
        <v>178395820</v>
      </c>
      <c r="E33" s="167">
        <v>206413071</v>
      </c>
      <c r="F33" s="167">
        <v>197432230</v>
      </c>
      <c r="G33" s="167">
        <v>202550164</v>
      </c>
      <c r="H33" s="167">
        <v>198256090</v>
      </c>
      <c r="I33" s="167">
        <v>208602944</v>
      </c>
      <c r="J33" s="167">
        <v>204076511</v>
      </c>
      <c r="K33" s="167">
        <v>196100935</v>
      </c>
      <c r="L33" s="167">
        <v>199912920</v>
      </c>
      <c r="M33" s="167">
        <v>178992233</v>
      </c>
      <c r="N33" s="167">
        <v>203057014</v>
      </c>
      <c r="O33" s="167">
        <v>2363846071</v>
      </c>
      <c r="P33" s="73"/>
      <c r="Q33" s="73"/>
      <c r="R33" s="73"/>
      <c r="S33" s="73"/>
    </row>
    <row r="34" spans="1:19" ht="7.5" customHeight="1">
      <c r="A34" s="73"/>
      <c r="B34" s="168" t="s">
        <v>128</v>
      </c>
      <c r="C34" s="167">
        <v>62713836</v>
      </c>
      <c r="D34" s="167">
        <v>19892120</v>
      </c>
      <c r="E34" s="167">
        <v>86680126</v>
      </c>
      <c r="F34" s="167">
        <v>72156331</v>
      </c>
      <c r="G34" s="167">
        <v>72608013</v>
      </c>
      <c r="H34" s="167">
        <v>55307761</v>
      </c>
      <c r="I34" s="167">
        <v>69762091</v>
      </c>
      <c r="J34" s="167">
        <v>90778590</v>
      </c>
      <c r="K34" s="167">
        <v>76536860</v>
      </c>
      <c r="L34" s="167">
        <v>60714548</v>
      </c>
      <c r="M34" s="167">
        <v>71612202</v>
      </c>
      <c r="N34" s="167">
        <v>61376488</v>
      </c>
      <c r="O34" s="167">
        <v>800138966</v>
      </c>
      <c r="P34" s="73"/>
      <c r="Q34" s="73"/>
      <c r="R34" s="73"/>
      <c r="S34" s="73"/>
    </row>
    <row r="35" spans="1:19" ht="7.5" customHeight="1">
      <c r="A35" s="73"/>
      <c r="B35" s="169" t="s">
        <v>129</v>
      </c>
      <c r="C35" s="170">
        <v>208795934</v>
      </c>
      <c r="D35" s="170">
        <v>206241109</v>
      </c>
      <c r="E35" s="170">
        <v>229788149</v>
      </c>
      <c r="F35" s="170">
        <v>236343104</v>
      </c>
      <c r="G35" s="170">
        <v>251289326</v>
      </c>
      <c r="H35" s="170">
        <v>252064751</v>
      </c>
      <c r="I35" s="170">
        <v>222367706</v>
      </c>
      <c r="J35" s="170">
        <v>305858814</v>
      </c>
      <c r="K35" s="170">
        <v>225601772</v>
      </c>
      <c r="L35" s="170">
        <v>260184447</v>
      </c>
      <c r="M35" s="170">
        <v>223958892</v>
      </c>
      <c r="N35" s="170">
        <v>240172503</v>
      </c>
      <c r="O35" s="170">
        <v>2862666507</v>
      </c>
      <c r="P35" s="73"/>
      <c r="Q35" s="73"/>
      <c r="R35" s="73"/>
      <c r="S35" s="73"/>
    </row>
    <row r="36" spans="1:19" ht="7.5" customHeight="1">
      <c r="A36" s="73"/>
      <c r="B36" s="166" t="s">
        <v>130</v>
      </c>
      <c r="C36" s="167">
        <v>237997959</v>
      </c>
      <c r="D36" s="167">
        <v>203285678</v>
      </c>
      <c r="E36" s="167">
        <v>231192209</v>
      </c>
      <c r="F36" s="167">
        <v>220380418</v>
      </c>
      <c r="G36" s="167">
        <v>241931815</v>
      </c>
      <c r="H36" s="167">
        <v>237456732</v>
      </c>
      <c r="I36" s="167">
        <v>244609489</v>
      </c>
      <c r="J36" s="167">
        <v>245987431</v>
      </c>
      <c r="K36" s="167">
        <v>233005345</v>
      </c>
      <c r="L36" s="167">
        <v>239956680</v>
      </c>
      <c r="M36" s="167">
        <v>210527489</v>
      </c>
      <c r="N36" s="167">
        <v>250731773</v>
      </c>
      <c r="O36" s="167">
        <v>2797063018</v>
      </c>
      <c r="P36" s="73"/>
      <c r="Q36" s="73"/>
      <c r="R36" s="73"/>
      <c r="S36" s="73"/>
    </row>
    <row r="37" spans="1:19" ht="7.5" customHeight="1">
      <c r="A37" s="73"/>
      <c r="B37" s="168" t="s">
        <v>131</v>
      </c>
      <c r="C37" s="167">
        <v>409798988</v>
      </c>
      <c r="D37" s="167">
        <v>287365130</v>
      </c>
      <c r="E37" s="167">
        <v>397997007</v>
      </c>
      <c r="F37" s="167">
        <v>370810644</v>
      </c>
      <c r="G37" s="167">
        <v>329531951</v>
      </c>
      <c r="H37" s="167">
        <v>428490006</v>
      </c>
      <c r="I37" s="167">
        <v>471637945</v>
      </c>
      <c r="J37" s="167">
        <v>419640600</v>
      </c>
      <c r="K37" s="167">
        <v>397886109</v>
      </c>
      <c r="L37" s="167">
        <v>414796770</v>
      </c>
      <c r="M37" s="167">
        <v>383449007</v>
      </c>
      <c r="N37" s="167">
        <v>388308244</v>
      </c>
      <c r="O37" s="167">
        <v>4699712401</v>
      </c>
      <c r="P37" s="73"/>
      <c r="Q37" s="73"/>
      <c r="R37" s="73"/>
      <c r="S37" s="73"/>
    </row>
    <row r="38" spans="1:19" ht="7.5" customHeight="1">
      <c r="A38" s="73"/>
      <c r="B38" s="169" t="s">
        <v>132</v>
      </c>
      <c r="C38" s="170">
        <v>208610761</v>
      </c>
      <c r="D38" s="170">
        <v>196605108</v>
      </c>
      <c r="E38" s="170">
        <v>203382246</v>
      </c>
      <c r="F38" s="170">
        <v>209393527</v>
      </c>
      <c r="G38" s="170">
        <v>226502526</v>
      </c>
      <c r="H38" s="170">
        <v>230879303</v>
      </c>
      <c r="I38" s="170">
        <v>243915668</v>
      </c>
      <c r="J38" s="170">
        <v>232860425</v>
      </c>
      <c r="K38" s="170">
        <v>212949099</v>
      </c>
      <c r="L38" s="170">
        <v>234639502</v>
      </c>
      <c r="M38" s="170">
        <v>211892044</v>
      </c>
      <c r="N38" s="170">
        <v>217509678</v>
      </c>
      <c r="O38" s="170">
        <v>2629139887</v>
      </c>
      <c r="P38" s="73"/>
      <c r="Q38" s="73"/>
      <c r="R38" s="73"/>
      <c r="S38" s="73"/>
    </row>
    <row r="39" spans="1:19" ht="7.5" customHeight="1">
      <c r="A39" s="73"/>
      <c r="B39" s="166" t="s">
        <v>133</v>
      </c>
      <c r="C39" s="167">
        <v>136751870</v>
      </c>
      <c r="D39" s="167">
        <v>154138130</v>
      </c>
      <c r="E39" s="167">
        <v>146688960</v>
      </c>
      <c r="F39" s="167">
        <v>152405317</v>
      </c>
      <c r="G39" s="167">
        <v>152820469</v>
      </c>
      <c r="H39" s="167">
        <v>134184958</v>
      </c>
      <c r="I39" s="167">
        <v>134270871</v>
      </c>
      <c r="J39" s="167">
        <v>142713938</v>
      </c>
      <c r="K39" s="167">
        <v>136544350</v>
      </c>
      <c r="L39" s="167">
        <v>150660981</v>
      </c>
      <c r="M39" s="167">
        <v>136544360</v>
      </c>
      <c r="N39" s="167">
        <v>150660981</v>
      </c>
      <c r="O39" s="167">
        <v>1728385185</v>
      </c>
      <c r="P39" s="73"/>
      <c r="Q39" s="73"/>
      <c r="R39" s="73"/>
      <c r="S39" s="73"/>
    </row>
    <row r="40" spans="1:19" ht="7.5" customHeight="1">
      <c r="A40" s="73"/>
      <c r="B40" s="168" t="s">
        <v>134</v>
      </c>
      <c r="C40" s="167">
        <v>250606436</v>
      </c>
      <c r="D40" s="167">
        <v>228329021</v>
      </c>
      <c r="E40" s="167">
        <v>257457922</v>
      </c>
      <c r="F40" s="167">
        <v>262229288</v>
      </c>
      <c r="G40" s="167">
        <v>234448047</v>
      </c>
      <c r="H40" s="167">
        <v>294454211</v>
      </c>
      <c r="I40" s="167">
        <v>301099886</v>
      </c>
      <c r="J40" s="167">
        <v>279842566</v>
      </c>
      <c r="K40" s="167">
        <v>266415898</v>
      </c>
      <c r="L40" s="167">
        <v>276573030</v>
      </c>
      <c r="M40" s="167">
        <v>239136717</v>
      </c>
      <c r="N40" s="167">
        <v>282235135</v>
      </c>
      <c r="O40" s="167">
        <v>3172828157</v>
      </c>
      <c r="P40" s="73"/>
      <c r="Q40" s="73"/>
      <c r="R40" s="73"/>
      <c r="S40" s="73"/>
    </row>
    <row r="41" spans="1:19" ht="7.5" customHeight="1">
      <c r="A41" s="73"/>
      <c r="B41" s="169" t="s">
        <v>135</v>
      </c>
      <c r="C41" s="170">
        <v>38796293</v>
      </c>
      <c r="D41" s="170">
        <v>37945558</v>
      </c>
      <c r="E41" s="170">
        <v>40584601</v>
      </c>
      <c r="F41" s="170">
        <v>41706834</v>
      </c>
      <c r="G41" s="170">
        <v>46117954</v>
      </c>
      <c r="H41" s="170">
        <v>50295779</v>
      </c>
      <c r="I41" s="170">
        <v>56272941</v>
      </c>
      <c r="J41" s="170">
        <v>53277900</v>
      </c>
      <c r="K41" s="170">
        <v>47073009</v>
      </c>
      <c r="L41" s="170">
        <v>45723594</v>
      </c>
      <c r="M41" s="170">
        <v>41566868</v>
      </c>
      <c r="N41" s="170">
        <v>40620924</v>
      </c>
      <c r="O41" s="170">
        <v>539982255</v>
      </c>
      <c r="P41" s="73"/>
      <c r="Q41" s="73"/>
      <c r="R41" s="73"/>
      <c r="S41" s="73"/>
    </row>
    <row r="42" spans="1:19" ht="7.5" customHeight="1">
      <c r="A42" s="73"/>
      <c r="B42" s="166" t="s">
        <v>136</v>
      </c>
      <c r="C42" s="167">
        <v>69289801</v>
      </c>
      <c r="D42" s="167">
        <v>64087773</v>
      </c>
      <c r="E42" s="167">
        <v>71895871</v>
      </c>
      <c r="F42" s="167">
        <v>73579507</v>
      </c>
      <c r="G42" s="167">
        <v>76163741</v>
      </c>
      <c r="H42" s="167">
        <v>79732968</v>
      </c>
      <c r="I42" s="167">
        <v>82468925</v>
      </c>
      <c r="J42" s="167">
        <v>80069954</v>
      </c>
      <c r="K42" s="167">
        <v>74263888</v>
      </c>
      <c r="L42" s="167">
        <v>77717799</v>
      </c>
      <c r="M42" s="167">
        <v>70852993</v>
      </c>
      <c r="N42" s="167">
        <v>71425726</v>
      </c>
      <c r="O42" s="167">
        <v>891548946</v>
      </c>
      <c r="P42" s="73"/>
      <c r="Q42" s="73"/>
      <c r="R42" s="73"/>
      <c r="S42" s="73"/>
    </row>
    <row r="43" spans="1:19" ht="7.5" customHeight="1">
      <c r="A43" s="73"/>
      <c r="B43" s="168" t="s">
        <v>137</v>
      </c>
      <c r="C43" s="167">
        <v>91921114</v>
      </c>
      <c r="D43" s="167">
        <v>84576673</v>
      </c>
      <c r="E43" s="167">
        <v>97859045</v>
      </c>
      <c r="F43" s="167">
        <v>94691716</v>
      </c>
      <c r="G43" s="167">
        <v>97743890</v>
      </c>
      <c r="H43" s="167">
        <v>98912608</v>
      </c>
      <c r="I43" s="167">
        <v>100200734</v>
      </c>
      <c r="J43" s="167">
        <v>104869960</v>
      </c>
      <c r="K43" s="167">
        <v>96900838</v>
      </c>
      <c r="L43" s="167">
        <v>98180256</v>
      </c>
      <c r="M43" s="167">
        <v>92768021</v>
      </c>
      <c r="N43" s="167">
        <v>95341814</v>
      </c>
      <c r="O43" s="167">
        <v>1153966669</v>
      </c>
      <c r="P43" s="73"/>
      <c r="Q43" s="73"/>
      <c r="R43" s="73"/>
      <c r="S43" s="73"/>
    </row>
    <row r="44" spans="1:19" ht="7.5" customHeight="1">
      <c r="A44" s="73"/>
      <c r="B44" s="169" t="s">
        <v>138</v>
      </c>
      <c r="C44" s="170">
        <v>58120537</v>
      </c>
      <c r="D44" s="170">
        <v>53115450</v>
      </c>
      <c r="E44" s="170">
        <v>58523302</v>
      </c>
      <c r="F44" s="170">
        <v>55437212</v>
      </c>
      <c r="G44" s="170">
        <v>60146158</v>
      </c>
      <c r="H44" s="170">
        <v>61133769</v>
      </c>
      <c r="I44" s="170">
        <v>65427112</v>
      </c>
      <c r="J44" s="170">
        <v>65204846</v>
      </c>
      <c r="K44" s="170">
        <v>60229057</v>
      </c>
      <c r="L44" s="170">
        <v>62534525</v>
      </c>
      <c r="M44" s="170">
        <v>56654450</v>
      </c>
      <c r="N44" s="170">
        <v>59529534</v>
      </c>
      <c r="O44" s="170">
        <v>716055952</v>
      </c>
      <c r="P44" s="73"/>
      <c r="Q44" s="73"/>
      <c r="R44" s="73"/>
      <c r="S44" s="73"/>
    </row>
    <row r="45" spans="1:19" ht="7.5" customHeight="1">
      <c r="A45" s="73"/>
      <c r="B45" s="166" t="s">
        <v>139</v>
      </c>
      <c r="C45" s="167">
        <v>325319317</v>
      </c>
      <c r="D45" s="167">
        <v>302473649</v>
      </c>
      <c r="E45" s="167">
        <v>341504945</v>
      </c>
      <c r="F45" s="167">
        <v>338523016</v>
      </c>
      <c r="G45" s="167">
        <v>351999386</v>
      </c>
      <c r="H45" s="167">
        <v>348552708</v>
      </c>
      <c r="I45" s="167">
        <v>361054786</v>
      </c>
      <c r="J45" s="167">
        <v>361874659</v>
      </c>
      <c r="K45" s="167">
        <v>339440889</v>
      </c>
      <c r="L45" s="167">
        <v>352644780</v>
      </c>
      <c r="M45" s="167">
        <v>327640938</v>
      </c>
      <c r="N45" s="167">
        <v>329677222</v>
      </c>
      <c r="O45" s="167">
        <v>4080706295</v>
      </c>
      <c r="P45" s="73"/>
      <c r="Q45" s="73"/>
      <c r="R45" s="73"/>
      <c r="S45" s="73"/>
    </row>
    <row r="46" spans="1:19" ht="7.5" customHeight="1">
      <c r="A46" s="73"/>
      <c r="B46" s="168" t="s">
        <v>140</v>
      </c>
      <c r="C46" s="167">
        <v>81276374</v>
      </c>
      <c r="D46" s="167">
        <v>70414028</v>
      </c>
      <c r="E46" s="167">
        <v>82140984</v>
      </c>
      <c r="F46" s="167">
        <v>81591744</v>
      </c>
      <c r="G46" s="167">
        <v>81126870</v>
      </c>
      <c r="H46" s="167">
        <v>88683077</v>
      </c>
      <c r="I46" s="167">
        <v>86779411</v>
      </c>
      <c r="J46" s="167">
        <v>86592330</v>
      </c>
      <c r="K46" s="167">
        <v>81655056</v>
      </c>
      <c r="L46" s="167">
        <v>83590922</v>
      </c>
      <c r="M46" s="167">
        <v>77607102</v>
      </c>
      <c r="N46" s="167">
        <v>80149348</v>
      </c>
      <c r="O46" s="167">
        <v>981607246</v>
      </c>
      <c r="P46" s="73"/>
      <c r="Q46" s="73"/>
      <c r="R46" s="73"/>
      <c r="S46" s="73"/>
    </row>
    <row r="47" spans="1:19" ht="7.5" customHeight="1">
      <c r="A47" s="73"/>
      <c r="B47" s="169" t="s">
        <v>141</v>
      </c>
      <c r="C47" s="170">
        <v>472097983</v>
      </c>
      <c r="D47" s="170">
        <v>405664515</v>
      </c>
      <c r="E47" s="170">
        <v>444324315</v>
      </c>
      <c r="F47" s="170">
        <v>451246750</v>
      </c>
      <c r="G47" s="170">
        <v>455601213</v>
      </c>
      <c r="H47" s="170">
        <v>461697686</v>
      </c>
      <c r="I47" s="170">
        <v>475995755</v>
      </c>
      <c r="J47" s="170">
        <v>471532927</v>
      </c>
      <c r="K47" s="170">
        <v>492404455</v>
      </c>
      <c r="L47" s="170">
        <v>472166791</v>
      </c>
      <c r="M47" s="170">
        <v>440867921</v>
      </c>
      <c r="N47" s="170">
        <v>476950617</v>
      </c>
      <c r="O47" s="170">
        <v>5520550928</v>
      </c>
      <c r="P47" s="73"/>
      <c r="Q47" s="73"/>
      <c r="R47" s="73"/>
      <c r="S47" s="73"/>
    </row>
    <row r="48" spans="1:19" ht="7.5" customHeight="1">
      <c r="A48" s="73"/>
      <c r="B48" s="166" t="s">
        <v>142</v>
      </c>
      <c r="C48" s="167">
        <v>354241953</v>
      </c>
      <c r="D48" s="167">
        <v>321584153</v>
      </c>
      <c r="E48" s="167">
        <v>373555173</v>
      </c>
      <c r="F48" s="167">
        <v>376181077</v>
      </c>
      <c r="G48" s="167">
        <v>368982419</v>
      </c>
      <c r="H48" s="167">
        <v>433650235</v>
      </c>
      <c r="I48" s="167">
        <v>410472526</v>
      </c>
      <c r="J48" s="167">
        <v>402009657</v>
      </c>
      <c r="K48" s="167">
        <v>383671700</v>
      </c>
      <c r="L48" s="167">
        <v>376208152</v>
      </c>
      <c r="M48" s="167">
        <v>379707804</v>
      </c>
      <c r="N48" s="167">
        <v>390057197</v>
      </c>
      <c r="O48" s="167">
        <v>4570322046</v>
      </c>
      <c r="P48" s="73"/>
      <c r="Q48" s="73"/>
      <c r="R48" s="73"/>
      <c r="S48" s="73"/>
    </row>
    <row r="49" spans="1:19" ht="7.5" customHeight="1">
      <c r="A49" s="73"/>
      <c r="B49" s="168" t="s">
        <v>143</v>
      </c>
      <c r="C49" s="167">
        <v>36939198</v>
      </c>
      <c r="D49" s="167">
        <v>38602252</v>
      </c>
      <c r="E49" s="167">
        <v>34742326</v>
      </c>
      <c r="F49" s="167">
        <v>38369383</v>
      </c>
      <c r="G49" s="167">
        <v>42188498</v>
      </c>
      <c r="H49" s="167">
        <v>40837478</v>
      </c>
      <c r="I49" s="167">
        <v>44001539</v>
      </c>
      <c r="J49" s="167">
        <v>42267491</v>
      </c>
      <c r="K49" s="167">
        <v>38871429</v>
      </c>
      <c r="L49" s="167">
        <v>40057232</v>
      </c>
      <c r="M49" s="167">
        <v>36030002</v>
      </c>
      <c r="N49" s="167">
        <v>39685134</v>
      </c>
      <c r="O49" s="167">
        <v>472591962</v>
      </c>
      <c r="P49" s="73"/>
      <c r="Q49" s="73"/>
      <c r="R49" s="73"/>
      <c r="S49" s="73"/>
    </row>
    <row r="50" spans="1:19" ht="7.5" customHeight="1">
      <c r="A50" s="73"/>
      <c r="B50" s="169" t="s">
        <v>144</v>
      </c>
      <c r="C50" s="170">
        <v>403219242</v>
      </c>
      <c r="D50" s="170">
        <v>371471257</v>
      </c>
      <c r="E50" s="170">
        <v>417206451</v>
      </c>
      <c r="F50" s="170">
        <v>417607219</v>
      </c>
      <c r="G50" s="170">
        <v>450392091</v>
      </c>
      <c r="H50" s="170">
        <v>432066120</v>
      </c>
      <c r="I50" s="170">
        <v>455673306</v>
      </c>
      <c r="J50" s="170">
        <v>450282323</v>
      </c>
      <c r="K50" s="170">
        <v>427290002</v>
      </c>
      <c r="L50" s="170">
        <v>432500154</v>
      </c>
      <c r="M50" s="170">
        <v>413926092</v>
      </c>
      <c r="N50" s="170">
        <v>424939499</v>
      </c>
      <c r="O50" s="170">
        <v>5096573756</v>
      </c>
      <c r="P50" s="73"/>
      <c r="Q50" s="73"/>
      <c r="R50" s="73"/>
      <c r="S50" s="73"/>
    </row>
    <row r="51" spans="1:19" ht="7.5" customHeight="1">
      <c r="A51" s="73"/>
      <c r="B51" s="166" t="s">
        <v>145</v>
      </c>
      <c r="C51" s="167">
        <v>121590445</v>
      </c>
      <c r="D51" s="167">
        <v>178342597</v>
      </c>
      <c r="E51" s="167">
        <v>159037722</v>
      </c>
      <c r="F51" s="167">
        <v>159295552</v>
      </c>
      <c r="G51" s="167">
        <v>138258921</v>
      </c>
      <c r="H51" s="167">
        <v>200673341</v>
      </c>
      <c r="I51" s="167">
        <v>173230469</v>
      </c>
      <c r="J51" s="167">
        <v>160139426</v>
      </c>
      <c r="K51" s="167">
        <v>171235267</v>
      </c>
      <c r="L51" s="167">
        <v>131077877</v>
      </c>
      <c r="M51" s="167">
        <v>196431300</v>
      </c>
      <c r="N51" s="167">
        <v>167001402</v>
      </c>
      <c r="O51" s="167">
        <v>1956314319</v>
      </c>
      <c r="P51" s="73"/>
      <c r="Q51" s="73"/>
      <c r="R51" s="73"/>
      <c r="S51" s="73"/>
    </row>
    <row r="52" spans="1:19" ht="7.5" customHeight="1">
      <c r="A52" s="73"/>
      <c r="B52" s="168" t="s">
        <v>146</v>
      </c>
      <c r="C52" s="167">
        <v>92822608</v>
      </c>
      <c r="D52" s="167">
        <v>139413145</v>
      </c>
      <c r="E52" s="167">
        <v>125826306</v>
      </c>
      <c r="F52" s="167">
        <v>121712640</v>
      </c>
      <c r="G52" s="167">
        <v>140773464</v>
      </c>
      <c r="H52" s="167">
        <v>130121100</v>
      </c>
      <c r="I52" s="167">
        <v>144382564</v>
      </c>
      <c r="J52" s="167">
        <v>151987607</v>
      </c>
      <c r="K52" s="167">
        <v>131505868</v>
      </c>
      <c r="L52" s="167">
        <v>123482784</v>
      </c>
      <c r="M52" s="167">
        <v>126599730</v>
      </c>
      <c r="N52" s="167">
        <v>127719318</v>
      </c>
      <c r="O52" s="167">
        <v>1556347134</v>
      </c>
      <c r="P52" s="73"/>
      <c r="Q52" s="73"/>
      <c r="R52" s="73"/>
      <c r="S52" s="73"/>
    </row>
    <row r="53" spans="1:19" ht="7.5" customHeight="1">
      <c r="A53" s="73"/>
      <c r="B53" s="169" t="s">
        <v>147</v>
      </c>
      <c r="C53" s="170">
        <v>396904000</v>
      </c>
      <c r="D53" s="170">
        <v>365943989</v>
      </c>
      <c r="E53" s="170">
        <v>397731511</v>
      </c>
      <c r="F53" s="170">
        <v>407501467</v>
      </c>
      <c r="G53" s="170">
        <v>434928313</v>
      </c>
      <c r="H53" s="170">
        <v>419810628</v>
      </c>
      <c r="I53" s="170">
        <v>439304983</v>
      </c>
      <c r="J53" s="170">
        <v>434688550</v>
      </c>
      <c r="K53" s="170">
        <v>407200044</v>
      </c>
      <c r="L53" s="170">
        <v>429502308</v>
      </c>
      <c r="M53" s="170">
        <v>395957731</v>
      </c>
      <c r="N53" s="170">
        <v>409872590</v>
      </c>
      <c r="O53" s="170">
        <v>4939346114</v>
      </c>
      <c r="P53" s="73"/>
      <c r="Q53" s="73"/>
      <c r="R53" s="73"/>
      <c r="S53" s="73"/>
    </row>
    <row r="54" spans="1:19" ht="7.5" customHeight="1">
      <c r="A54" s="73"/>
      <c r="B54" s="166" t="s">
        <v>148</v>
      </c>
      <c r="C54" s="167">
        <v>31826978</v>
      </c>
      <c r="D54" s="167">
        <v>28631346</v>
      </c>
      <c r="E54" s="167">
        <v>32556377</v>
      </c>
      <c r="F54" s="167">
        <v>30858840</v>
      </c>
      <c r="G54" s="167">
        <v>33564468</v>
      </c>
      <c r="H54" s="167">
        <v>31258488</v>
      </c>
      <c r="I54" s="167">
        <v>33406730</v>
      </c>
      <c r="J54" s="167">
        <v>33932261</v>
      </c>
      <c r="K54" s="167">
        <v>31829718</v>
      </c>
      <c r="L54" s="167">
        <v>32994918</v>
      </c>
      <c r="M54" s="167">
        <v>30778127</v>
      </c>
      <c r="N54" s="167">
        <v>31839759</v>
      </c>
      <c r="O54" s="167">
        <v>383478010</v>
      </c>
      <c r="P54" s="73"/>
      <c r="Q54" s="73"/>
      <c r="R54" s="73"/>
      <c r="S54" s="73"/>
    </row>
    <row r="55" spans="1:19" ht="7.5" customHeight="1">
      <c r="A55" s="73"/>
      <c r="B55" s="168" t="s">
        <v>149</v>
      </c>
      <c r="C55" s="167">
        <v>219872727</v>
      </c>
      <c r="D55" s="167">
        <v>194770320</v>
      </c>
      <c r="E55" s="167">
        <v>236893661</v>
      </c>
      <c r="F55" s="167">
        <v>241381453</v>
      </c>
      <c r="G55" s="167">
        <v>245381943</v>
      </c>
      <c r="H55" s="167">
        <v>243512356</v>
      </c>
      <c r="I55" s="167">
        <v>252866417</v>
      </c>
      <c r="J55" s="167">
        <v>247849344</v>
      </c>
      <c r="K55" s="167">
        <v>235026638</v>
      </c>
      <c r="L55" s="167">
        <v>239774824</v>
      </c>
      <c r="M55" s="167">
        <v>227937092</v>
      </c>
      <c r="N55" s="167">
        <v>233262246</v>
      </c>
      <c r="O55" s="167">
        <v>2818529021</v>
      </c>
      <c r="P55" s="73"/>
      <c r="Q55" s="73"/>
      <c r="R55" s="73"/>
      <c r="S55" s="73"/>
    </row>
    <row r="56" spans="1:19" ht="7.5" customHeight="1">
      <c r="A56" s="73"/>
      <c r="B56" s="169" t="s">
        <v>150</v>
      </c>
      <c r="C56" s="170">
        <v>39911551</v>
      </c>
      <c r="D56" s="170">
        <v>37034153</v>
      </c>
      <c r="E56" s="170">
        <v>33704443</v>
      </c>
      <c r="F56" s="170">
        <v>36620321</v>
      </c>
      <c r="G56" s="170">
        <v>36138670</v>
      </c>
      <c r="H56" s="170">
        <v>39972417</v>
      </c>
      <c r="I56" s="170">
        <v>46789315</v>
      </c>
      <c r="J56" s="170">
        <v>47543585</v>
      </c>
      <c r="K56" s="170">
        <v>44553888</v>
      </c>
      <c r="L56" s="170">
        <v>42161161</v>
      </c>
      <c r="M56" s="170">
        <v>40566494</v>
      </c>
      <c r="N56" s="170">
        <v>37003488</v>
      </c>
      <c r="O56" s="170">
        <v>481999486</v>
      </c>
      <c r="P56" s="73"/>
      <c r="Q56" s="73"/>
      <c r="R56" s="73"/>
      <c r="S56" s="73"/>
    </row>
    <row r="57" spans="1:19" ht="7.5" customHeight="1">
      <c r="A57" s="73"/>
      <c r="B57" s="166" t="s">
        <v>151</v>
      </c>
      <c r="C57" s="167">
        <v>273378096</v>
      </c>
      <c r="D57" s="167">
        <v>232344587</v>
      </c>
      <c r="E57" s="167">
        <v>240710566</v>
      </c>
      <c r="F57" s="167">
        <v>274807467</v>
      </c>
      <c r="G57" s="167">
        <v>289430525</v>
      </c>
      <c r="H57" s="167">
        <v>308957063</v>
      </c>
      <c r="I57" s="167">
        <v>290051664</v>
      </c>
      <c r="J57" s="167">
        <v>291349671</v>
      </c>
      <c r="K57" s="167">
        <v>275638567</v>
      </c>
      <c r="L57" s="167">
        <v>292550136</v>
      </c>
      <c r="M57" s="167">
        <v>283585978</v>
      </c>
      <c r="N57" s="167">
        <v>254717450</v>
      </c>
      <c r="O57" s="167">
        <v>3307521770</v>
      </c>
      <c r="P57" s="73"/>
      <c r="Q57" s="73"/>
      <c r="R57" s="73"/>
      <c r="S57" s="73"/>
    </row>
    <row r="58" spans="1:19" ht="7.5" customHeight="1">
      <c r="A58" s="73"/>
      <c r="B58" s="168" t="s">
        <v>152</v>
      </c>
      <c r="C58" s="167">
        <v>1105723186</v>
      </c>
      <c r="D58" s="167">
        <v>1021393165</v>
      </c>
      <c r="E58" s="167">
        <v>1170016940</v>
      </c>
      <c r="F58" s="167">
        <v>1157190569</v>
      </c>
      <c r="G58" s="167">
        <v>1173958196</v>
      </c>
      <c r="H58" s="167">
        <v>1167706942</v>
      </c>
      <c r="I58" s="167">
        <v>1210112529</v>
      </c>
      <c r="J58" s="167">
        <v>1218749097</v>
      </c>
      <c r="K58" s="167">
        <v>1167204589</v>
      </c>
      <c r="L58" s="167">
        <v>1188923138</v>
      </c>
      <c r="M58" s="167">
        <v>1122375383</v>
      </c>
      <c r="N58" s="167">
        <v>1176488552</v>
      </c>
      <c r="O58" s="167">
        <v>13879842286</v>
      </c>
      <c r="P58" s="73"/>
      <c r="Q58" s="73"/>
      <c r="R58" s="73"/>
      <c r="S58" s="73"/>
    </row>
    <row r="59" spans="1:19" ht="7.5" customHeight="1">
      <c r="A59" s="73"/>
      <c r="B59" s="169" t="s">
        <v>153</v>
      </c>
      <c r="C59" s="170">
        <v>91900737</v>
      </c>
      <c r="D59" s="170">
        <v>85198740</v>
      </c>
      <c r="E59" s="170">
        <v>96806403</v>
      </c>
      <c r="F59" s="170">
        <v>92648240</v>
      </c>
      <c r="G59" s="170">
        <v>91774015</v>
      </c>
      <c r="H59" s="170">
        <v>91531956</v>
      </c>
      <c r="I59" s="170">
        <v>104387540</v>
      </c>
      <c r="J59" s="170">
        <v>100956789</v>
      </c>
      <c r="K59" s="170">
        <v>98387591</v>
      </c>
      <c r="L59" s="170">
        <v>101433886</v>
      </c>
      <c r="M59" s="170">
        <v>93912193</v>
      </c>
      <c r="N59" s="170">
        <v>96663501</v>
      </c>
      <c r="O59" s="170">
        <v>1145601591</v>
      </c>
      <c r="P59" s="73"/>
      <c r="Q59" s="73"/>
      <c r="R59" s="73"/>
      <c r="S59" s="73"/>
    </row>
    <row r="60" spans="1:19" ht="7.5" customHeight="1">
      <c r="A60" s="73"/>
      <c r="B60" s="166" t="s">
        <v>154</v>
      </c>
      <c r="C60" s="167">
        <v>26057900</v>
      </c>
      <c r="D60" s="167">
        <v>23825860</v>
      </c>
      <c r="E60" s="167">
        <v>26187781</v>
      </c>
      <c r="F60" s="167">
        <v>24590458</v>
      </c>
      <c r="G60" s="167">
        <v>26385727</v>
      </c>
      <c r="H60" s="167">
        <v>26987685</v>
      </c>
      <c r="I60" s="167">
        <v>29485689</v>
      </c>
      <c r="J60" s="167">
        <v>26396511</v>
      </c>
      <c r="K60" s="167">
        <v>26527215</v>
      </c>
      <c r="L60" s="167">
        <v>27765585</v>
      </c>
      <c r="M60" s="167">
        <v>23005957</v>
      </c>
      <c r="N60" s="167">
        <v>25781813</v>
      </c>
      <c r="O60" s="167">
        <v>312998181</v>
      </c>
      <c r="P60" s="73"/>
      <c r="Q60" s="73"/>
      <c r="R60" s="73"/>
      <c r="S60" s="73"/>
    </row>
    <row r="61" spans="1:19" ht="7.5" customHeight="1">
      <c r="A61" s="73"/>
      <c r="B61" s="168" t="s">
        <v>155</v>
      </c>
      <c r="C61" s="167">
        <v>265936110</v>
      </c>
      <c r="D61" s="167">
        <v>286423144</v>
      </c>
      <c r="E61" s="167">
        <v>349631050</v>
      </c>
      <c r="F61" s="167">
        <v>316338605</v>
      </c>
      <c r="G61" s="167">
        <v>303933171</v>
      </c>
      <c r="H61" s="167">
        <v>457611134</v>
      </c>
      <c r="I61" s="167">
        <v>349029952</v>
      </c>
      <c r="J61" s="167">
        <v>380645749</v>
      </c>
      <c r="K61" s="167">
        <v>314939794</v>
      </c>
      <c r="L61" s="167">
        <v>354056526</v>
      </c>
      <c r="M61" s="167">
        <v>298955274</v>
      </c>
      <c r="N61" s="167">
        <v>347138640</v>
      </c>
      <c r="O61" s="167">
        <v>4024639149</v>
      </c>
      <c r="P61" s="73"/>
      <c r="Q61" s="73"/>
      <c r="R61" s="73"/>
      <c r="S61" s="73"/>
    </row>
    <row r="62" spans="1:19" ht="7.5" customHeight="1">
      <c r="A62" s="73"/>
      <c r="B62" s="169" t="s">
        <v>156</v>
      </c>
      <c r="C62" s="170">
        <v>218548666</v>
      </c>
      <c r="D62" s="170">
        <v>204980949</v>
      </c>
      <c r="E62" s="170">
        <v>234584543</v>
      </c>
      <c r="F62" s="170">
        <v>231118230</v>
      </c>
      <c r="G62" s="170">
        <v>244138660</v>
      </c>
      <c r="H62" s="170">
        <v>249603979</v>
      </c>
      <c r="I62" s="170">
        <v>248652159</v>
      </c>
      <c r="J62" s="170">
        <v>255757299</v>
      </c>
      <c r="K62" s="170">
        <v>237142163</v>
      </c>
      <c r="L62" s="170">
        <v>241020168</v>
      </c>
      <c r="M62" s="170">
        <v>228323403</v>
      </c>
      <c r="N62" s="170">
        <v>236419096</v>
      </c>
      <c r="O62" s="170">
        <v>2830289315</v>
      </c>
      <c r="P62" s="73"/>
      <c r="Q62" s="73"/>
      <c r="R62" s="73"/>
      <c r="S62" s="73"/>
    </row>
    <row r="63" spans="1:19" ht="7.5" customHeight="1">
      <c r="A63" s="73"/>
      <c r="B63" s="166" t="s">
        <v>157</v>
      </c>
      <c r="C63" s="167">
        <v>49824404</v>
      </c>
      <c r="D63" s="167">
        <v>53692601</v>
      </c>
      <c r="E63" s="167">
        <v>60215362</v>
      </c>
      <c r="F63" s="167">
        <v>63750650</v>
      </c>
      <c r="G63" s="167">
        <v>84794942</v>
      </c>
      <c r="H63" s="167">
        <v>73010173</v>
      </c>
      <c r="I63" s="167">
        <v>73832025</v>
      </c>
      <c r="J63" s="167">
        <v>79272097</v>
      </c>
      <c r="K63" s="167">
        <v>45989729</v>
      </c>
      <c r="L63" s="167">
        <v>80199265</v>
      </c>
      <c r="M63" s="167">
        <v>89037236</v>
      </c>
      <c r="N63" s="167">
        <v>111417010</v>
      </c>
      <c r="O63" s="167">
        <v>865035494</v>
      </c>
      <c r="P63" s="73"/>
      <c r="Q63" s="73"/>
      <c r="R63" s="73"/>
      <c r="S63" s="73"/>
    </row>
    <row r="64" spans="1:19" ht="7.5" customHeight="1">
      <c r="A64" s="73"/>
      <c r="B64" s="168" t="s">
        <v>158</v>
      </c>
      <c r="C64" s="167">
        <v>206306760</v>
      </c>
      <c r="D64" s="167">
        <v>196033835</v>
      </c>
      <c r="E64" s="167">
        <v>208946507</v>
      </c>
      <c r="F64" s="167">
        <v>200310629</v>
      </c>
      <c r="G64" s="167">
        <v>242943653</v>
      </c>
      <c r="H64" s="167">
        <v>207357449</v>
      </c>
      <c r="I64" s="167">
        <v>259204425</v>
      </c>
      <c r="J64" s="167">
        <v>238945026</v>
      </c>
      <c r="K64" s="167">
        <v>234156893</v>
      </c>
      <c r="L64" s="167">
        <v>324817802</v>
      </c>
      <c r="M64" s="167">
        <v>101680081</v>
      </c>
      <c r="N64" s="167">
        <v>216987765</v>
      </c>
      <c r="O64" s="167">
        <v>2637690825</v>
      </c>
      <c r="P64" s="73"/>
      <c r="Q64" s="73"/>
      <c r="R64" s="73"/>
      <c r="S64" s="73"/>
    </row>
    <row r="65" spans="1:19" ht="7.5" customHeight="1" thickBot="1">
      <c r="A65" s="73"/>
      <c r="B65" s="169" t="s">
        <v>159</v>
      </c>
      <c r="C65" s="167">
        <v>24822506</v>
      </c>
      <c r="D65" s="167">
        <v>29276135</v>
      </c>
      <c r="E65" s="167">
        <v>30976028</v>
      </c>
      <c r="F65" s="167">
        <v>29987917</v>
      </c>
      <c r="G65" s="167">
        <v>21668979</v>
      </c>
      <c r="H65" s="167">
        <v>27271365</v>
      </c>
      <c r="I65" s="167">
        <v>32645860</v>
      </c>
      <c r="J65" s="167">
        <v>50766168</v>
      </c>
      <c r="K65" s="167">
        <v>28536276</v>
      </c>
      <c r="L65" s="167">
        <v>28815555</v>
      </c>
      <c r="M65" s="167">
        <v>35340450</v>
      </c>
      <c r="N65" s="167">
        <v>29042261</v>
      </c>
      <c r="O65" s="167">
        <v>369149500</v>
      </c>
      <c r="P65" s="73"/>
      <c r="Q65" s="73"/>
      <c r="R65" s="73"/>
      <c r="S65" s="73"/>
    </row>
    <row r="66" spans="1:19" ht="7.5" customHeight="1" thickTop="1">
      <c r="A66" s="73"/>
      <c r="B66" s="171" t="s">
        <v>221</v>
      </c>
      <c r="C66" s="172">
        <v>11198617007</v>
      </c>
      <c r="D66" s="172">
        <v>10470927723</v>
      </c>
      <c r="E66" s="172">
        <v>11631799170</v>
      </c>
      <c r="F66" s="172">
        <v>11651988481</v>
      </c>
      <c r="G66" s="172">
        <v>11960358118</v>
      </c>
      <c r="H66" s="172">
        <v>12247400523</v>
      </c>
      <c r="I66" s="172">
        <v>12449953008</v>
      </c>
      <c r="J66" s="172">
        <v>12525702558</v>
      </c>
      <c r="K66" s="172">
        <v>11847854070</v>
      </c>
      <c r="L66" s="172">
        <v>12349348607</v>
      </c>
      <c r="M66" s="172">
        <v>11494620051</v>
      </c>
      <c r="N66" s="172">
        <v>11997872565</v>
      </c>
      <c r="O66" s="172">
        <v>141826441881</v>
      </c>
      <c r="P66" s="73"/>
      <c r="Q66" s="73"/>
      <c r="R66" s="73"/>
      <c r="S66" s="73"/>
    </row>
    <row r="67" spans="1:19" ht="7.5" customHeight="1" thickBot="1">
      <c r="A67" s="73"/>
      <c r="B67" s="173" t="s">
        <v>161</v>
      </c>
      <c r="C67" s="174">
        <v>87549577</v>
      </c>
      <c r="D67" s="174">
        <v>84214553</v>
      </c>
      <c r="E67" s="174">
        <v>96434134</v>
      </c>
      <c r="F67" s="174">
        <v>87950576</v>
      </c>
      <c r="G67" s="174">
        <v>62303151</v>
      </c>
      <c r="H67" s="174">
        <v>111875667</v>
      </c>
      <c r="I67" s="174">
        <v>76269098</v>
      </c>
      <c r="J67" s="174">
        <v>79774201</v>
      </c>
      <c r="K67" s="174">
        <v>91976547</v>
      </c>
      <c r="L67" s="174">
        <v>83096871</v>
      </c>
      <c r="M67" s="174">
        <v>91933228</v>
      </c>
      <c r="N67" s="174">
        <v>83284235</v>
      </c>
      <c r="O67" s="174">
        <v>1036661838</v>
      </c>
      <c r="P67" s="73"/>
      <c r="Q67" s="73"/>
      <c r="R67" s="73"/>
      <c r="S67" s="73"/>
    </row>
    <row r="68" spans="1:19" ht="9" customHeight="1" thickTop="1">
      <c r="A68" s="73"/>
      <c r="B68" s="169" t="s">
        <v>222</v>
      </c>
      <c r="C68" s="170">
        <v>11286166584</v>
      </c>
      <c r="D68" s="170">
        <v>10555142276</v>
      </c>
      <c r="E68" s="170">
        <v>11728233304</v>
      </c>
      <c r="F68" s="170">
        <v>11739939057</v>
      </c>
      <c r="G68" s="170">
        <v>12022661269</v>
      </c>
      <c r="H68" s="170">
        <v>12359276190</v>
      </c>
      <c r="I68" s="170">
        <v>12526222106</v>
      </c>
      <c r="J68" s="170">
        <v>12605476759</v>
      </c>
      <c r="K68" s="170">
        <v>11939830617</v>
      </c>
      <c r="L68" s="170">
        <v>12432445478</v>
      </c>
      <c r="M68" s="170">
        <v>11586553279</v>
      </c>
      <c r="N68" s="170">
        <v>12081156800</v>
      </c>
      <c r="O68" s="170">
        <v>142863103719</v>
      </c>
      <c r="P68" s="73"/>
      <c r="Q68" s="73"/>
      <c r="R68" s="73"/>
      <c r="S68" s="73"/>
    </row>
    <row r="69" spans="1:19" ht="12.75">
      <c r="A69" s="73"/>
      <c r="B69" s="175" t="s">
        <v>223</v>
      </c>
      <c r="C69" s="146"/>
      <c r="D69" s="146"/>
      <c r="E69" s="146"/>
      <c r="F69" s="146"/>
      <c r="G69" s="146"/>
      <c r="H69" s="146"/>
      <c r="I69" s="146"/>
      <c r="J69" s="146"/>
      <c r="K69" s="146"/>
      <c r="L69" s="146"/>
      <c r="M69" s="146"/>
      <c r="N69" s="146"/>
      <c r="O69" s="147"/>
      <c r="P69" s="73"/>
      <c r="Q69" s="73"/>
      <c r="R69" s="73"/>
      <c r="S69" s="73"/>
    </row>
    <row r="70" spans="1:19" ht="12.75">
      <c r="A70" s="73"/>
      <c r="B70" s="176" t="s">
        <v>224</v>
      </c>
      <c r="C70" s="149"/>
      <c r="D70" s="149"/>
      <c r="E70" s="149"/>
      <c r="F70" s="149"/>
      <c r="G70" s="149"/>
      <c r="H70" s="149"/>
      <c r="I70" s="149"/>
      <c r="J70" s="149"/>
      <c r="K70" s="149"/>
      <c r="L70" s="149"/>
      <c r="M70" s="149"/>
      <c r="N70" s="149"/>
      <c r="O70" s="150"/>
      <c r="P70" s="73"/>
      <c r="Q70" s="73"/>
      <c r="R70" s="73"/>
      <c r="S70" s="73"/>
    </row>
    <row r="71" spans="1:19" ht="12.75">
      <c r="A71" s="73"/>
      <c r="B71" s="177" t="s">
        <v>225</v>
      </c>
      <c r="C71" s="152"/>
      <c r="D71" s="152"/>
      <c r="E71" s="152"/>
      <c r="F71" s="152"/>
      <c r="G71" s="152"/>
      <c r="H71" s="152"/>
      <c r="I71" s="152"/>
      <c r="J71" s="152"/>
      <c r="K71" s="152"/>
      <c r="L71" s="152"/>
      <c r="M71" s="152"/>
      <c r="N71" s="152"/>
      <c r="O71" s="153"/>
      <c r="P71" s="73"/>
      <c r="Q71" s="73"/>
      <c r="R71" s="73"/>
      <c r="S71"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S179"/>
  <sheetViews>
    <sheetView zoomScale="130" zoomScaleNormal="130" zoomScalePageLayoutView="0" workbookViewId="0" topLeftCell="A1">
      <selection activeCell="C5" sqref="C5"/>
    </sheetView>
  </sheetViews>
  <sheetFormatPr defaultColWidth="9.140625" defaultRowHeight="12.75"/>
  <cols>
    <col min="1" max="1" width="2.7109375" style="0" customWidth="1"/>
    <col min="3" max="15" width="9.7109375" style="0" customWidth="1"/>
    <col min="16" max="16" width="2.7109375" style="0" customWidth="1"/>
  </cols>
  <sheetData>
    <row r="1" spans="1:19" ht="12" customHeight="1">
      <c r="A1" s="73"/>
      <c r="B1" s="73"/>
      <c r="C1" s="73"/>
      <c r="D1" s="73"/>
      <c r="E1" s="73"/>
      <c r="F1" s="73"/>
      <c r="G1" s="73"/>
      <c r="H1" s="73"/>
      <c r="I1" s="73"/>
      <c r="J1" s="73"/>
      <c r="K1" s="73"/>
      <c r="L1" s="73"/>
      <c r="M1" s="73"/>
      <c r="N1" s="73"/>
      <c r="O1" s="73"/>
      <c r="P1" s="73"/>
      <c r="Q1" s="73"/>
      <c r="R1" s="73"/>
      <c r="S1" s="73"/>
    </row>
    <row r="2" spans="1:19" ht="12.75" hidden="1">
      <c r="A2" s="73"/>
      <c r="B2" s="116" t="s">
        <v>0</v>
      </c>
      <c r="C2" s="116" t="s">
        <v>80</v>
      </c>
      <c r="D2" s="116" t="s">
        <v>8</v>
      </c>
      <c r="E2" s="116"/>
      <c r="F2" s="116"/>
      <c r="G2" s="73"/>
      <c r="H2" s="73"/>
      <c r="I2" s="73"/>
      <c r="J2" s="73"/>
      <c r="K2" s="73"/>
      <c r="L2" s="73"/>
      <c r="M2" s="73"/>
      <c r="N2" s="73"/>
      <c r="O2" s="73"/>
      <c r="P2" s="73"/>
      <c r="Q2" s="73"/>
      <c r="R2" s="73"/>
      <c r="S2" s="73"/>
    </row>
    <row r="3" spans="1:19" ht="12.75" hidden="1">
      <c r="A3" s="73"/>
      <c r="B3" s="117" t="s">
        <v>206</v>
      </c>
      <c r="C3" s="116"/>
      <c r="D3" s="116"/>
      <c r="E3" s="116"/>
      <c r="F3" s="116"/>
      <c r="G3" s="73"/>
      <c r="H3" s="73"/>
      <c r="I3" s="73"/>
      <c r="J3" s="73"/>
      <c r="K3" s="73"/>
      <c r="L3" s="73"/>
      <c r="M3" s="73"/>
      <c r="N3" s="73"/>
      <c r="O3" s="73"/>
      <c r="P3" s="73"/>
      <c r="Q3" s="73"/>
      <c r="R3" s="73"/>
      <c r="S3" s="73"/>
    </row>
    <row r="4" spans="1:19" ht="12" customHeight="1">
      <c r="A4" s="73"/>
      <c r="B4" s="73"/>
      <c r="C4" s="73"/>
      <c r="D4" s="73"/>
      <c r="E4" s="73"/>
      <c r="F4" s="73"/>
      <c r="G4" s="73"/>
      <c r="H4" s="73"/>
      <c r="I4" s="73"/>
      <c r="J4" s="73"/>
      <c r="K4" s="73"/>
      <c r="L4" s="73"/>
      <c r="M4" s="73"/>
      <c r="N4" s="73"/>
      <c r="O4" s="73"/>
      <c r="P4" s="73"/>
      <c r="Q4" s="73"/>
      <c r="R4" s="73"/>
      <c r="S4" s="73"/>
    </row>
    <row r="5" spans="1:19" ht="16.5" customHeight="1">
      <c r="A5" s="123"/>
      <c r="B5" s="83" t="str">
        <f>CONCATENATE("Monthly Special Fuels &amp; Gasoline/Gasohol Reported by States ",MF33GA!D3," (1)")</f>
        <v>Monthly Special Fuels &amp; Gasoline/Gasohol Reported by States 2015 (1)</v>
      </c>
      <c r="C5" s="83"/>
      <c r="D5" s="83"/>
      <c r="E5" s="84"/>
      <c r="F5" s="84"/>
      <c r="G5" s="84"/>
      <c r="H5" s="84"/>
      <c r="I5" s="84"/>
      <c r="J5" s="84"/>
      <c r="K5" s="84"/>
      <c r="L5" s="84"/>
      <c r="M5" s="84"/>
      <c r="N5" s="84"/>
      <c r="O5" s="84"/>
      <c r="P5" s="73"/>
      <c r="Q5" s="73"/>
      <c r="R5" s="73"/>
      <c r="S5" s="73"/>
    </row>
    <row r="6" spans="1:19" ht="12.75">
      <c r="A6" s="73"/>
      <c r="B6" s="73"/>
      <c r="C6" s="73"/>
      <c r="D6" s="73"/>
      <c r="E6" s="73"/>
      <c r="F6" s="73"/>
      <c r="G6" s="73"/>
      <c r="H6" s="73"/>
      <c r="I6" s="73"/>
      <c r="J6" s="73"/>
      <c r="K6" s="73"/>
      <c r="L6" s="73"/>
      <c r="M6" s="73"/>
      <c r="N6" s="73"/>
      <c r="O6" s="73"/>
      <c r="P6" s="73"/>
      <c r="Q6" s="73"/>
      <c r="R6" s="73"/>
      <c r="S6" s="73"/>
    </row>
    <row r="7" spans="1:19" ht="1.5" customHeight="1">
      <c r="A7" s="73"/>
      <c r="B7" s="73"/>
      <c r="C7" s="73"/>
      <c r="D7" s="73"/>
      <c r="E7" s="73"/>
      <c r="F7" s="73"/>
      <c r="G7" s="73"/>
      <c r="H7" s="73"/>
      <c r="I7" s="73"/>
      <c r="J7" s="73"/>
      <c r="K7" s="73"/>
      <c r="L7" s="73"/>
      <c r="M7" s="73"/>
      <c r="N7" s="73"/>
      <c r="O7" s="73"/>
      <c r="P7" s="73"/>
      <c r="Q7" s="73"/>
      <c r="R7" s="73"/>
      <c r="S7" s="73"/>
    </row>
    <row r="8" spans="1:19" ht="1.5" customHeight="1">
      <c r="A8" s="73"/>
      <c r="B8" s="73"/>
      <c r="C8" s="73"/>
      <c r="D8" s="73"/>
      <c r="E8" s="73"/>
      <c r="F8" s="73"/>
      <c r="G8" s="73"/>
      <c r="H8" s="73"/>
      <c r="I8" s="73"/>
      <c r="J8" s="73"/>
      <c r="K8" s="73"/>
      <c r="L8" s="73"/>
      <c r="M8" s="73"/>
      <c r="N8" s="73"/>
      <c r="O8" s="73"/>
      <c r="P8" s="73"/>
      <c r="Q8" s="73"/>
      <c r="R8" s="73"/>
      <c r="S8" s="73"/>
    </row>
    <row r="9" spans="1:19" ht="9" customHeight="1">
      <c r="A9" s="73"/>
      <c r="B9" s="73"/>
      <c r="C9" s="73"/>
      <c r="D9" s="73"/>
      <c r="E9" s="73"/>
      <c r="F9" s="73"/>
      <c r="G9" s="73"/>
      <c r="H9" s="73"/>
      <c r="I9" s="73"/>
      <c r="J9" s="73"/>
      <c r="K9" s="73"/>
      <c r="L9" s="73"/>
      <c r="M9" s="73"/>
      <c r="N9" s="73"/>
      <c r="O9" s="163" t="s">
        <v>226</v>
      </c>
      <c r="P9" s="73"/>
      <c r="Q9" s="73"/>
      <c r="R9" s="73"/>
      <c r="S9" s="73"/>
    </row>
    <row r="10" spans="1:19" ht="9" customHeight="1">
      <c r="A10" s="73"/>
      <c r="B10" s="164" t="str">
        <f>CONCATENATE("Created On: ",MF33GA!C3)</f>
        <v>Created On: 08/17/2016</v>
      </c>
      <c r="C10" s="73"/>
      <c r="D10" s="73"/>
      <c r="E10" s="73"/>
      <c r="F10" s="73"/>
      <c r="G10" s="73"/>
      <c r="H10" s="73"/>
      <c r="I10" s="73"/>
      <c r="J10" s="73"/>
      <c r="K10" s="73"/>
      <c r="L10" s="73"/>
      <c r="M10" s="73"/>
      <c r="N10" s="163"/>
      <c r="O10" s="163" t="str">
        <f>CONCATENATE(MF33G_Jan_Mar!H3," Reporting Period")</f>
        <v>2016 Reporting Period</v>
      </c>
      <c r="P10" s="73"/>
      <c r="Q10" s="73"/>
      <c r="R10" s="73"/>
      <c r="S10" s="73"/>
    </row>
    <row r="11" spans="1:19" ht="12.75">
      <c r="A11" s="73"/>
      <c r="B11" s="286"/>
      <c r="C11" s="286"/>
      <c r="D11" s="286"/>
      <c r="E11" s="286"/>
      <c r="F11" s="286"/>
      <c r="G11" s="286"/>
      <c r="H11" s="286"/>
      <c r="I11" s="286"/>
      <c r="J11" s="286"/>
      <c r="K11" s="286"/>
      <c r="L11" s="286"/>
      <c r="M11" s="286"/>
      <c r="N11" s="286"/>
      <c r="O11" s="286"/>
      <c r="P11" s="73"/>
      <c r="Q11" s="73"/>
      <c r="R11" s="73"/>
      <c r="S11" s="73"/>
    </row>
    <row r="12" spans="1:19" ht="12.75">
      <c r="A12" s="73"/>
      <c r="B12" s="287" t="s">
        <v>99</v>
      </c>
      <c r="C12" s="287" t="s">
        <v>208</v>
      </c>
      <c r="D12" s="287" t="s">
        <v>209</v>
      </c>
      <c r="E12" s="287" t="s">
        <v>210</v>
      </c>
      <c r="F12" s="287" t="s">
        <v>211</v>
      </c>
      <c r="G12" s="287" t="s">
        <v>212</v>
      </c>
      <c r="H12" s="287" t="s">
        <v>213</v>
      </c>
      <c r="I12" s="287" t="s">
        <v>214</v>
      </c>
      <c r="J12" s="287" t="s">
        <v>215</v>
      </c>
      <c r="K12" s="287" t="s">
        <v>216</v>
      </c>
      <c r="L12" s="287" t="s">
        <v>217</v>
      </c>
      <c r="M12" s="287" t="s">
        <v>218</v>
      </c>
      <c r="N12" s="287" t="s">
        <v>219</v>
      </c>
      <c r="O12" s="287" t="s">
        <v>31</v>
      </c>
      <c r="P12" s="73"/>
      <c r="Q12" s="73"/>
      <c r="R12" s="73"/>
      <c r="S12" s="73"/>
    </row>
    <row r="13" spans="1:19" ht="12.75" hidden="1">
      <c r="A13" s="165"/>
      <c r="B13" s="165" t="s">
        <v>99</v>
      </c>
      <c r="C13" s="165" t="s">
        <v>100</v>
      </c>
      <c r="D13" s="165" t="s">
        <v>103</v>
      </c>
      <c r="E13" s="165" t="s">
        <v>106</v>
      </c>
      <c r="F13" s="165" t="s">
        <v>169</v>
      </c>
      <c r="G13" s="165" t="s">
        <v>220</v>
      </c>
      <c r="H13" s="165" t="s">
        <v>175</v>
      </c>
      <c r="I13" s="165" t="s">
        <v>182</v>
      </c>
      <c r="J13" s="165" t="s">
        <v>185</v>
      </c>
      <c r="K13" s="165" t="s">
        <v>188</v>
      </c>
      <c r="L13" s="165" t="s">
        <v>197</v>
      </c>
      <c r="M13" s="165" t="s">
        <v>200</v>
      </c>
      <c r="N13" s="165" t="s">
        <v>203</v>
      </c>
      <c r="O13" s="165" t="s">
        <v>31</v>
      </c>
      <c r="P13" s="165"/>
      <c r="Q13" s="73"/>
      <c r="R13" s="73"/>
      <c r="S13" s="73"/>
    </row>
    <row r="14" spans="1:19" ht="12.75" hidden="1">
      <c r="A14" s="73"/>
      <c r="B14" s="165"/>
      <c r="C14" s="165">
        <v>0</v>
      </c>
      <c r="D14" s="165">
        <v>0</v>
      </c>
      <c r="E14" s="165">
        <v>0</v>
      </c>
      <c r="F14" s="165">
        <v>0</v>
      </c>
      <c r="G14" s="165">
        <v>0</v>
      </c>
      <c r="H14" s="165">
        <v>0</v>
      </c>
      <c r="I14" s="165">
        <v>0</v>
      </c>
      <c r="J14" s="165">
        <v>0</v>
      </c>
      <c r="K14" s="165">
        <v>0</v>
      </c>
      <c r="L14" s="165">
        <v>0</v>
      </c>
      <c r="M14" s="165">
        <v>0</v>
      </c>
      <c r="N14" s="165">
        <v>0</v>
      </c>
      <c r="O14" s="165">
        <v>0</v>
      </c>
      <c r="P14" s="73"/>
      <c r="Q14" s="73"/>
      <c r="R14" s="73"/>
      <c r="S14" s="73"/>
    </row>
    <row r="15" spans="1:19" ht="7.5" customHeight="1">
      <c r="A15" s="73"/>
      <c r="B15" s="166" t="s">
        <v>109</v>
      </c>
      <c r="C15" s="167">
        <v>286159569</v>
      </c>
      <c r="D15" s="167">
        <v>273614135</v>
      </c>
      <c r="E15" s="167">
        <v>263413650</v>
      </c>
      <c r="F15" s="167">
        <v>294842908</v>
      </c>
      <c r="G15" s="167">
        <v>285762670</v>
      </c>
      <c r="H15" s="167">
        <v>300071532</v>
      </c>
      <c r="I15" s="167">
        <v>300659614</v>
      </c>
      <c r="J15" s="167">
        <v>310006369</v>
      </c>
      <c r="K15" s="167">
        <v>307046086</v>
      </c>
      <c r="L15" s="167">
        <v>290492747</v>
      </c>
      <c r="M15" s="167">
        <v>300180357</v>
      </c>
      <c r="N15" s="167">
        <v>309824690</v>
      </c>
      <c r="O15" s="167">
        <v>3522074327</v>
      </c>
      <c r="P15" s="73"/>
      <c r="Q15" s="73"/>
      <c r="R15" s="73"/>
      <c r="S15" s="73"/>
    </row>
    <row r="16" spans="1:19" ht="7.5" customHeight="1">
      <c r="A16" s="73"/>
      <c r="B16" s="168" t="s">
        <v>110</v>
      </c>
      <c r="C16" s="167">
        <v>31510357</v>
      </c>
      <c r="D16" s="167">
        <v>33442963</v>
      </c>
      <c r="E16" s="167">
        <v>34084381</v>
      </c>
      <c r="F16" s="167">
        <v>27483992</v>
      </c>
      <c r="G16" s="167">
        <v>30849058</v>
      </c>
      <c r="H16" s="167">
        <v>36381238</v>
      </c>
      <c r="I16" s="167">
        <v>61235517</v>
      </c>
      <c r="J16" s="167">
        <v>47116085</v>
      </c>
      <c r="K16" s="167">
        <v>38893443</v>
      </c>
      <c r="L16" s="167">
        <v>31277322</v>
      </c>
      <c r="M16" s="167">
        <v>29480392</v>
      </c>
      <c r="N16" s="167">
        <v>31162194</v>
      </c>
      <c r="O16" s="167">
        <v>432916942</v>
      </c>
      <c r="P16" s="73"/>
      <c r="Q16" s="73"/>
      <c r="R16" s="73"/>
      <c r="S16" s="73"/>
    </row>
    <row r="17" spans="1:19" ht="7.5" customHeight="1">
      <c r="A17" s="73"/>
      <c r="B17" s="169" t="s">
        <v>111</v>
      </c>
      <c r="C17" s="170">
        <v>294732047</v>
      </c>
      <c r="D17" s="170">
        <v>275729921</v>
      </c>
      <c r="E17" s="170">
        <v>325253224</v>
      </c>
      <c r="F17" s="170">
        <v>305821039</v>
      </c>
      <c r="G17" s="170">
        <v>299500303</v>
      </c>
      <c r="H17" s="170">
        <v>300210150</v>
      </c>
      <c r="I17" s="170">
        <v>302406578</v>
      </c>
      <c r="J17" s="170">
        <v>315395841</v>
      </c>
      <c r="K17" s="170">
        <v>291587132</v>
      </c>
      <c r="L17" s="170">
        <v>311112058</v>
      </c>
      <c r="M17" s="170">
        <v>297966471</v>
      </c>
      <c r="N17" s="170">
        <v>305227899</v>
      </c>
      <c r="O17" s="170">
        <v>3624942663</v>
      </c>
      <c r="P17" s="73"/>
      <c r="Q17" s="73"/>
      <c r="R17" s="73"/>
      <c r="S17" s="73"/>
    </row>
    <row r="18" spans="1:19" ht="7.5" customHeight="1">
      <c r="A18" s="73"/>
      <c r="B18" s="166" t="s">
        <v>112</v>
      </c>
      <c r="C18" s="167">
        <v>162258963</v>
      </c>
      <c r="D18" s="167">
        <v>150952239</v>
      </c>
      <c r="E18" s="167">
        <v>169140776</v>
      </c>
      <c r="F18" s="167">
        <v>170303638</v>
      </c>
      <c r="G18" s="167">
        <v>184649098</v>
      </c>
      <c r="H18" s="167">
        <v>178455439</v>
      </c>
      <c r="I18" s="167">
        <v>180269464</v>
      </c>
      <c r="J18" s="167">
        <v>188545045</v>
      </c>
      <c r="K18" s="167">
        <v>179917200</v>
      </c>
      <c r="L18" s="167">
        <v>179023053</v>
      </c>
      <c r="M18" s="167">
        <v>175639104</v>
      </c>
      <c r="N18" s="167">
        <v>169548058</v>
      </c>
      <c r="O18" s="167">
        <v>2088702077</v>
      </c>
      <c r="P18" s="73"/>
      <c r="Q18" s="73"/>
      <c r="R18" s="73"/>
      <c r="S18" s="73"/>
    </row>
    <row r="19" spans="1:19" ht="7.5" customHeight="1">
      <c r="A19" s="73"/>
      <c r="B19" s="168" t="s">
        <v>113</v>
      </c>
      <c r="C19" s="167">
        <v>1415377295</v>
      </c>
      <c r="D19" s="167">
        <v>1343368400</v>
      </c>
      <c r="E19" s="167">
        <v>1578483576</v>
      </c>
      <c r="F19" s="167">
        <v>1478082203</v>
      </c>
      <c r="G19" s="167">
        <v>1501369712</v>
      </c>
      <c r="H19" s="167">
        <v>1543257597</v>
      </c>
      <c r="I19" s="167">
        <v>1520421643</v>
      </c>
      <c r="J19" s="167">
        <v>1564684413</v>
      </c>
      <c r="K19" s="167">
        <v>1556867182</v>
      </c>
      <c r="L19" s="167">
        <v>1553389274</v>
      </c>
      <c r="M19" s="167">
        <v>1445032362</v>
      </c>
      <c r="N19" s="167">
        <v>1631666186</v>
      </c>
      <c r="O19" s="167">
        <v>18131999843</v>
      </c>
      <c r="P19" s="73"/>
      <c r="Q19" s="73"/>
      <c r="R19" s="73"/>
      <c r="S19" s="73"/>
    </row>
    <row r="20" spans="1:19" ht="7.5" customHeight="1">
      <c r="A20" s="73"/>
      <c r="B20" s="169" t="s">
        <v>114</v>
      </c>
      <c r="C20" s="170">
        <v>233797353</v>
      </c>
      <c r="D20" s="170">
        <v>211483470</v>
      </c>
      <c r="E20" s="170">
        <v>237977183</v>
      </c>
      <c r="F20" s="170">
        <v>237881233</v>
      </c>
      <c r="G20" s="170">
        <v>249628966</v>
      </c>
      <c r="H20" s="170">
        <v>253867229</v>
      </c>
      <c r="I20" s="170">
        <v>269434614</v>
      </c>
      <c r="J20" s="170">
        <v>270726240</v>
      </c>
      <c r="K20" s="170">
        <v>253185766</v>
      </c>
      <c r="L20" s="170">
        <v>257739784</v>
      </c>
      <c r="M20" s="170">
        <v>232604726</v>
      </c>
      <c r="N20" s="170">
        <v>238401821</v>
      </c>
      <c r="O20" s="170">
        <v>2946728385</v>
      </c>
      <c r="P20" s="73"/>
      <c r="Q20" s="73"/>
      <c r="R20" s="73"/>
      <c r="S20" s="73"/>
    </row>
    <row r="21" spans="1:19" ht="7.5" customHeight="1">
      <c r="A21" s="73"/>
      <c r="B21" s="166" t="s">
        <v>115</v>
      </c>
      <c r="C21" s="167">
        <v>135660946</v>
      </c>
      <c r="D21" s="167">
        <v>125837238</v>
      </c>
      <c r="E21" s="167">
        <v>147152004</v>
      </c>
      <c r="F21" s="167">
        <v>140006835</v>
      </c>
      <c r="G21" s="167">
        <v>150236594</v>
      </c>
      <c r="H21" s="167">
        <v>152513158</v>
      </c>
      <c r="I21" s="167">
        <v>151911120</v>
      </c>
      <c r="J21" s="167">
        <v>150839045</v>
      </c>
      <c r="K21" s="167">
        <v>153076914</v>
      </c>
      <c r="L21" s="167">
        <v>152135337</v>
      </c>
      <c r="M21" s="167">
        <v>140986385</v>
      </c>
      <c r="N21" s="167">
        <v>153500163</v>
      </c>
      <c r="O21" s="167">
        <v>1753855739</v>
      </c>
      <c r="P21" s="73"/>
      <c r="Q21" s="73"/>
      <c r="R21" s="73"/>
      <c r="S21" s="73"/>
    </row>
    <row r="22" spans="1:19" ht="7.5" customHeight="1">
      <c r="A22" s="73"/>
      <c r="B22" s="168" t="s">
        <v>116</v>
      </c>
      <c r="C22" s="167">
        <v>40648101</v>
      </c>
      <c r="D22" s="167">
        <v>37534973</v>
      </c>
      <c r="E22" s="167">
        <v>43352216</v>
      </c>
      <c r="F22" s="167">
        <v>43478234</v>
      </c>
      <c r="G22" s="167">
        <v>51225391</v>
      </c>
      <c r="H22" s="167">
        <v>46016749</v>
      </c>
      <c r="I22" s="167">
        <v>48761405</v>
      </c>
      <c r="J22" s="167">
        <v>51820992</v>
      </c>
      <c r="K22" s="167">
        <v>45148499</v>
      </c>
      <c r="L22" s="167">
        <v>52085552</v>
      </c>
      <c r="M22" s="167">
        <v>42517166</v>
      </c>
      <c r="N22" s="167">
        <v>45765336</v>
      </c>
      <c r="O22" s="167">
        <v>548354614</v>
      </c>
      <c r="P22" s="73"/>
      <c r="Q22" s="73"/>
      <c r="R22" s="73"/>
      <c r="S22" s="73"/>
    </row>
    <row r="23" spans="1:19" ht="7.5" customHeight="1">
      <c r="A23" s="73"/>
      <c r="B23" s="169" t="s">
        <v>117</v>
      </c>
      <c r="C23" s="170">
        <v>10195514</v>
      </c>
      <c r="D23" s="170">
        <v>10584506</v>
      </c>
      <c r="E23" s="170">
        <v>12247569</v>
      </c>
      <c r="F23" s="170">
        <v>9661662</v>
      </c>
      <c r="G23" s="170">
        <v>11618501</v>
      </c>
      <c r="H23" s="170">
        <v>11577064</v>
      </c>
      <c r="I23" s="170">
        <v>12763385</v>
      </c>
      <c r="J23" s="170">
        <v>11452952</v>
      </c>
      <c r="K23" s="170">
        <v>11179992</v>
      </c>
      <c r="L23" s="170">
        <v>11435416</v>
      </c>
      <c r="M23" s="170">
        <v>12259937</v>
      </c>
      <c r="N23" s="170">
        <v>10083312</v>
      </c>
      <c r="O23" s="170">
        <v>135059810</v>
      </c>
      <c r="P23" s="73"/>
      <c r="Q23" s="73"/>
      <c r="R23" s="73"/>
      <c r="S23" s="73"/>
    </row>
    <row r="24" spans="1:19" ht="7.5" customHeight="1">
      <c r="A24" s="73"/>
      <c r="B24" s="166" t="s">
        <v>118</v>
      </c>
      <c r="C24" s="167">
        <v>834382080</v>
      </c>
      <c r="D24" s="167">
        <v>853446004</v>
      </c>
      <c r="E24" s="167">
        <v>808675748</v>
      </c>
      <c r="F24" s="167">
        <v>904280315</v>
      </c>
      <c r="G24" s="167">
        <v>904085922</v>
      </c>
      <c r="H24" s="167">
        <v>886026825</v>
      </c>
      <c r="I24" s="167">
        <v>852224466</v>
      </c>
      <c r="J24" s="167">
        <v>869151388</v>
      </c>
      <c r="K24" s="167">
        <v>883873427</v>
      </c>
      <c r="L24" s="167">
        <v>821359239</v>
      </c>
      <c r="M24" s="167">
        <v>881945841</v>
      </c>
      <c r="N24" s="167">
        <v>858314945</v>
      </c>
      <c r="O24" s="167">
        <v>10357766200</v>
      </c>
      <c r="P24" s="73"/>
      <c r="Q24" s="73"/>
      <c r="R24" s="73"/>
      <c r="S24" s="73"/>
    </row>
    <row r="25" spans="1:19" ht="7.5" customHeight="1">
      <c r="A25" s="73"/>
      <c r="B25" s="168" t="s">
        <v>119</v>
      </c>
      <c r="C25" s="167">
        <v>498438427</v>
      </c>
      <c r="D25" s="167">
        <v>467266938</v>
      </c>
      <c r="E25" s="167">
        <v>599282769</v>
      </c>
      <c r="F25" s="167">
        <v>523046934</v>
      </c>
      <c r="G25" s="167">
        <v>547708277</v>
      </c>
      <c r="H25" s="167">
        <v>535731505</v>
      </c>
      <c r="I25" s="167">
        <v>549318527</v>
      </c>
      <c r="J25" s="167">
        <v>540967135</v>
      </c>
      <c r="K25" s="167">
        <v>510872975</v>
      </c>
      <c r="L25" s="167">
        <v>546577595</v>
      </c>
      <c r="M25" s="167">
        <v>515908427</v>
      </c>
      <c r="N25" s="167">
        <v>598206854</v>
      </c>
      <c r="O25" s="167">
        <v>6433326363</v>
      </c>
      <c r="P25" s="73"/>
      <c r="Q25" s="73"/>
      <c r="R25" s="73"/>
      <c r="S25" s="73"/>
    </row>
    <row r="26" spans="1:19" ht="7.5" customHeight="1">
      <c r="A26" s="73"/>
      <c r="B26" s="169" t="s">
        <v>120</v>
      </c>
      <c r="C26" s="170">
        <v>40871550</v>
      </c>
      <c r="D26" s="170">
        <v>39776607</v>
      </c>
      <c r="E26" s="170">
        <v>43300077</v>
      </c>
      <c r="F26" s="170">
        <v>44719904</v>
      </c>
      <c r="G26" s="170">
        <v>44371490</v>
      </c>
      <c r="H26" s="170">
        <v>43004856</v>
      </c>
      <c r="I26" s="170">
        <v>44471800</v>
      </c>
      <c r="J26" s="170">
        <v>45503817</v>
      </c>
      <c r="K26" s="170">
        <v>42811124</v>
      </c>
      <c r="L26" s="170">
        <v>44169447</v>
      </c>
      <c r="M26" s="170">
        <v>41755751</v>
      </c>
      <c r="N26" s="170">
        <v>44436505</v>
      </c>
      <c r="O26" s="170">
        <v>519192928</v>
      </c>
      <c r="P26" s="73"/>
      <c r="Q26" s="73"/>
      <c r="R26" s="73"/>
      <c r="S26" s="73"/>
    </row>
    <row r="27" spans="1:19" ht="7.5" customHeight="1">
      <c r="A27" s="73"/>
      <c r="B27" s="166" t="s">
        <v>121</v>
      </c>
      <c r="C27" s="167">
        <v>78349809</v>
      </c>
      <c r="D27" s="167">
        <v>80438036</v>
      </c>
      <c r="E27" s="167">
        <v>80561164</v>
      </c>
      <c r="F27" s="167">
        <v>74411752</v>
      </c>
      <c r="G27" s="167">
        <v>80645271</v>
      </c>
      <c r="H27" s="167">
        <v>86092595</v>
      </c>
      <c r="I27" s="167">
        <v>86490617</v>
      </c>
      <c r="J27" s="167">
        <v>96760309</v>
      </c>
      <c r="K27" s="167">
        <v>114633149</v>
      </c>
      <c r="L27" s="167">
        <v>115356580</v>
      </c>
      <c r="M27" s="167">
        <v>107709026</v>
      </c>
      <c r="N27" s="167">
        <v>115073019</v>
      </c>
      <c r="O27" s="167">
        <v>1116521327</v>
      </c>
      <c r="P27" s="73"/>
      <c r="Q27" s="73"/>
      <c r="R27" s="73"/>
      <c r="S27" s="73"/>
    </row>
    <row r="28" spans="1:19" ht="7.5" customHeight="1">
      <c r="A28" s="73"/>
      <c r="B28" s="168" t="s">
        <v>122</v>
      </c>
      <c r="C28" s="167">
        <v>502432063</v>
      </c>
      <c r="D28" s="167">
        <v>471220318</v>
      </c>
      <c r="E28" s="167">
        <v>556667121</v>
      </c>
      <c r="F28" s="167">
        <v>512309297</v>
      </c>
      <c r="G28" s="167">
        <v>531305302</v>
      </c>
      <c r="H28" s="167">
        <v>568687512</v>
      </c>
      <c r="I28" s="167">
        <v>545135325</v>
      </c>
      <c r="J28" s="167">
        <v>533090600</v>
      </c>
      <c r="K28" s="167">
        <v>542112061</v>
      </c>
      <c r="L28" s="167">
        <v>733866234</v>
      </c>
      <c r="M28" s="167">
        <v>637568065</v>
      </c>
      <c r="N28" s="167">
        <v>664577481</v>
      </c>
      <c r="O28" s="167">
        <v>6798971379</v>
      </c>
      <c r="P28" s="73"/>
      <c r="Q28" s="73"/>
      <c r="R28" s="73"/>
      <c r="S28" s="73"/>
    </row>
    <row r="29" spans="1:19" ht="7.5" customHeight="1">
      <c r="A29" s="73"/>
      <c r="B29" s="169" t="s">
        <v>123</v>
      </c>
      <c r="C29" s="170">
        <v>351418865</v>
      </c>
      <c r="D29" s="170">
        <v>329998302</v>
      </c>
      <c r="E29" s="170">
        <v>362360562</v>
      </c>
      <c r="F29" s="170">
        <v>375140255</v>
      </c>
      <c r="G29" s="170">
        <v>386376834</v>
      </c>
      <c r="H29" s="170">
        <v>369147394</v>
      </c>
      <c r="I29" s="170">
        <v>398450273</v>
      </c>
      <c r="J29" s="170">
        <v>386084037</v>
      </c>
      <c r="K29" s="170">
        <v>370936727</v>
      </c>
      <c r="L29" s="170">
        <v>389518791</v>
      </c>
      <c r="M29" s="170">
        <v>361420257</v>
      </c>
      <c r="N29" s="170">
        <v>360010745</v>
      </c>
      <c r="O29" s="170">
        <v>4440863042</v>
      </c>
      <c r="P29" s="73"/>
      <c r="Q29" s="73"/>
      <c r="R29" s="73"/>
      <c r="S29" s="73"/>
    </row>
    <row r="30" spans="1:19" ht="7.5" customHeight="1">
      <c r="A30" s="73"/>
      <c r="B30" s="166" t="s">
        <v>124</v>
      </c>
      <c r="C30" s="167">
        <v>187353538</v>
      </c>
      <c r="D30" s="167">
        <v>176324349</v>
      </c>
      <c r="E30" s="167">
        <v>176791398</v>
      </c>
      <c r="F30" s="167">
        <v>197194818</v>
      </c>
      <c r="G30" s="167">
        <v>203077145</v>
      </c>
      <c r="H30" s="167">
        <v>196199931</v>
      </c>
      <c r="I30" s="167">
        <v>207755147</v>
      </c>
      <c r="J30" s="167">
        <v>206220181</v>
      </c>
      <c r="K30" s="167">
        <v>187556125</v>
      </c>
      <c r="L30" s="167">
        <v>214376706</v>
      </c>
      <c r="M30" s="167">
        <v>190451829</v>
      </c>
      <c r="N30" s="167">
        <v>194962397</v>
      </c>
      <c r="O30" s="167">
        <v>2338263564</v>
      </c>
      <c r="P30" s="73"/>
      <c r="Q30" s="73"/>
      <c r="R30" s="73"/>
      <c r="S30" s="73"/>
    </row>
    <row r="31" spans="1:19" ht="7.5" customHeight="1">
      <c r="A31" s="73"/>
      <c r="B31" s="168" t="s">
        <v>125</v>
      </c>
      <c r="C31" s="167">
        <v>140296986</v>
      </c>
      <c r="D31" s="167">
        <v>139208628</v>
      </c>
      <c r="E31" s="167">
        <v>159770718</v>
      </c>
      <c r="F31" s="167">
        <v>148675652</v>
      </c>
      <c r="G31" s="167">
        <v>150515964</v>
      </c>
      <c r="H31" s="167">
        <v>163555677</v>
      </c>
      <c r="I31" s="167">
        <v>159513133</v>
      </c>
      <c r="J31" s="167">
        <v>131713529</v>
      </c>
      <c r="K31" s="167">
        <v>160217926</v>
      </c>
      <c r="L31" s="167">
        <v>153568313</v>
      </c>
      <c r="M31" s="167">
        <v>139552632</v>
      </c>
      <c r="N31" s="167">
        <v>165086886</v>
      </c>
      <c r="O31" s="167">
        <v>1811676044</v>
      </c>
      <c r="P31" s="73"/>
      <c r="Q31" s="73"/>
      <c r="R31" s="73"/>
      <c r="S31" s="73"/>
    </row>
    <row r="32" spans="1:19" ht="7.5" customHeight="1">
      <c r="A32" s="73"/>
      <c r="B32" s="169" t="s">
        <v>126</v>
      </c>
      <c r="C32" s="170">
        <v>236200349</v>
      </c>
      <c r="D32" s="170">
        <v>210355311</v>
      </c>
      <c r="E32" s="170">
        <v>238259369</v>
      </c>
      <c r="F32" s="170">
        <v>250452543</v>
      </c>
      <c r="G32" s="170">
        <v>259152231</v>
      </c>
      <c r="H32" s="170">
        <v>252080531</v>
      </c>
      <c r="I32" s="170">
        <v>260519248</v>
      </c>
      <c r="J32" s="170">
        <v>263183020</v>
      </c>
      <c r="K32" s="170">
        <v>246751914</v>
      </c>
      <c r="L32" s="170">
        <v>257942026</v>
      </c>
      <c r="M32" s="170">
        <v>240059295</v>
      </c>
      <c r="N32" s="170">
        <v>242273475</v>
      </c>
      <c r="O32" s="170">
        <v>2957229312</v>
      </c>
      <c r="P32" s="73"/>
      <c r="Q32" s="73"/>
      <c r="R32" s="73"/>
      <c r="S32" s="73"/>
    </row>
    <row r="33" spans="1:19" ht="7.5" customHeight="1">
      <c r="A33" s="73"/>
      <c r="B33" s="166" t="s">
        <v>127</v>
      </c>
      <c r="C33" s="167">
        <v>251412749</v>
      </c>
      <c r="D33" s="167">
        <v>251129178</v>
      </c>
      <c r="E33" s="167">
        <v>266918848</v>
      </c>
      <c r="F33" s="167">
        <v>257159176</v>
      </c>
      <c r="G33" s="167">
        <v>258738879</v>
      </c>
      <c r="H33" s="167">
        <v>255886793</v>
      </c>
      <c r="I33" s="167">
        <v>267617908</v>
      </c>
      <c r="J33" s="167">
        <v>268013354</v>
      </c>
      <c r="K33" s="167">
        <v>257920337</v>
      </c>
      <c r="L33" s="167">
        <v>258593050</v>
      </c>
      <c r="M33" s="167">
        <v>235524117</v>
      </c>
      <c r="N33" s="167">
        <v>261353256</v>
      </c>
      <c r="O33" s="167">
        <v>3090267645</v>
      </c>
      <c r="P33" s="73"/>
      <c r="Q33" s="73"/>
      <c r="R33" s="73"/>
      <c r="S33" s="73"/>
    </row>
    <row r="34" spans="1:19" ht="7.5" customHeight="1">
      <c r="A34" s="73"/>
      <c r="B34" s="168" t="s">
        <v>128</v>
      </c>
      <c r="C34" s="167">
        <v>75348794</v>
      </c>
      <c r="D34" s="167">
        <v>32147317</v>
      </c>
      <c r="E34" s="167">
        <v>103624562</v>
      </c>
      <c r="F34" s="167">
        <v>90339065</v>
      </c>
      <c r="G34" s="167">
        <v>87094727</v>
      </c>
      <c r="H34" s="167">
        <v>69989275</v>
      </c>
      <c r="I34" s="167">
        <v>85212873</v>
      </c>
      <c r="J34" s="167">
        <v>108570836</v>
      </c>
      <c r="K34" s="167">
        <v>94217653</v>
      </c>
      <c r="L34" s="167">
        <v>78229345</v>
      </c>
      <c r="M34" s="167">
        <v>91070403</v>
      </c>
      <c r="N34" s="167">
        <v>76710550</v>
      </c>
      <c r="O34" s="167">
        <v>992555400</v>
      </c>
      <c r="P34" s="73"/>
      <c r="Q34" s="73"/>
      <c r="R34" s="73"/>
      <c r="S34" s="73"/>
    </row>
    <row r="35" spans="1:19" ht="7.5" customHeight="1">
      <c r="A35" s="73"/>
      <c r="B35" s="169" t="s">
        <v>129</v>
      </c>
      <c r="C35" s="170">
        <v>253127643</v>
      </c>
      <c r="D35" s="170">
        <v>246790467</v>
      </c>
      <c r="E35" s="170">
        <v>273951305</v>
      </c>
      <c r="F35" s="170">
        <v>282263479</v>
      </c>
      <c r="G35" s="170">
        <v>296254180</v>
      </c>
      <c r="H35" s="170">
        <v>299890658</v>
      </c>
      <c r="I35" s="170">
        <v>268655291</v>
      </c>
      <c r="J35" s="170">
        <v>351050749</v>
      </c>
      <c r="K35" s="170">
        <v>270541050</v>
      </c>
      <c r="L35" s="170">
        <v>307511615</v>
      </c>
      <c r="M35" s="170">
        <v>265810505</v>
      </c>
      <c r="N35" s="170">
        <v>282949745</v>
      </c>
      <c r="O35" s="170">
        <v>3398796687</v>
      </c>
      <c r="P35" s="73"/>
      <c r="Q35" s="73"/>
      <c r="R35" s="73"/>
      <c r="S35" s="73"/>
    </row>
    <row r="36" spans="1:19" ht="7.5" customHeight="1">
      <c r="A36" s="73"/>
      <c r="B36" s="166" t="s">
        <v>130</v>
      </c>
      <c r="C36" s="167">
        <v>273770979</v>
      </c>
      <c r="D36" s="167">
        <v>241221905</v>
      </c>
      <c r="E36" s="167">
        <v>271479109</v>
      </c>
      <c r="F36" s="167">
        <v>254655617</v>
      </c>
      <c r="G36" s="167">
        <v>279592269</v>
      </c>
      <c r="H36" s="167">
        <v>275964378</v>
      </c>
      <c r="I36" s="167">
        <v>281541951</v>
      </c>
      <c r="J36" s="167">
        <v>283196803</v>
      </c>
      <c r="K36" s="167">
        <v>269356929</v>
      </c>
      <c r="L36" s="167">
        <v>277581286</v>
      </c>
      <c r="M36" s="167">
        <v>243000167</v>
      </c>
      <c r="N36" s="167">
        <v>287833726</v>
      </c>
      <c r="O36" s="167">
        <v>3239195119</v>
      </c>
      <c r="P36" s="73"/>
      <c r="Q36" s="73"/>
      <c r="R36" s="73"/>
      <c r="S36" s="73"/>
    </row>
    <row r="37" spans="1:19" ht="7.5" customHeight="1">
      <c r="A37" s="73"/>
      <c r="B37" s="168" t="s">
        <v>131</v>
      </c>
      <c r="C37" s="167">
        <v>534683504</v>
      </c>
      <c r="D37" s="167">
        <v>347393893</v>
      </c>
      <c r="E37" s="167">
        <v>460455503</v>
      </c>
      <c r="F37" s="167">
        <v>444499256</v>
      </c>
      <c r="G37" s="167">
        <v>404614276</v>
      </c>
      <c r="H37" s="167">
        <v>498780811</v>
      </c>
      <c r="I37" s="167">
        <v>562897524</v>
      </c>
      <c r="J37" s="167">
        <v>504800223</v>
      </c>
      <c r="K37" s="167">
        <v>471266155</v>
      </c>
      <c r="L37" s="167">
        <v>510822003</v>
      </c>
      <c r="M37" s="167">
        <v>458419769</v>
      </c>
      <c r="N37" s="167">
        <v>456455681</v>
      </c>
      <c r="O37" s="167">
        <v>5655088598</v>
      </c>
      <c r="P37" s="73"/>
      <c r="Q37" s="73"/>
      <c r="R37" s="73"/>
      <c r="S37" s="73"/>
    </row>
    <row r="38" spans="1:19" ht="7.5" customHeight="1">
      <c r="A38" s="73"/>
      <c r="B38" s="169" t="s">
        <v>132</v>
      </c>
      <c r="C38" s="170">
        <v>254867150</v>
      </c>
      <c r="D38" s="170">
        <v>240703793</v>
      </c>
      <c r="E38" s="170">
        <v>257375921</v>
      </c>
      <c r="F38" s="170">
        <v>259598979</v>
      </c>
      <c r="G38" s="170">
        <v>278903161</v>
      </c>
      <c r="H38" s="170">
        <v>297488613</v>
      </c>
      <c r="I38" s="170">
        <v>301622353</v>
      </c>
      <c r="J38" s="170">
        <v>290147455</v>
      </c>
      <c r="K38" s="170">
        <v>279267745</v>
      </c>
      <c r="L38" s="170">
        <v>299783965</v>
      </c>
      <c r="M38" s="170">
        <v>262069595</v>
      </c>
      <c r="N38" s="170">
        <v>274966393</v>
      </c>
      <c r="O38" s="170">
        <v>3296795123</v>
      </c>
      <c r="P38" s="73"/>
      <c r="Q38" s="73"/>
      <c r="R38" s="73"/>
      <c r="S38" s="73"/>
    </row>
    <row r="39" spans="1:19" ht="7.5" customHeight="1">
      <c r="A39" s="73"/>
      <c r="B39" s="166" t="s">
        <v>133</v>
      </c>
      <c r="C39" s="167">
        <v>182789625</v>
      </c>
      <c r="D39" s="167">
        <v>199424446</v>
      </c>
      <c r="E39" s="167">
        <v>198110542</v>
      </c>
      <c r="F39" s="167">
        <v>203769814</v>
      </c>
      <c r="G39" s="167">
        <v>204236199</v>
      </c>
      <c r="H39" s="167">
        <v>186659956</v>
      </c>
      <c r="I39" s="167">
        <v>200504426</v>
      </c>
      <c r="J39" s="167">
        <v>200311003</v>
      </c>
      <c r="K39" s="167">
        <v>190032407</v>
      </c>
      <c r="L39" s="167">
        <v>203749301</v>
      </c>
      <c r="M39" s="167">
        <v>188033079</v>
      </c>
      <c r="N39" s="167">
        <v>203751101</v>
      </c>
      <c r="O39" s="167">
        <v>2361371899</v>
      </c>
      <c r="P39" s="73"/>
      <c r="Q39" s="73"/>
      <c r="R39" s="73"/>
      <c r="S39" s="73"/>
    </row>
    <row r="40" spans="1:19" ht="7.5" customHeight="1">
      <c r="A40" s="73"/>
      <c r="B40" s="168" t="s">
        <v>134</v>
      </c>
      <c r="C40" s="167">
        <v>314980322</v>
      </c>
      <c r="D40" s="167">
        <v>313087972</v>
      </c>
      <c r="E40" s="167">
        <v>354832825</v>
      </c>
      <c r="F40" s="167">
        <v>330173433</v>
      </c>
      <c r="G40" s="167">
        <v>314254224</v>
      </c>
      <c r="H40" s="167">
        <v>400512524</v>
      </c>
      <c r="I40" s="167">
        <v>370990183</v>
      </c>
      <c r="J40" s="167">
        <v>377668648</v>
      </c>
      <c r="K40" s="167">
        <v>361043242</v>
      </c>
      <c r="L40" s="167">
        <v>356120578</v>
      </c>
      <c r="M40" s="167">
        <v>324155743</v>
      </c>
      <c r="N40" s="167">
        <v>377034143</v>
      </c>
      <c r="O40" s="167">
        <v>4194853837</v>
      </c>
      <c r="P40" s="73"/>
      <c r="Q40" s="73"/>
      <c r="R40" s="73"/>
      <c r="S40" s="73"/>
    </row>
    <row r="41" spans="1:19" ht="7.5" customHeight="1">
      <c r="A41" s="73"/>
      <c r="B41" s="169" t="s">
        <v>135</v>
      </c>
      <c r="C41" s="170">
        <v>60062501</v>
      </c>
      <c r="D41" s="170">
        <v>56798714</v>
      </c>
      <c r="E41" s="170">
        <v>61413510</v>
      </c>
      <c r="F41" s="170">
        <v>63537701</v>
      </c>
      <c r="G41" s="170">
        <v>68731854</v>
      </c>
      <c r="H41" s="170">
        <v>73686719</v>
      </c>
      <c r="I41" s="170">
        <v>82535466</v>
      </c>
      <c r="J41" s="170">
        <v>77930715</v>
      </c>
      <c r="K41" s="170">
        <v>71024381</v>
      </c>
      <c r="L41" s="170">
        <v>71635033</v>
      </c>
      <c r="M41" s="170">
        <v>62545258</v>
      </c>
      <c r="N41" s="170">
        <v>60636039</v>
      </c>
      <c r="O41" s="170">
        <v>810537891</v>
      </c>
      <c r="P41" s="73"/>
      <c r="Q41" s="73"/>
      <c r="R41" s="73"/>
      <c r="S41" s="73"/>
    </row>
    <row r="42" spans="1:19" ht="7.5" customHeight="1">
      <c r="A42" s="73"/>
      <c r="B42" s="166" t="s">
        <v>136</v>
      </c>
      <c r="C42" s="167">
        <v>102475135</v>
      </c>
      <c r="D42" s="167">
        <v>93624014</v>
      </c>
      <c r="E42" s="167">
        <v>111976321</v>
      </c>
      <c r="F42" s="167">
        <v>108200483</v>
      </c>
      <c r="G42" s="167">
        <v>109277966</v>
      </c>
      <c r="H42" s="167">
        <v>121614207</v>
      </c>
      <c r="I42" s="167">
        <v>117950305</v>
      </c>
      <c r="J42" s="167">
        <v>115797612</v>
      </c>
      <c r="K42" s="167">
        <v>118469787</v>
      </c>
      <c r="L42" s="167">
        <v>118996992</v>
      </c>
      <c r="M42" s="167">
        <v>105587854</v>
      </c>
      <c r="N42" s="167">
        <v>111653743</v>
      </c>
      <c r="O42" s="167">
        <v>1335624419</v>
      </c>
      <c r="P42" s="73"/>
      <c r="Q42" s="73"/>
      <c r="R42" s="73"/>
      <c r="S42" s="73"/>
    </row>
    <row r="43" spans="1:19" ht="7.5" customHeight="1">
      <c r="A43" s="73"/>
      <c r="B43" s="168" t="s">
        <v>137</v>
      </c>
      <c r="C43" s="167">
        <v>118599991</v>
      </c>
      <c r="D43" s="167">
        <v>108968419</v>
      </c>
      <c r="E43" s="167">
        <v>117887537</v>
      </c>
      <c r="F43" s="167">
        <v>125029911</v>
      </c>
      <c r="G43" s="167">
        <v>127514715</v>
      </c>
      <c r="H43" s="167">
        <v>113537376</v>
      </c>
      <c r="I43" s="167">
        <v>130795609</v>
      </c>
      <c r="J43" s="167">
        <v>138090534</v>
      </c>
      <c r="K43" s="167">
        <v>120965144</v>
      </c>
      <c r="L43" s="167">
        <v>131093511</v>
      </c>
      <c r="M43" s="167">
        <v>121380773</v>
      </c>
      <c r="N43" s="167">
        <v>110665130</v>
      </c>
      <c r="O43" s="167">
        <v>1464528650</v>
      </c>
      <c r="P43" s="73"/>
      <c r="Q43" s="73"/>
      <c r="R43" s="73"/>
      <c r="S43" s="73"/>
    </row>
    <row r="44" spans="1:19" ht="7.5" customHeight="1">
      <c r="A44" s="73"/>
      <c r="B44" s="169" t="s">
        <v>138</v>
      </c>
      <c r="C44" s="170">
        <v>66308802</v>
      </c>
      <c r="D44" s="170">
        <v>61543637</v>
      </c>
      <c r="E44" s="170">
        <v>65134803</v>
      </c>
      <c r="F44" s="170">
        <v>63700496</v>
      </c>
      <c r="G44" s="170">
        <v>68413753</v>
      </c>
      <c r="H44" s="170">
        <v>69156005</v>
      </c>
      <c r="I44" s="170">
        <v>75373258</v>
      </c>
      <c r="J44" s="170">
        <v>73761242</v>
      </c>
      <c r="K44" s="170">
        <v>68065393</v>
      </c>
      <c r="L44" s="170">
        <v>72387481</v>
      </c>
      <c r="M44" s="170">
        <v>64957795</v>
      </c>
      <c r="N44" s="170">
        <v>68775362</v>
      </c>
      <c r="O44" s="170">
        <v>817578027</v>
      </c>
      <c r="P44" s="73"/>
      <c r="Q44" s="73"/>
      <c r="R44" s="73"/>
      <c r="S44" s="73"/>
    </row>
    <row r="45" spans="1:19" ht="7.5" customHeight="1">
      <c r="A45" s="73"/>
      <c r="B45" s="166" t="s">
        <v>139</v>
      </c>
      <c r="C45" s="167">
        <v>390152491</v>
      </c>
      <c r="D45" s="167">
        <v>363558151</v>
      </c>
      <c r="E45" s="167">
        <v>411980126</v>
      </c>
      <c r="F45" s="167">
        <v>406390882</v>
      </c>
      <c r="G45" s="167">
        <v>422125876</v>
      </c>
      <c r="H45" s="167">
        <v>355692438</v>
      </c>
      <c r="I45" s="167">
        <v>433909486</v>
      </c>
      <c r="J45" s="167">
        <v>431618456</v>
      </c>
      <c r="K45" s="167">
        <v>405978935</v>
      </c>
      <c r="L45" s="167">
        <v>425506264</v>
      </c>
      <c r="M45" s="167">
        <v>393934133</v>
      </c>
      <c r="N45" s="167">
        <v>397995521</v>
      </c>
      <c r="O45" s="167">
        <v>4838842759</v>
      </c>
      <c r="P45" s="73"/>
      <c r="Q45" s="73"/>
      <c r="R45" s="73"/>
      <c r="S45" s="73"/>
    </row>
    <row r="46" spans="1:19" ht="7.5" customHeight="1">
      <c r="A46" s="73"/>
      <c r="B46" s="168" t="s">
        <v>140</v>
      </c>
      <c r="C46" s="167">
        <v>126332580</v>
      </c>
      <c r="D46" s="167">
        <v>108850978</v>
      </c>
      <c r="E46" s="167">
        <v>126991262</v>
      </c>
      <c r="F46" s="167">
        <v>131286957</v>
      </c>
      <c r="G46" s="167">
        <v>125416999</v>
      </c>
      <c r="H46" s="167">
        <v>132827997</v>
      </c>
      <c r="I46" s="167">
        <v>130946346</v>
      </c>
      <c r="J46" s="167">
        <v>133455155</v>
      </c>
      <c r="K46" s="167">
        <v>124646276</v>
      </c>
      <c r="L46" s="167">
        <v>128027543</v>
      </c>
      <c r="M46" s="167">
        <v>126994834</v>
      </c>
      <c r="N46" s="167">
        <v>122893909</v>
      </c>
      <c r="O46" s="167">
        <v>1518670836</v>
      </c>
      <c r="P46" s="73"/>
      <c r="Q46" s="73"/>
      <c r="R46" s="73"/>
      <c r="S46" s="73"/>
    </row>
    <row r="47" spans="1:19" ht="7.5" customHeight="1">
      <c r="A47" s="73"/>
      <c r="B47" s="169" t="s">
        <v>141</v>
      </c>
      <c r="C47" s="170">
        <v>576982879</v>
      </c>
      <c r="D47" s="170">
        <v>512415528</v>
      </c>
      <c r="E47" s="170">
        <v>591409362</v>
      </c>
      <c r="F47" s="170">
        <v>542191450</v>
      </c>
      <c r="G47" s="170">
        <v>550222028</v>
      </c>
      <c r="H47" s="170">
        <v>600832016</v>
      </c>
      <c r="I47" s="170">
        <v>574936693</v>
      </c>
      <c r="J47" s="170">
        <v>604530320</v>
      </c>
      <c r="K47" s="170">
        <v>633421783</v>
      </c>
      <c r="L47" s="170">
        <v>577190310</v>
      </c>
      <c r="M47" s="170">
        <v>534436435</v>
      </c>
      <c r="N47" s="170">
        <v>619128867</v>
      </c>
      <c r="O47" s="170">
        <v>6917697671</v>
      </c>
      <c r="P47" s="73"/>
      <c r="Q47" s="73"/>
      <c r="R47" s="73"/>
      <c r="S47" s="73"/>
    </row>
    <row r="48" spans="1:19" ht="7.5" customHeight="1">
      <c r="A48" s="73"/>
      <c r="B48" s="166" t="s">
        <v>142</v>
      </c>
      <c r="C48" s="167">
        <v>434425604</v>
      </c>
      <c r="D48" s="167">
        <v>405475742</v>
      </c>
      <c r="E48" s="167">
        <v>460367264</v>
      </c>
      <c r="F48" s="167">
        <v>461930279</v>
      </c>
      <c r="G48" s="167">
        <v>456962206</v>
      </c>
      <c r="H48" s="167">
        <v>534963687</v>
      </c>
      <c r="I48" s="167">
        <v>494933514</v>
      </c>
      <c r="J48" s="167">
        <v>500848167</v>
      </c>
      <c r="K48" s="167">
        <v>472762431</v>
      </c>
      <c r="L48" s="167">
        <v>469745286</v>
      </c>
      <c r="M48" s="167">
        <v>472552808</v>
      </c>
      <c r="N48" s="167">
        <v>474131364</v>
      </c>
      <c r="O48" s="167">
        <v>5639098352</v>
      </c>
      <c r="P48" s="73"/>
      <c r="Q48" s="73"/>
      <c r="R48" s="73"/>
      <c r="S48" s="73"/>
    </row>
    <row r="49" spans="1:19" ht="7.5" customHeight="1">
      <c r="A49" s="73"/>
      <c r="B49" s="168" t="s">
        <v>143</v>
      </c>
      <c r="C49" s="167">
        <v>72302692</v>
      </c>
      <c r="D49" s="167">
        <v>65473649</v>
      </c>
      <c r="E49" s="167">
        <v>65988387</v>
      </c>
      <c r="F49" s="167">
        <v>68401555</v>
      </c>
      <c r="G49" s="167">
        <v>68822385</v>
      </c>
      <c r="H49" s="167">
        <v>72365012</v>
      </c>
      <c r="I49" s="167">
        <v>74707718</v>
      </c>
      <c r="J49" s="167">
        <v>72558408</v>
      </c>
      <c r="K49" s="167">
        <v>64841681</v>
      </c>
      <c r="L49" s="167">
        <v>76114296</v>
      </c>
      <c r="M49" s="167">
        <v>57961868</v>
      </c>
      <c r="N49" s="167">
        <v>67192083</v>
      </c>
      <c r="O49" s="167">
        <v>826729734</v>
      </c>
      <c r="P49" s="73"/>
      <c r="Q49" s="73"/>
      <c r="R49" s="73"/>
      <c r="S49" s="73"/>
    </row>
    <row r="50" spans="1:19" ht="7.5" customHeight="1">
      <c r="A50" s="73"/>
      <c r="B50" s="169" t="s">
        <v>144</v>
      </c>
      <c r="C50" s="170">
        <v>542271765</v>
      </c>
      <c r="D50" s="170">
        <v>486428551</v>
      </c>
      <c r="E50" s="170">
        <v>556589763</v>
      </c>
      <c r="F50" s="170">
        <v>552769434</v>
      </c>
      <c r="G50" s="170">
        <v>571475499</v>
      </c>
      <c r="H50" s="170">
        <v>569050008</v>
      </c>
      <c r="I50" s="170">
        <v>584258707</v>
      </c>
      <c r="J50" s="170">
        <v>587962257</v>
      </c>
      <c r="K50" s="170">
        <v>566860154</v>
      </c>
      <c r="L50" s="170">
        <v>565637741</v>
      </c>
      <c r="M50" s="170">
        <v>542664790</v>
      </c>
      <c r="N50" s="170">
        <v>556578450</v>
      </c>
      <c r="O50" s="170">
        <v>6682547119</v>
      </c>
      <c r="P50" s="73"/>
      <c r="Q50" s="73"/>
      <c r="R50" s="73"/>
      <c r="S50" s="73"/>
    </row>
    <row r="51" spans="1:19" ht="7.5" customHeight="1">
      <c r="A51" s="73"/>
      <c r="B51" s="166" t="s">
        <v>145</v>
      </c>
      <c r="C51" s="167">
        <v>189367915</v>
      </c>
      <c r="D51" s="167">
        <v>270467599</v>
      </c>
      <c r="E51" s="167">
        <v>236015782</v>
      </c>
      <c r="F51" s="167">
        <v>220670562</v>
      </c>
      <c r="G51" s="167">
        <v>195454163</v>
      </c>
      <c r="H51" s="167">
        <v>295024307</v>
      </c>
      <c r="I51" s="167">
        <v>246589605</v>
      </c>
      <c r="J51" s="167">
        <v>229965269</v>
      </c>
      <c r="K51" s="167">
        <v>250829132</v>
      </c>
      <c r="L51" s="167">
        <v>187247915</v>
      </c>
      <c r="M51" s="167">
        <v>261742796</v>
      </c>
      <c r="N51" s="167">
        <v>237028463</v>
      </c>
      <c r="O51" s="167">
        <v>2820403508</v>
      </c>
      <c r="P51" s="73"/>
      <c r="Q51" s="73"/>
      <c r="R51" s="73"/>
      <c r="S51" s="73"/>
    </row>
    <row r="52" spans="1:19" ht="7.5" customHeight="1">
      <c r="A52" s="73"/>
      <c r="B52" s="168" t="s">
        <v>146</v>
      </c>
      <c r="C52" s="167">
        <v>136962779</v>
      </c>
      <c r="D52" s="167">
        <v>181896963</v>
      </c>
      <c r="E52" s="167">
        <v>170866100</v>
      </c>
      <c r="F52" s="167">
        <v>170999804</v>
      </c>
      <c r="G52" s="167">
        <v>186413745</v>
      </c>
      <c r="H52" s="167">
        <v>174623494</v>
      </c>
      <c r="I52" s="167">
        <v>191887194</v>
      </c>
      <c r="J52" s="167">
        <v>200944199</v>
      </c>
      <c r="K52" s="167">
        <v>177492970</v>
      </c>
      <c r="L52" s="167">
        <v>168712247</v>
      </c>
      <c r="M52" s="167">
        <v>171553631</v>
      </c>
      <c r="N52" s="167">
        <v>172502933</v>
      </c>
      <c r="O52" s="167">
        <v>2104856059</v>
      </c>
      <c r="P52" s="73"/>
      <c r="Q52" s="73"/>
      <c r="R52" s="73"/>
      <c r="S52" s="73"/>
    </row>
    <row r="53" spans="1:19" ht="7.5" customHeight="1">
      <c r="A53" s="73"/>
      <c r="B53" s="169" t="s">
        <v>147</v>
      </c>
      <c r="C53" s="170">
        <v>518444770</v>
      </c>
      <c r="D53" s="170">
        <v>476869827</v>
      </c>
      <c r="E53" s="170">
        <v>545239485</v>
      </c>
      <c r="F53" s="170">
        <v>527107551</v>
      </c>
      <c r="G53" s="170">
        <v>556430174</v>
      </c>
      <c r="H53" s="170">
        <v>575340854</v>
      </c>
      <c r="I53" s="170">
        <v>561337458</v>
      </c>
      <c r="J53" s="170">
        <v>554821632</v>
      </c>
      <c r="K53" s="170">
        <v>557195400</v>
      </c>
      <c r="L53" s="170">
        <v>554671060</v>
      </c>
      <c r="M53" s="170">
        <v>507033436</v>
      </c>
      <c r="N53" s="170">
        <v>553770657</v>
      </c>
      <c r="O53" s="170">
        <v>6488262304</v>
      </c>
      <c r="P53" s="73"/>
      <c r="Q53" s="73"/>
      <c r="R53" s="73"/>
      <c r="S53" s="73"/>
    </row>
    <row r="54" spans="1:19" ht="7.5" customHeight="1">
      <c r="A54" s="73"/>
      <c r="B54" s="166" t="s">
        <v>148</v>
      </c>
      <c r="C54" s="167">
        <v>37936608</v>
      </c>
      <c r="D54" s="167">
        <v>33893702</v>
      </c>
      <c r="E54" s="167">
        <v>37653579</v>
      </c>
      <c r="F54" s="167">
        <v>36419682</v>
      </c>
      <c r="G54" s="167">
        <v>39252614</v>
      </c>
      <c r="H54" s="167">
        <v>37177985</v>
      </c>
      <c r="I54" s="167">
        <v>37934701</v>
      </c>
      <c r="J54" s="167">
        <v>39605537</v>
      </c>
      <c r="K54" s="167">
        <v>37553700</v>
      </c>
      <c r="L54" s="167">
        <v>39533331</v>
      </c>
      <c r="M54" s="167">
        <v>36751120</v>
      </c>
      <c r="N54" s="167">
        <v>37195246</v>
      </c>
      <c r="O54" s="167">
        <v>450907805</v>
      </c>
      <c r="P54" s="73"/>
      <c r="Q54" s="73"/>
      <c r="R54" s="73"/>
      <c r="S54" s="73"/>
    </row>
    <row r="55" spans="1:19" ht="7.5" customHeight="1">
      <c r="A55" s="73"/>
      <c r="B55" s="168" t="s">
        <v>149</v>
      </c>
      <c r="C55" s="167">
        <v>276578344</v>
      </c>
      <c r="D55" s="167">
        <v>236209630</v>
      </c>
      <c r="E55" s="167">
        <v>302012358</v>
      </c>
      <c r="F55" s="167">
        <v>312228614</v>
      </c>
      <c r="G55" s="167">
        <v>295353298</v>
      </c>
      <c r="H55" s="167">
        <v>308346003</v>
      </c>
      <c r="I55" s="167">
        <v>322598243</v>
      </c>
      <c r="J55" s="167">
        <v>314722387</v>
      </c>
      <c r="K55" s="167">
        <v>308894670</v>
      </c>
      <c r="L55" s="167">
        <v>308802147</v>
      </c>
      <c r="M55" s="167">
        <v>292428344</v>
      </c>
      <c r="N55" s="167">
        <v>301860113</v>
      </c>
      <c r="O55" s="167">
        <v>3580034151</v>
      </c>
      <c r="P55" s="73"/>
      <c r="Q55" s="73"/>
      <c r="R55" s="73"/>
      <c r="S55" s="73"/>
    </row>
    <row r="56" spans="1:19" ht="7.5" customHeight="1">
      <c r="A56" s="73"/>
      <c r="B56" s="169" t="s">
        <v>150</v>
      </c>
      <c r="C56" s="170">
        <v>57299265</v>
      </c>
      <c r="D56" s="170">
        <v>54046694</v>
      </c>
      <c r="E56" s="170">
        <v>50409077</v>
      </c>
      <c r="F56" s="170">
        <v>55472857</v>
      </c>
      <c r="G56" s="170">
        <v>54483559</v>
      </c>
      <c r="H56" s="170">
        <v>58285853</v>
      </c>
      <c r="I56" s="170">
        <v>66094347</v>
      </c>
      <c r="J56" s="170">
        <v>68030478</v>
      </c>
      <c r="K56" s="170">
        <v>65436359</v>
      </c>
      <c r="L56" s="170">
        <v>63122660</v>
      </c>
      <c r="M56" s="170">
        <v>64155525</v>
      </c>
      <c r="N56" s="170">
        <v>56445914</v>
      </c>
      <c r="O56" s="170">
        <v>713282588</v>
      </c>
      <c r="P56" s="73"/>
      <c r="Q56" s="73"/>
      <c r="R56" s="73"/>
      <c r="S56" s="73"/>
    </row>
    <row r="57" spans="1:19" ht="7.5" customHeight="1">
      <c r="A57" s="73"/>
      <c r="B57" s="166" t="s">
        <v>151</v>
      </c>
      <c r="C57" s="167">
        <v>344579019</v>
      </c>
      <c r="D57" s="167">
        <v>301592954</v>
      </c>
      <c r="E57" s="167">
        <v>324454256</v>
      </c>
      <c r="F57" s="167">
        <v>359503400</v>
      </c>
      <c r="G57" s="167">
        <v>369866280</v>
      </c>
      <c r="H57" s="167">
        <v>393061743</v>
      </c>
      <c r="I57" s="167">
        <v>364109395</v>
      </c>
      <c r="J57" s="167">
        <v>378080544</v>
      </c>
      <c r="K57" s="167">
        <v>359951032</v>
      </c>
      <c r="L57" s="167">
        <v>374832998</v>
      </c>
      <c r="M57" s="167">
        <v>367497358</v>
      </c>
      <c r="N57" s="167">
        <v>349990132</v>
      </c>
      <c r="O57" s="167">
        <v>4287519111</v>
      </c>
      <c r="P57" s="73"/>
      <c r="Q57" s="73"/>
      <c r="R57" s="73"/>
      <c r="S57" s="73"/>
    </row>
    <row r="58" spans="1:19" ht="7.5" customHeight="1">
      <c r="A58" s="73"/>
      <c r="B58" s="168" t="s">
        <v>152</v>
      </c>
      <c r="C58" s="167">
        <v>1538758836</v>
      </c>
      <c r="D58" s="167">
        <v>1419552568</v>
      </c>
      <c r="E58" s="167">
        <v>1639744494</v>
      </c>
      <c r="F58" s="167">
        <v>1591831738</v>
      </c>
      <c r="G58" s="167">
        <v>1605743321</v>
      </c>
      <c r="H58" s="167">
        <v>1535235886</v>
      </c>
      <c r="I58" s="167">
        <v>1667187807</v>
      </c>
      <c r="J58" s="167">
        <v>1684540548</v>
      </c>
      <c r="K58" s="167">
        <v>1607227954</v>
      </c>
      <c r="L58" s="167">
        <v>1624805079</v>
      </c>
      <c r="M58" s="167">
        <v>1555098181</v>
      </c>
      <c r="N58" s="167">
        <v>1624965209</v>
      </c>
      <c r="O58" s="167">
        <v>19094691621</v>
      </c>
      <c r="P58" s="73"/>
      <c r="Q58" s="73"/>
      <c r="R58" s="73"/>
      <c r="S58" s="73"/>
    </row>
    <row r="59" spans="1:19" ht="7.5" customHeight="1">
      <c r="A59" s="73"/>
      <c r="B59" s="169" t="s">
        <v>153</v>
      </c>
      <c r="C59" s="170">
        <v>128418088</v>
      </c>
      <c r="D59" s="170">
        <v>117877372</v>
      </c>
      <c r="E59" s="170">
        <v>132784489</v>
      </c>
      <c r="F59" s="170">
        <v>131160214</v>
      </c>
      <c r="G59" s="170">
        <v>130673363</v>
      </c>
      <c r="H59" s="170">
        <v>135199154</v>
      </c>
      <c r="I59" s="170">
        <v>145859140</v>
      </c>
      <c r="J59" s="170">
        <v>143735949</v>
      </c>
      <c r="K59" s="170">
        <v>142116959</v>
      </c>
      <c r="L59" s="170">
        <v>144234499</v>
      </c>
      <c r="M59" s="170">
        <v>130375104</v>
      </c>
      <c r="N59" s="170">
        <v>129466272</v>
      </c>
      <c r="O59" s="170">
        <v>1611900603</v>
      </c>
      <c r="P59" s="73"/>
      <c r="Q59" s="73"/>
      <c r="R59" s="73"/>
      <c r="S59" s="73"/>
    </row>
    <row r="60" spans="1:19" ht="7.5" customHeight="1">
      <c r="A60" s="73"/>
      <c r="B60" s="166" t="s">
        <v>154</v>
      </c>
      <c r="C60" s="167">
        <v>34080119</v>
      </c>
      <c r="D60" s="167">
        <v>26440886</v>
      </c>
      <c r="E60" s="167">
        <v>33554702</v>
      </c>
      <c r="F60" s="167">
        <v>29924143</v>
      </c>
      <c r="G60" s="167">
        <v>26872052</v>
      </c>
      <c r="H60" s="167">
        <v>31986535</v>
      </c>
      <c r="I60" s="167">
        <v>29974589</v>
      </c>
      <c r="J60" s="167">
        <v>32664889</v>
      </c>
      <c r="K60" s="167">
        <v>34944410</v>
      </c>
      <c r="L60" s="167">
        <v>37684205</v>
      </c>
      <c r="M60" s="167">
        <v>28808216</v>
      </c>
      <c r="N60" s="167">
        <v>32173173</v>
      </c>
      <c r="O60" s="167">
        <v>379107919</v>
      </c>
      <c r="P60" s="73"/>
      <c r="Q60" s="73"/>
      <c r="R60" s="73"/>
      <c r="S60" s="73"/>
    </row>
    <row r="61" spans="1:19" ht="7.5" customHeight="1">
      <c r="A61" s="73"/>
      <c r="B61" s="168" t="s">
        <v>155</v>
      </c>
      <c r="C61" s="167">
        <v>353397988</v>
      </c>
      <c r="D61" s="167">
        <v>363396235</v>
      </c>
      <c r="E61" s="167">
        <v>423929966</v>
      </c>
      <c r="F61" s="167">
        <v>400337880</v>
      </c>
      <c r="G61" s="167">
        <v>384638359</v>
      </c>
      <c r="H61" s="167">
        <v>554475500</v>
      </c>
      <c r="I61" s="167">
        <v>451098190</v>
      </c>
      <c r="J61" s="167">
        <v>469937111</v>
      </c>
      <c r="K61" s="167">
        <v>385902553</v>
      </c>
      <c r="L61" s="167">
        <v>447948161</v>
      </c>
      <c r="M61" s="167">
        <v>380240788</v>
      </c>
      <c r="N61" s="167">
        <v>421848165</v>
      </c>
      <c r="O61" s="167">
        <v>5037150896</v>
      </c>
      <c r="P61" s="73"/>
      <c r="Q61" s="73"/>
      <c r="R61" s="73"/>
      <c r="S61" s="73"/>
    </row>
    <row r="62" spans="1:19" ht="7.5" customHeight="1">
      <c r="A62" s="73"/>
      <c r="B62" s="169" t="s">
        <v>156</v>
      </c>
      <c r="C62" s="170">
        <v>273254060</v>
      </c>
      <c r="D62" s="170">
        <v>252922519</v>
      </c>
      <c r="E62" s="170">
        <v>287806268</v>
      </c>
      <c r="F62" s="170">
        <v>292528714</v>
      </c>
      <c r="G62" s="170">
        <v>299814576</v>
      </c>
      <c r="H62" s="170">
        <v>307871538</v>
      </c>
      <c r="I62" s="170">
        <v>308767309</v>
      </c>
      <c r="J62" s="170">
        <v>316943980</v>
      </c>
      <c r="K62" s="170">
        <v>297146151</v>
      </c>
      <c r="L62" s="170">
        <v>321153853</v>
      </c>
      <c r="M62" s="170">
        <v>268343743</v>
      </c>
      <c r="N62" s="170">
        <v>287175969</v>
      </c>
      <c r="O62" s="170">
        <v>3513728680</v>
      </c>
      <c r="P62" s="73"/>
      <c r="Q62" s="73"/>
      <c r="R62" s="73"/>
      <c r="S62" s="73"/>
    </row>
    <row r="63" spans="1:19" ht="7.5" customHeight="1">
      <c r="A63" s="73"/>
      <c r="B63" s="166" t="s">
        <v>157</v>
      </c>
      <c r="C63" s="167">
        <v>74972314</v>
      </c>
      <c r="D63" s="167">
        <v>81352831</v>
      </c>
      <c r="E63" s="167">
        <v>80692643</v>
      </c>
      <c r="F63" s="167">
        <v>104743737</v>
      </c>
      <c r="G63" s="167">
        <v>117419391</v>
      </c>
      <c r="H63" s="167">
        <v>94199141</v>
      </c>
      <c r="I63" s="167">
        <v>120930194</v>
      </c>
      <c r="J63" s="167">
        <v>113812314</v>
      </c>
      <c r="K63" s="167">
        <v>61988540</v>
      </c>
      <c r="L63" s="167">
        <v>93824986</v>
      </c>
      <c r="M63" s="167">
        <v>92343055</v>
      </c>
      <c r="N63" s="167">
        <v>148875838</v>
      </c>
      <c r="O63" s="167">
        <v>1185154984</v>
      </c>
      <c r="P63" s="73"/>
      <c r="Q63" s="73"/>
      <c r="R63" s="73"/>
      <c r="S63" s="73"/>
    </row>
    <row r="64" spans="1:19" ht="7.5" customHeight="1">
      <c r="A64" s="73"/>
      <c r="B64" s="168" t="s">
        <v>158</v>
      </c>
      <c r="C64" s="167">
        <v>268130294</v>
      </c>
      <c r="D64" s="167">
        <v>258691221</v>
      </c>
      <c r="E64" s="167">
        <v>269614342</v>
      </c>
      <c r="F64" s="167">
        <v>257699996</v>
      </c>
      <c r="G64" s="167">
        <v>319804780</v>
      </c>
      <c r="H64" s="167">
        <v>275968116</v>
      </c>
      <c r="I64" s="167">
        <v>335618730</v>
      </c>
      <c r="J64" s="167">
        <v>302428229</v>
      </c>
      <c r="K64" s="167">
        <v>308811232</v>
      </c>
      <c r="L64" s="167">
        <v>410101743</v>
      </c>
      <c r="M64" s="167">
        <v>153472547</v>
      </c>
      <c r="N64" s="167">
        <v>282207543</v>
      </c>
      <c r="O64" s="167">
        <v>3442548773</v>
      </c>
      <c r="P64" s="73"/>
      <c r="Q64" s="73"/>
      <c r="R64" s="73"/>
      <c r="S64" s="73"/>
    </row>
    <row r="65" spans="1:19" ht="7.5" customHeight="1" thickBot="1">
      <c r="A65" s="73"/>
      <c r="B65" s="169" t="s">
        <v>159</v>
      </c>
      <c r="C65" s="167">
        <v>44784265</v>
      </c>
      <c r="D65" s="167">
        <v>56337110</v>
      </c>
      <c r="E65" s="167">
        <v>63459306</v>
      </c>
      <c r="F65" s="167">
        <v>58298714</v>
      </c>
      <c r="G65" s="167">
        <v>48035383</v>
      </c>
      <c r="H65" s="167">
        <v>65864922</v>
      </c>
      <c r="I65" s="167">
        <v>53215510</v>
      </c>
      <c r="J65" s="167">
        <v>95655647</v>
      </c>
      <c r="K65" s="167">
        <v>48683246</v>
      </c>
      <c r="L65" s="167">
        <v>52962884</v>
      </c>
      <c r="M65" s="167">
        <v>74154254</v>
      </c>
      <c r="N65" s="167">
        <v>58086473</v>
      </c>
      <c r="O65" s="167">
        <v>719537714</v>
      </c>
      <c r="P65" s="73"/>
      <c r="Q65" s="73"/>
      <c r="R65" s="73"/>
      <c r="S65" s="73"/>
    </row>
    <row r="66" spans="1:19" ht="7.5" customHeight="1" thickTop="1">
      <c r="A66" s="73"/>
      <c r="B66" s="171" t="s">
        <v>221</v>
      </c>
      <c r="C66" s="172">
        <v>14387943682</v>
      </c>
      <c r="D66" s="172">
        <v>13497166803</v>
      </c>
      <c r="E66" s="172">
        <v>15191497302</v>
      </c>
      <c r="F66" s="172">
        <v>14932618787</v>
      </c>
      <c r="G66" s="172">
        <v>15194984983</v>
      </c>
      <c r="H66" s="172">
        <v>15694436486</v>
      </c>
      <c r="I66" s="172">
        <v>15894333899</v>
      </c>
      <c r="J66" s="172">
        <v>16049461648</v>
      </c>
      <c r="K66" s="172">
        <v>15381523433</v>
      </c>
      <c r="L66" s="172">
        <v>15873788842</v>
      </c>
      <c r="M66" s="172">
        <v>14728136047</v>
      </c>
      <c r="N66" s="172">
        <v>15642419129</v>
      </c>
      <c r="O66" s="172">
        <v>182468311041</v>
      </c>
      <c r="P66" s="73"/>
      <c r="Q66" s="73"/>
      <c r="R66" s="73"/>
      <c r="S66" s="73"/>
    </row>
    <row r="67" spans="1:19" ht="7.5" customHeight="1" thickBot="1">
      <c r="A67" s="73"/>
      <c r="B67" s="173" t="s">
        <v>161</v>
      </c>
      <c r="C67" s="174">
        <v>88361076</v>
      </c>
      <c r="D67" s="174">
        <v>84858315</v>
      </c>
      <c r="E67" s="174">
        <v>96999379</v>
      </c>
      <c r="F67" s="174">
        <v>88683239</v>
      </c>
      <c r="G67" s="174">
        <v>63359104</v>
      </c>
      <c r="H67" s="174">
        <v>113018184</v>
      </c>
      <c r="I67" s="174">
        <v>77094743</v>
      </c>
      <c r="J67" s="174">
        <v>80644986</v>
      </c>
      <c r="K67" s="174">
        <v>92996466</v>
      </c>
      <c r="L67" s="174">
        <v>84471072</v>
      </c>
      <c r="M67" s="174">
        <v>93905188</v>
      </c>
      <c r="N67" s="174">
        <v>84125562</v>
      </c>
      <c r="O67" s="174">
        <v>1048517314</v>
      </c>
      <c r="P67" s="73"/>
      <c r="Q67" s="73"/>
      <c r="R67" s="73"/>
      <c r="S67" s="73"/>
    </row>
    <row r="68" spans="1:19" ht="7.5" customHeight="1" thickTop="1">
      <c r="A68" s="73"/>
      <c r="B68" s="169" t="s">
        <v>222</v>
      </c>
      <c r="C68" s="170">
        <v>14476304758</v>
      </c>
      <c r="D68" s="170">
        <v>13582025118</v>
      </c>
      <c r="E68" s="170">
        <v>15288496681</v>
      </c>
      <c r="F68" s="170">
        <v>15021302026</v>
      </c>
      <c r="G68" s="170">
        <v>15258344087</v>
      </c>
      <c r="H68" s="170">
        <v>15807454670</v>
      </c>
      <c r="I68" s="170">
        <v>15971428642</v>
      </c>
      <c r="J68" s="170">
        <v>16130106634</v>
      </c>
      <c r="K68" s="170">
        <v>15474519899</v>
      </c>
      <c r="L68" s="170">
        <v>15958259914</v>
      </c>
      <c r="M68" s="170">
        <v>14822041235</v>
      </c>
      <c r="N68" s="170">
        <v>15726544691</v>
      </c>
      <c r="O68" s="170">
        <v>183516828355</v>
      </c>
      <c r="P68" s="73"/>
      <c r="Q68" s="73"/>
      <c r="R68" s="73"/>
      <c r="S68" s="73"/>
    </row>
    <row r="69" spans="1:19" ht="12.75">
      <c r="A69" s="73"/>
      <c r="B69" s="73"/>
      <c r="C69" s="73"/>
      <c r="D69" s="73"/>
      <c r="E69" s="73"/>
      <c r="F69" s="73"/>
      <c r="G69" s="73"/>
      <c r="H69" s="73"/>
      <c r="I69" s="73"/>
      <c r="J69" s="73"/>
      <c r="K69" s="73"/>
      <c r="L69" s="73"/>
      <c r="M69" s="73"/>
      <c r="N69" s="73"/>
      <c r="O69" s="73"/>
      <c r="P69" s="73"/>
      <c r="Q69" s="73"/>
      <c r="R69" s="73"/>
      <c r="S69" s="73"/>
    </row>
    <row r="70" spans="1:19" ht="12.75">
      <c r="A70" s="73"/>
      <c r="B70" s="73"/>
      <c r="C70" s="73"/>
      <c r="D70" s="73"/>
      <c r="E70" s="73"/>
      <c r="F70" s="73"/>
      <c r="G70" s="73"/>
      <c r="H70" s="73"/>
      <c r="I70" s="73"/>
      <c r="J70" s="73"/>
      <c r="K70" s="73"/>
      <c r="L70" s="73"/>
      <c r="M70" s="73"/>
      <c r="N70" s="73"/>
      <c r="O70" s="73"/>
      <c r="P70" s="73"/>
      <c r="Q70" s="73"/>
      <c r="R70" s="73"/>
      <c r="S70" s="73"/>
    </row>
    <row r="71" spans="1:19" ht="12.75">
      <c r="A71" s="73"/>
      <c r="B71" s="73"/>
      <c r="C71" s="73"/>
      <c r="D71" s="73"/>
      <c r="E71" s="73"/>
      <c r="F71" s="73"/>
      <c r="G71" s="73"/>
      <c r="H71" s="73"/>
      <c r="I71" s="73"/>
      <c r="J71" s="73"/>
      <c r="K71" s="73"/>
      <c r="L71" s="73"/>
      <c r="M71" s="73"/>
      <c r="N71" s="73"/>
      <c r="O71" s="73"/>
      <c r="P71" s="73"/>
      <c r="Q71" s="73"/>
      <c r="R71" s="73"/>
      <c r="S71" s="73"/>
    </row>
    <row r="72" spans="1:19" ht="12.75">
      <c r="A72" s="73"/>
      <c r="B72" s="73"/>
      <c r="C72" s="73"/>
      <c r="D72" s="73"/>
      <c r="E72" s="73"/>
      <c r="F72" s="73"/>
      <c r="G72" s="73"/>
      <c r="H72" s="73"/>
      <c r="I72" s="73"/>
      <c r="J72" s="73"/>
      <c r="K72" s="73"/>
      <c r="L72" s="73"/>
      <c r="M72" s="73"/>
      <c r="N72" s="73"/>
      <c r="O72" s="73"/>
      <c r="P72" s="73"/>
      <c r="Q72" s="73"/>
      <c r="R72" s="73"/>
      <c r="S72" s="73"/>
    </row>
    <row r="73" spans="1:19" ht="12.75">
      <c r="A73" s="73"/>
      <c r="B73" s="73"/>
      <c r="C73" s="73"/>
      <c r="D73" s="73"/>
      <c r="E73" s="73"/>
      <c r="F73" s="73"/>
      <c r="G73" s="73"/>
      <c r="H73" s="73"/>
      <c r="I73" s="73"/>
      <c r="J73" s="73"/>
      <c r="K73" s="73"/>
      <c r="L73" s="73"/>
      <c r="M73" s="73"/>
      <c r="N73" s="73"/>
      <c r="O73" s="73"/>
      <c r="P73" s="73"/>
      <c r="Q73" s="73"/>
      <c r="R73" s="73"/>
      <c r="S73" s="73"/>
    </row>
    <row r="74" spans="1:19" ht="12.75">
      <c r="A74" s="73"/>
      <c r="B74" s="73"/>
      <c r="C74" s="73"/>
      <c r="D74" s="73"/>
      <c r="E74" s="73"/>
      <c r="F74" s="73"/>
      <c r="G74" s="73"/>
      <c r="H74" s="73"/>
      <c r="I74" s="73"/>
      <c r="J74" s="73"/>
      <c r="K74" s="73"/>
      <c r="L74" s="73"/>
      <c r="M74" s="73"/>
      <c r="N74" s="73"/>
      <c r="O74" s="73"/>
      <c r="P74" s="73"/>
      <c r="Q74" s="73"/>
      <c r="R74" s="73"/>
      <c r="S74" s="73"/>
    </row>
    <row r="75" spans="1:19" ht="12.75">
      <c r="A75" s="73"/>
      <c r="B75" s="73"/>
      <c r="C75" s="73"/>
      <c r="D75" s="73"/>
      <c r="E75" s="73"/>
      <c r="F75" s="73"/>
      <c r="G75" s="73"/>
      <c r="H75" s="73"/>
      <c r="I75" s="73"/>
      <c r="J75" s="73"/>
      <c r="K75" s="73"/>
      <c r="L75" s="73"/>
      <c r="M75" s="73"/>
      <c r="N75" s="73"/>
      <c r="O75" s="73"/>
      <c r="P75" s="73"/>
      <c r="Q75" s="73"/>
      <c r="R75" s="73"/>
      <c r="S75" s="73"/>
    </row>
    <row r="76" spans="1:19" ht="12.75">
      <c r="A76" s="73"/>
      <c r="B76" s="73"/>
      <c r="C76" s="73"/>
      <c r="D76" s="73"/>
      <c r="E76" s="73"/>
      <c r="F76" s="73"/>
      <c r="G76" s="73"/>
      <c r="H76" s="73"/>
      <c r="I76" s="73"/>
      <c r="J76" s="73"/>
      <c r="K76" s="73"/>
      <c r="L76" s="73"/>
      <c r="M76" s="73"/>
      <c r="N76" s="73"/>
      <c r="O76" s="73"/>
      <c r="P76" s="73"/>
      <c r="Q76" s="73"/>
      <c r="R76" s="73"/>
      <c r="S76" s="73"/>
    </row>
    <row r="77" spans="1:19" ht="12.75">
      <c r="A77" s="73"/>
      <c r="B77" s="73"/>
      <c r="C77" s="73"/>
      <c r="D77" s="73"/>
      <c r="E77" s="73"/>
      <c r="F77" s="73"/>
      <c r="G77" s="73"/>
      <c r="H77" s="73"/>
      <c r="I77" s="73"/>
      <c r="J77" s="73"/>
      <c r="K77" s="73"/>
      <c r="L77" s="73"/>
      <c r="M77" s="73"/>
      <c r="N77" s="73"/>
      <c r="O77" s="73"/>
      <c r="P77" s="73"/>
      <c r="Q77" s="73"/>
      <c r="R77" s="73"/>
      <c r="S77" s="73"/>
    </row>
    <row r="78" spans="1:19" ht="12.75">
      <c r="A78" s="73"/>
      <c r="B78" s="73"/>
      <c r="C78" s="73"/>
      <c r="D78" s="73"/>
      <c r="E78" s="73"/>
      <c r="F78" s="73"/>
      <c r="G78" s="73"/>
      <c r="H78" s="73"/>
      <c r="I78" s="73"/>
      <c r="J78" s="73"/>
      <c r="K78" s="73"/>
      <c r="L78" s="73"/>
      <c r="M78" s="73"/>
      <c r="N78" s="73"/>
      <c r="O78" s="73"/>
      <c r="P78" s="73"/>
      <c r="Q78" s="73"/>
      <c r="R78" s="73"/>
      <c r="S78" s="73"/>
    </row>
    <row r="79" spans="1:19" ht="12.75">
      <c r="A79" s="73"/>
      <c r="B79" s="73"/>
      <c r="C79" s="73"/>
      <c r="D79" s="73"/>
      <c r="E79" s="73"/>
      <c r="F79" s="73"/>
      <c r="G79" s="73"/>
      <c r="H79" s="73"/>
      <c r="I79" s="73"/>
      <c r="J79" s="73"/>
      <c r="K79" s="73"/>
      <c r="L79" s="73"/>
      <c r="M79" s="73"/>
      <c r="N79" s="73"/>
      <c r="O79" s="73"/>
      <c r="P79" s="73"/>
      <c r="Q79" s="73"/>
      <c r="R79" s="73"/>
      <c r="S79" s="73"/>
    </row>
    <row r="80" spans="1:19" ht="12.75">
      <c r="A80" s="73"/>
      <c r="B80" s="73"/>
      <c r="C80" s="73"/>
      <c r="D80" s="73"/>
      <c r="E80" s="73"/>
      <c r="F80" s="73"/>
      <c r="G80" s="73"/>
      <c r="H80" s="73"/>
      <c r="I80" s="73"/>
      <c r="J80" s="73"/>
      <c r="K80" s="73"/>
      <c r="L80" s="73"/>
      <c r="M80" s="73"/>
      <c r="N80" s="73"/>
      <c r="O80" s="73"/>
      <c r="P80" s="73"/>
      <c r="Q80" s="73"/>
      <c r="R80" s="73"/>
      <c r="S80" s="73"/>
    </row>
    <row r="81" spans="1:19" ht="12.75">
      <c r="A81" s="73"/>
      <c r="B81" s="73"/>
      <c r="C81" s="73"/>
      <c r="D81" s="73"/>
      <c r="E81" s="73"/>
      <c r="F81" s="73"/>
      <c r="G81" s="73"/>
      <c r="H81" s="73"/>
      <c r="I81" s="73"/>
      <c r="J81" s="73"/>
      <c r="K81" s="73"/>
      <c r="L81" s="73"/>
      <c r="M81" s="73"/>
      <c r="N81" s="73"/>
      <c r="O81" s="73"/>
      <c r="P81" s="73"/>
      <c r="Q81" s="73"/>
      <c r="R81" s="73"/>
      <c r="S81" s="73"/>
    </row>
    <row r="82" spans="1:19" ht="12.75">
      <c r="A82" s="73"/>
      <c r="B82" s="73"/>
      <c r="C82" s="73"/>
      <c r="D82" s="73"/>
      <c r="E82" s="73"/>
      <c r="F82" s="73"/>
      <c r="G82" s="73"/>
      <c r="H82" s="73"/>
      <c r="I82" s="73"/>
      <c r="J82" s="73"/>
      <c r="K82" s="73"/>
      <c r="L82" s="73"/>
      <c r="M82" s="73"/>
      <c r="N82" s="73"/>
      <c r="O82" s="73"/>
      <c r="P82" s="73"/>
      <c r="Q82" s="73"/>
      <c r="R82" s="73"/>
      <c r="S82" s="73"/>
    </row>
    <row r="83" spans="1:19" ht="12.75">
      <c r="A83" s="73"/>
      <c r="B83" s="73"/>
      <c r="C83" s="73"/>
      <c r="D83" s="73"/>
      <c r="E83" s="73"/>
      <c r="F83" s="73"/>
      <c r="G83" s="73"/>
      <c r="H83" s="73"/>
      <c r="I83" s="73"/>
      <c r="J83" s="73"/>
      <c r="K83" s="73"/>
      <c r="L83" s="73"/>
      <c r="M83" s="73"/>
      <c r="N83" s="73"/>
      <c r="O83" s="73"/>
      <c r="P83" s="73"/>
      <c r="Q83" s="73"/>
      <c r="R83" s="73"/>
      <c r="S83" s="73"/>
    </row>
    <row r="84" spans="1:19" ht="12.75">
      <c r="A84" s="73"/>
      <c r="B84" s="73"/>
      <c r="C84" s="73"/>
      <c r="D84" s="73"/>
      <c r="E84" s="73"/>
      <c r="F84" s="73"/>
      <c r="G84" s="73"/>
      <c r="H84" s="73"/>
      <c r="I84" s="73"/>
      <c r="J84" s="73"/>
      <c r="K84" s="73"/>
      <c r="L84" s="73"/>
      <c r="M84" s="73"/>
      <c r="N84" s="73"/>
      <c r="O84" s="73"/>
      <c r="P84" s="73"/>
      <c r="Q84" s="73"/>
      <c r="R84" s="73"/>
      <c r="S84" s="73"/>
    </row>
    <row r="85" spans="1:19" ht="12.75">
      <c r="A85" s="73"/>
      <c r="B85" s="73"/>
      <c r="C85" s="73"/>
      <c r="D85" s="73"/>
      <c r="E85" s="73"/>
      <c r="F85" s="73"/>
      <c r="G85" s="73"/>
      <c r="H85" s="73"/>
      <c r="I85" s="73"/>
      <c r="J85" s="73"/>
      <c r="K85" s="73"/>
      <c r="L85" s="73"/>
      <c r="M85" s="73"/>
      <c r="N85" s="73"/>
      <c r="O85" s="73"/>
      <c r="P85" s="73"/>
      <c r="Q85" s="73"/>
      <c r="R85" s="73"/>
      <c r="S85" s="73"/>
    </row>
    <row r="86" spans="1:19" ht="12.75">
      <c r="A86" s="73"/>
      <c r="B86" s="73"/>
      <c r="C86" s="73"/>
      <c r="D86" s="73"/>
      <c r="E86" s="73"/>
      <c r="F86" s="73"/>
      <c r="G86" s="73"/>
      <c r="H86" s="73"/>
      <c r="I86" s="73"/>
      <c r="J86" s="73"/>
      <c r="K86" s="73"/>
      <c r="L86" s="73"/>
      <c r="M86" s="73"/>
      <c r="N86" s="73"/>
      <c r="O86" s="73"/>
      <c r="P86" s="73"/>
      <c r="Q86" s="73"/>
      <c r="R86" s="73"/>
      <c r="S86" s="73"/>
    </row>
    <row r="87" spans="1:19" ht="12.75">
      <c r="A87" s="73"/>
      <c r="B87" s="73"/>
      <c r="C87" s="73"/>
      <c r="D87" s="73"/>
      <c r="E87" s="73"/>
      <c r="F87" s="73"/>
      <c r="G87" s="73"/>
      <c r="H87" s="73"/>
      <c r="I87" s="73"/>
      <c r="J87" s="73"/>
      <c r="K87" s="73"/>
      <c r="L87" s="73"/>
      <c r="M87" s="73"/>
      <c r="N87" s="73"/>
      <c r="O87" s="73"/>
      <c r="P87" s="73"/>
      <c r="Q87" s="73"/>
      <c r="R87" s="73"/>
      <c r="S87" s="73"/>
    </row>
    <row r="88" spans="1:19" ht="12.75">
      <c r="A88" s="73"/>
      <c r="B88" s="73"/>
      <c r="C88" s="73"/>
      <c r="D88" s="73"/>
      <c r="E88" s="73"/>
      <c r="F88" s="73"/>
      <c r="G88" s="73"/>
      <c r="H88" s="73"/>
      <c r="I88" s="73"/>
      <c r="J88" s="73"/>
      <c r="K88" s="73"/>
      <c r="L88" s="73"/>
      <c r="M88" s="73"/>
      <c r="N88" s="73"/>
      <c r="O88" s="73"/>
      <c r="P88" s="73"/>
      <c r="Q88" s="73"/>
      <c r="R88" s="73"/>
      <c r="S88" s="73"/>
    </row>
    <row r="89" spans="1:19" ht="12.75">
      <c r="A89" s="73"/>
      <c r="B89" s="73"/>
      <c r="C89" s="73"/>
      <c r="D89" s="73"/>
      <c r="E89" s="73"/>
      <c r="F89" s="73"/>
      <c r="G89" s="73"/>
      <c r="H89" s="73"/>
      <c r="I89" s="73"/>
      <c r="J89" s="73"/>
      <c r="K89" s="73"/>
      <c r="L89" s="73"/>
      <c r="M89" s="73"/>
      <c r="N89" s="73"/>
      <c r="O89" s="73"/>
      <c r="P89" s="73"/>
      <c r="Q89" s="73"/>
      <c r="R89" s="73"/>
      <c r="S89" s="73"/>
    </row>
    <row r="90" spans="1:19" ht="12.75">
      <c r="A90" s="73"/>
      <c r="B90" s="73"/>
      <c r="C90" s="73"/>
      <c r="D90" s="73"/>
      <c r="E90" s="73"/>
      <c r="F90" s="73"/>
      <c r="G90" s="73"/>
      <c r="H90" s="73"/>
      <c r="I90" s="73"/>
      <c r="J90" s="73"/>
      <c r="K90" s="73"/>
      <c r="L90" s="73"/>
      <c r="M90" s="73"/>
      <c r="N90" s="73"/>
      <c r="O90" s="73"/>
      <c r="P90" s="73"/>
      <c r="Q90" s="73"/>
      <c r="R90" s="73"/>
      <c r="S90" s="73"/>
    </row>
    <row r="91" spans="1:19" ht="12.75">
      <c r="A91" s="73"/>
      <c r="B91" s="73"/>
      <c r="C91" s="73"/>
      <c r="D91" s="73"/>
      <c r="E91" s="73"/>
      <c r="F91" s="73"/>
      <c r="G91" s="73"/>
      <c r="H91" s="73"/>
      <c r="I91" s="73"/>
      <c r="J91" s="73"/>
      <c r="K91" s="73"/>
      <c r="L91" s="73"/>
      <c r="M91" s="73"/>
      <c r="N91" s="73"/>
      <c r="O91" s="73"/>
      <c r="P91" s="73"/>
      <c r="Q91" s="73"/>
      <c r="R91" s="73"/>
      <c r="S91" s="73"/>
    </row>
    <row r="92" spans="1:19" ht="12.75">
      <c r="A92" s="73"/>
      <c r="B92" s="73"/>
      <c r="C92" s="73"/>
      <c r="D92" s="73"/>
      <c r="E92" s="73"/>
      <c r="F92" s="73"/>
      <c r="G92" s="73"/>
      <c r="H92" s="73"/>
      <c r="I92" s="73"/>
      <c r="J92" s="73"/>
      <c r="K92" s="73"/>
      <c r="L92" s="73"/>
      <c r="M92" s="73"/>
      <c r="N92" s="73"/>
      <c r="O92" s="73"/>
      <c r="P92" s="73"/>
      <c r="Q92" s="73"/>
      <c r="R92" s="73"/>
      <c r="S92" s="73"/>
    </row>
    <row r="93" spans="1:19" ht="12.75">
      <c r="A93" s="73"/>
      <c r="B93" s="73"/>
      <c r="C93" s="73"/>
      <c r="D93" s="73"/>
      <c r="E93" s="73"/>
      <c r="F93" s="73"/>
      <c r="G93" s="73"/>
      <c r="H93" s="73"/>
      <c r="I93" s="73"/>
      <c r="J93" s="73"/>
      <c r="K93" s="73"/>
      <c r="L93" s="73"/>
      <c r="M93" s="73"/>
      <c r="N93" s="73"/>
      <c r="O93" s="73"/>
      <c r="P93" s="73"/>
      <c r="Q93" s="73"/>
      <c r="R93" s="73"/>
      <c r="S93" s="73"/>
    </row>
    <row r="94" spans="1:19" ht="12.75">
      <c r="A94" s="73"/>
      <c r="B94" s="73"/>
      <c r="C94" s="73"/>
      <c r="D94" s="73"/>
      <c r="E94" s="73"/>
      <c r="F94" s="73"/>
      <c r="G94" s="73"/>
      <c r="H94" s="73"/>
      <c r="I94" s="73"/>
      <c r="J94" s="73"/>
      <c r="K94" s="73"/>
      <c r="L94" s="73"/>
      <c r="M94" s="73"/>
      <c r="N94" s="73"/>
      <c r="O94" s="73"/>
      <c r="P94" s="73"/>
      <c r="Q94" s="73"/>
      <c r="R94" s="73"/>
      <c r="S94" s="73"/>
    </row>
    <row r="95" spans="1:19" ht="12.75">
      <c r="A95" s="73"/>
      <c r="B95" s="73"/>
      <c r="C95" s="73"/>
      <c r="D95" s="73"/>
      <c r="E95" s="73"/>
      <c r="F95" s="73"/>
      <c r="G95" s="73"/>
      <c r="H95" s="73"/>
      <c r="I95" s="73"/>
      <c r="J95" s="73"/>
      <c r="K95" s="73"/>
      <c r="L95" s="73"/>
      <c r="M95" s="73"/>
      <c r="N95" s="73"/>
      <c r="O95" s="73"/>
      <c r="P95" s="73"/>
      <c r="Q95" s="73"/>
      <c r="R95" s="73"/>
      <c r="S95" s="73"/>
    </row>
    <row r="96" spans="1:19" ht="12.75">
      <c r="A96" s="73"/>
      <c r="B96" s="73"/>
      <c r="C96" s="73"/>
      <c r="D96" s="73"/>
      <c r="E96" s="73"/>
      <c r="F96" s="73"/>
      <c r="G96" s="73"/>
      <c r="H96" s="73"/>
      <c r="I96" s="73"/>
      <c r="J96" s="73"/>
      <c r="K96" s="73"/>
      <c r="L96" s="73"/>
      <c r="M96" s="73"/>
      <c r="N96" s="73"/>
      <c r="O96" s="73"/>
      <c r="P96" s="73"/>
      <c r="Q96" s="73"/>
      <c r="R96" s="73"/>
      <c r="S96" s="73"/>
    </row>
    <row r="97" spans="1:19" ht="12.75">
      <c r="A97" s="73"/>
      <c r="B97" s="73"/>
      <c r="C97" s="73"/>
      <c r="D97" s="73"/>
      <c r="E97" s="73"/>
      <c r="F97" s="73"/>
      <c r="G97" s="73"/>
      <c r="H97" s="73"/>
      <c r="I97" s="73"/>
      <c r="J97" s="73"/>
      <c r="K97" s="73"/>
      <c r="L97" s="73"/>
      <c r="M97" s="73"/>
      <c r="N97" s="73"/>
      <c r="O97" s="73"/>
      <c r="P97" s="73"/>
      <c r="Q97" s="73"/>
      <c r="R97" s="73"/>
      <c r="S97" s="73"/>
    </row>
    <row r="98" spans="1:19" ht="12.75">
      <c r="A98" s="73"/>
      <c r="B98" s="73"/>
      <c r="C98" s="73"/>
      <c r="D98" s="73"/>
      <c r="E98" s="73"/>
      <c r="F98" s="73"/>
      <c r="G98" s="73"/>
      <c r="H98" s="73"/>
      <c r="I98" s="73"/>
      <c r="J98" s="73"/>
      <c r="K98" s="73"/>
      <c r="L98" s="73"/>
      <c r="M98" s="73"/>
      <c r="N98" s="73"/>
      <c r="O98" s="73"/>
      <c r="P98" s="73"/>
      <c r="Q98" s="73"/>
      <c r="R98" s="73"/>
      <c r="S98" s="73"/>
    </row>
    <row r="99" spans="1:19" ht="12.75">
      <c r="A99" s="73"/>
      <c r="B99" s="73"/>
      <c r="C99" s="73"/>
      <c r="D99" s="73"/>
      <c r="E99" s="73"/>
      <c r="F99" s="73"/>
      <c r="G99" s="73"/>
      <c r="H99" s="73"/>
      <c r="I99" s="73"/>
      <c r="J99" s="73"/>
      <c r="K99" s="73"/>
      <c r="L99" s="73"/>
      <c r="M99" s="73"/>
      <c r="N99" s="73"/>
      <c r="O99" s="73"/>
      <c r="P99" s="73"/>
      <c r="Q99" s="73"/>
      <c r="R99" s="73"/>
      <c r="S99" s="73"/>
    </row>
    <row r="100" spans="1:19" ht="12.75">
      <c r="A100" s="73"/>
      <c r="B100" s="73"/>
      <c r="C100" s="73"/>
      <c r="D100" s="73"/>
      <c r="E100" s="73"/>
      <c r="F100" s="73"/>
      <c r="G100" s="73"/>
      <c r="H100" s="73"/>
      <c r="I100" s="73"/>
      <c r="J100" s="73"/>
      <c r="K100" s="73"/>
      <c r="L100" s="73"/>
      <c r="M100" s="73"/>
      <c r="N100" s="73"/>
      <c r="O100" s="73"/>
      <c r="P100" s="73"/>
      <c r="Q100" s="73"/>
      <c r="R100" s="73"/>
      <c r="S100" s="73"/>
    </row>
    <row r="101" spans="1:19" ht="12.75">
      <c r="A101" s="73"/>
      <c r="B101" s="73"/>
      <c r="C101" s="73"/>
      <c r="D101" s="73"/>
      <c r="E101" s="73"/>
      <c r="F101" s="73"/>
      <c r="G101" s="73"/>
      <c r="H101" s="73"/>
      <c r="I101" s="73"/>
      <c r="J101" s="73"/>
      <c r="K101" s="73"/>
      <c r="L101" s="73"/>
      <c r="M101" s="73"/>
      <c r="N101" s="73"/>
      <c r="O101" s="73"/>
      <c r="P101" s="73"/>
      <c r="Q101" s="73"/>
      <c r="R101" s="73"/>
      <c r="S101" s="73"/>
    </row>
    <row r="102" spans="1:19" ht="12.75">
      <c r="A102" s="73"/>
      <c r="B102" s="73"/>
      <c r="C102" s="73"/>
      <c r="D102" s="73"/>
      <c r="E102" s="73"/>
      <c r="F102" s="73"/>
      <c r="G102" s="73"/>
      <c r="H102" s="73"/>
      <c r="I102" s="73"/>
      <c r="J102" s="73"/>
      <c r="K102" s="73"/>
      <c r="L102" s="73"/>
      <c r="M102" s="73"/>
      <c r="N102" s="73"/>
      <c r="O102" s="73"/>
      <c r="P102" s="73"/>
      <c r="Q102" s="73"/>
      <c r="R102" s="73"/>
      <c r="S102" s="73"/>
    </row>
    <row r="103" spans="1:19" ht="12.75">
      <c r="A103" s="73"/>
      <c r="B103" s="73"/>
      <c r="C103" s="73"/>
      <c r="D103" s="73"/>
      <c r="E103" s="73"/>
      <c r="F103" s="73"/>
      <c r="G103" s="73"/>
      <c r="H103" s="73"/>
      <c r="I103" s="73"/>
      <c r="J103" s="73"/>
      <c r="K103" s="73"/>
      <c r="L103" s="73"/>
      <c r="M103" s="73"/>
      <c r="N103" s="73"/>
      <c r="O103" s="73"/>
      <c r="P103" s="73"/>
      <c r="Q103" s="73"/>
      <c r="R103" s="73"/>
      <c r="S103" s="73"/>
    </row>
    <row r="104" spans="1:19" ht="12.75">
      <c r="A104" s="73"/>
      <c r="B104" s="73"/>
      <c r="C104" s="73"/>
      <c r="D104" s="73"/>
      <c r="E104" s="73"/>
      <c r="F104" s="73"/>
      <c r="G104" s="73"/>
      <c r="H104" s="73"/>
      <c r="I104" s="73"/>
      <c r="J104" s="73"/>
      <c r="K104" s="73"/>
      <c r="L104" s="73"/>
      <c r="M104" s="73"/>
      <c r="N104" s="73"/>
      <c r="O104" s="73"/>
      <c r="P104" s="73"/>
      <c r="Q104" s="73"/>
      <c r="R104" s="73"/>
      <c r="S104" s="73"/>
    </row>
    <row r="105" spans="1:19" ht="12.75">
      <c r="A105" s="73"/>
      <c r="B105" s="73"/>
      <c r="C105" s="73"/>
      <c r="D105" s="73"/>
      <c r="E105" s="73"/>
      <c r="F105" s="73"/>
      <c r="G105" s="73"/>
      <c r="H105" s="73"/>
      <c r="I105" s="73"/>
      <c r="J105" s="73"/>
      <c r="K105" s="73"/>
      <c r="L105" s="73"/>
      <c r="M105" s="73"/>
      <c r="N105" s="73"/>
      <c r="O105" s="73"/>
      <c r="P105" s="73"/>
      <c r="Q105" s="73"/>
      <c r="R105" s="73"/>
      <c r="S105" s="73"/>
    </row>
    <row r="106" spans="1:19" ht="12.75">
      <c r="A106" s="73"/>
      <c r="B106" s="73"/>
      <c r="C106" s="73"/>
      <c r="D106" s="73"/>
      <c r="E106" s="73"/>
      <c r="F106" s="73"/>
      <c r="G106" s="73"/>
      <c r="H106" s="73"/>
      <c r="I106" s="73"/>
      <c r="J106" s="73"/>
      <c r="K106" s="73"/>
      <c r="L106" s="73"/>
      <c r="M106" s="73"/>
      <c r="N106" s="73"/>
      <c r="O106" s="73"/>
      <c r="P106" s="73"/>
      <c r="Q106" s="73"/>
      <c r="R106" s="73"/>
      <c r="S106" s="73"/>
    </row>
    <row r="107" spans="1:19" ht="12.75">
      <c r="A107" s="73"/>
      <c r="B107" s="73"/>
      <c r="C107" s="73"/>
      <c r="D107" s="73"/>
      <c r="E107" s="73"/>
      <c r="F107" s="73"/>
      <c r="G107" s="73"/>
      <c r="H107" s="73"/>
      <c r="I107" s="73"/>
      <c r="J107" s="73"/>
      <c r="K107" s="73"/>
      <c r="L107" s="73"/>
      <c r="M107" s="73"/>
      <c r="N107" s="73"/>
      <c r="O107" s="73"/>
      <c r="P107" s="73"/>
      <c r="Q107" s="73"/>
      <c r="R107" s="73"/>
      <c r="S107" s="73"/>
    </row>
    <row r="108" spans="1:19" ht="12.75">
      <c r="A108" s="73"/>
      <c r="B108" s="73"/>
      <c r="C108" s="73"/>
      <c r="D108" s="73"/>
      <c r="E108" s="73"/>
      <c r="F108" s="73"/>
      <c r="G108" s="73"/>
      <c r="H108" s="73"/>
      <c r="I108" s="73"/>
      <c r="J108" s="73"/>
      <c r="K108" s="73"/>
      <c r="L108" s="73"/>
      <c r="M108" s="73"/>
      <c r="N108" s="73"/>
      <c r="O108" s="73"/>
      <c r="P108" s="73"/>
      <c r="Q108" s="73"/>
      <c r="R108" s="73"/>
      <c r="S108" s="73"/>
    </row>
    <row r="109" spans="1:19" ht="12.75">
      <c r="A109" s="73"/>
      <c r="B109" s="73"/>
      <c r="C109" s="73"/>
      <c r="D109" s="73"/>
      <c r="E109" s="73"/>
      <c r="F109" s="73"/>
      <c r="G109" s="73"/>
      <c r="H109" s="73"/>
      <c r="I109" s="73"/>
      <c r="J109" s="73"/>
      <c r="K109" s="73"/>
      <c r="L109" s="73"/>
      <c r="M109" s="73"/>
      <c r="N109" s="73"/>
      <c r="O109" s="73"/>
      <c r="P109" s="73"/>
      <c r="Q109" s="73"/>
      <c r="R109" s="73"/>
      <c r="S109" s="73"/>
    </row>
    <row r="110" spans="1:19" ht="12.75">
      <c r="A110" s="73"/>
      <c r="B110" s="73"/>
      <c r="C110" s="73"/>
      <c r="D110" s="73"/>
      <c r="E110" s="73"/>
      <c r="F110" s="73"/>
      <c r="G110" s="73"/>
      <c r="H110" s="73"/>
      <c r="I110" s="73"/>
      <c r="J110" s="73"/>
      <c r="K110" s="73"/>
      <c r="L110" s="73"/>
      <c r="M110" s="73"/>
      <c r="N110" s="73"/>
      <c r="O110" s="73"/>
      <c r="P110" s="73"/>
      <c r="Q110" s="73"/>
      <c r="R110" s="73"/>
      <c r="S110" s="73"/>
    </row>
    <row r="111" spans="1:19" ht="12.75">
      <c r="A111" s="73"/>
      <c r="B111" s="73"/>
      <c r="C111" s="73"/>
      <c r="D111" s="73"/>
      <c r="E111" s="73"/>
      <c r="F111" s="73"/>
      <c r="G111" s="73"/>
      <c r="H111" s="73"/>
      <c r="I111" s="73"/>
      <c r="J111" s="73"/>
      <c r="K111" s="73"/>
      <c r="L111" s="73"/>
      <c r="M111" s="73"/>
      <c r="N111" s="73"/>
      <c r="O111" s="73"/>
      <c r="P111" s="73"/>
      <c r="Q111" s="73"/>
      <c r="R111" s="73"/>
      <c r="S111" s="73"/>
    </row>
    <row r="112" spans="1:19" ht="12.75">
      <c r="A112" s="73"/>
      <c r="B112" s="73"/>
      <c r="C112" s="73"/>
      <c r="D112" s="73"/>
      <c r="E112" s="73"/>
      <c r="F112" s="73"/>
      <c r="G112" s="73"/>
      <c r="H112" s="73"/>
      <c r="I112" s="73"/>
      <c r="J112" s="73"/>
      <c r="K112" s="73"/>
      <c r="L112" s="73"/>
      <c r="M112" s="73"/>
      <c r="N112" s="73"/>
      <c r="O112" s="73"/>
      <c r="P112" s="73"/>
      <c r="Q112" s="73"/>
      <c r="R112" s="73"/>
      <c r="S112" s="73"/>
    </row>
    <row r="113" spans="1:19" ht="12.75">
      <c r="A113" s="73"/>
      <c r="B113" s="73"/>
      <c r="C113" s="73"/>
      <c r="D113" s="73"/>
      <c r="E113" s="73"/>
      <c r="F113" s="73"/>
      <c r="G113" s="73"/>
      <c r="H113" s="73"/>
      <c r="I113" s="73"/>
      <c r="J113" s="73"/>
      <c r="K113" s="73"/>
      <c r="L113" s="73"/>
      <c r="M113" s="73"/>
      <c r="N113" s="73"/>
      <c r="O113" s="73"/>
      <c r="P113" s="73"/>
      <c r="Q113" s="73"/>
      <c r="R113" s="73"/>
      <c r="S113" s="73"/>
    </row>
    <row r="114" spans="1:19" ht="12.75">
      <c r="A114" s="73"/>
      <c r="B114" s="73"/>
      <c r="C114" s="73"/>
      <c r="D114" s="73"/>
      <c r="E114" s="73"/>
      <c r="F114" s="73"/>
      <c r="G114" s="73"/>
      <c r="H114" s="73"/>
      <c r="I114" s="73"/>
      <c r="J114" s="73"/>
      <c r="K114" s="73"/>
      <c r="L114" s="73"/>
      <c r="M114" s="73"/>
      <c r="N114" s="73"/>
      <c r="O114" s="73"/>
      <c r="P114" s="73"/>
      <c r="Q114" s="73"/>
      <c r="R114" s="73"/>
      <c r="S114" s="73"/>
    </row>
    <row r="115" spans="1:19" ht="12.75">
      <c r="A115" s="73"/>
      <c r="B115" s="73"/>
      <c r="C115" s="73"/>
      <c r="D115" s="73"/>
      <c r="E115" s="73"/>
      <c r="F115" s="73"/>
      <c r="G115" s="73"/>
      <c r="H115" s="73"/>
      <c r="I115" s="73"/>
      <c r="J115" s="73"/>
      <c r="K115" s="73"/>
      <c r="L115" s="73"/>
      <c r="M115" s="73"/>
      <c r="N115" s="73"/>
      <c r="O115" s="73"/>
      <c r="P115" s="73"/>
      <c r="Q115" s="73"/>
      <c r="R115" s="73"/>
      <c r="S115" s="73"/>
    </row>
    <row r="116" spans="1:19" ht="12.75">
      <c r="A116" s="73"/>
      <c r="B116" s="73"/>
      <c r="C116" s="73"/>
      <c r="D116" s="73"/>
      <c r="E116" s="73"/>
      <c r="F116" s="73"/>
      <c r="G116" s="73"/>
      <c r="H116" s="73"/>
      <c r="I116" s="73"/>
      <c r="J116" s="73"/>
      <c r="K116" s="73"/>
      <c r="L116" s="73"/>
      <c r="M116" s="73"/>
      <c r="N116" s="73"/>
      <c r="O116" s="73"/>
      <c r="P116" s="73"/>
      <c r="Q116" s="73"/>
      <c r="R116" s="73"/>
      <c r="S116" s="73"/>
    </row>
    <row r="117" spans="1:19" ht="12.75">
      <c r="A117" s="73"/>
      <c r="B117" s="73"/>
      <c r="C117" s="73"/>
      <c r="D117" s="73"/>
      <c r="E117" s="73"/>
      <c r="F117" s="73"/>
      <c r="G117" s="73"/>
      <c r="H117" s="73"/>
      <c r="I117" s="73"/>
      <c r="J117" s="73"/>
      <c r="K117" s="73"/>
      <c r="L117" s="73"/>
      <c r="M117" s="73"/>
      <c r="N117" s="73"/>
      <c r="O117" s="73"/>
      <c r="P117" s="73"/>
      <c r="Q117" s="73"/>
      <c r="R117" s="73"/>
      <c r="S117" s="73"/>
    </row>
    <row r="118" spans="1:19" ht="12.75">
      <c r="A118" s="73"/>
      <c r="B118" s="73"/>
      <c r="C118" s="73"/>
      <c r="D118" s="73"/>
      <c r="E118" s="73"/>
      <c r="F118" s="73"/>
      <c r="G118" s="73"/>
      <c r="H118" s="73"/>
      <c r="I118" s="73"/>
      <c r="J118" s="73"/>
      <c r="K118" s="73"/>
      <c r="L118" s="73"/>
      <c r="M118" s="73"/>
      <c r="N118" s="73"/>
      <c r="O118" s="73"/>
      <c r="P118" s="73"/>
      <c r="Q118" s="73"/>
      <c r="R118" s="73"/>
      <c r="S118" s="73"/>
    </row>
    <row r="119" spans="1:19" ht="12.75">
      <c r="A119" s="73"/>
      <c r="B119" s="73"/>
      <c r="C119" s="73"/>
      <c r="D119" s="73"/>
      <c r="E119" s="73"/>
      <c r="F119" s="73"/>
      <c r="G119" s="73"/>
      <c r="H119" s="73"/>
      <c r="I119" s="73"/>
      <c r="J119" s="73"/>
      <c r="K119" s="73"/>
      <c r="L119" s="73"/>
      <c r="M119" s="73"/>
      <c r="N119" s="73"/>
      <c r="O119" s="73"/>
      <c r="P119" s="73"/>
      <c r="Q119" s="73"/>
      <c r="R119" s="73"/>
      <c r="S119" s="73"/>
    </row>
    <row r="120" spans="1:19" ht="12.75">
      <c r="A120" s="73"/>
      <c r="B120" s="73"/>
      <c r="C120" s="73"/>
      <c r="D120" s="73"/>
      <c r="E120" s="73"/>
      <c r="F120" s="73"/>
      <c r="G120" s="73"/>
      <c r="H120" s="73"/>
      <c r="I120" s="73"/>
      <c r="J120" s="73"/>
      <c r="K120" s="73"/>
      <c r="L120" s="73"/>
      <c r="M120" s="73"/>
      <c r="N120" s="73"/>
      <c r="O120" s="73"/>
      <c r="P120" s="73"/>
      <c r="Q120" s="73"/>
      <c r="R120" s="73"/>
      <c r="S120" s="73"/>
    </row>
    <row r="121" spans="1:19" ht="12.75">
      <c r="A121" s="73"/>
      <c r="B121" s="73"/>
      <c r="C121" s="73"/>
      <c r="D121" s="73"/>
      <c r="E121" s="73"/>
      <c r="F121" s="73"/>
      <c r="G121" s="73"/>
      <c r="H121" s="73"/>
      <c r="I121" s="73"/>
      <c r="J121" s="73"/>
      <c r="K121" s="73"/>
      <c r="L121" s="73"/>
      <c r="M121" s="73"/>
      <c r="N121" s="73"/>
      <c r="O121" s="73"/>
      <c r="P121" s="73"/>
      <c r="Q121" s="73"/>
      <c r="R121" s="73"/>
      <c r="S121" s="73"/>
    </row>
    <row r="122" spans="1:19" ht="12.75">
      <c r="A122" s="73"/>
      <c r="B122" s="73"/>
      <c r="C122" s="73"/>
      <c r="D122" s="73"/>
      <c r="E122" s="73"/>
      <c r="F122" s="73"/>
      <c r="G122" s="73"/>
      <c r="H122" s="73"/>
      <c r="I122" s="73"/>
      <c r="J122" s="73"/>
      <c r="K122" s="73"/>
      <c r="L122" s="73"/>
      <c r="M122" s="73"/>
      <c r="N122" s="73"/>
      <c r="O122" s="73"/>
      <c r="P122" s="73"/>
      <c r="Q122" s="73"/>
      <c r="R122" s="73"/>
      <c r="S122" s="73"/>
    </row>
    <row r="123" spans="1:19" ht="12.75">
      <c r="A123" s="73"/>
      <c r="B123" s="73"/>
      <c r="C123" s="73"/>
      <c r="D123" s="73"/>
      <c r="E123" s="73"/>
      <c r="F123" s="73"/>
      <c r="G123" s="73"/>
      <c r="H123" s="73"/>
      <c r="I123" s="73"/>
      <c r="J123" s="73"/>
      <c r="K123" s="73"/>
      <c r="L123" s="73"/>
      <c r="M123" s="73"/>
      <c r="N123" s="73"/>
      <c r="O123" s="73"/>
      <c r="P123" s="73"/>
      <c r="Q123" s="73"/>
      <c r="R123" s="73"/>
      <c r="S123" s="73"/>
    </row>
    <row r="124" spans="1:19" ht="12.75">
      <c r="A124" s="73"/>
      <c r="B124" s="73"/>
      <c r="C124" s="73"/>
      <c r="D124" s="73"/>
      <c r="E124" s="73"/>
      <c r="F124" s="73"/>
      <c r="G124" s="73"/>
      <c r="H124" s="73"/>
      <c r="I124" s="73"/>
      <c r="J124" s="73"/>
      <c r="K124" s="73"/>
      <c r="L124" s="73"/>
      <c r="M124" s="73"/>
      <c r="N124" s="73"/>
      <c r="O124" s="73"/>
      <c r="P124" s="73"/>
      <c r="Q124" s="73"/>
      <c r="R124" s="73"/>
      <c r="S124" s="73"/>
    </row>
    <row r="125" spans="1:19" ht="12.75">
      <c r="A125" s="73"/>
      <c r="B125" s="73"/>
      <c r="C125" s="73"/>
      <c r="D125" s="73"/>
      <c r="E125" s="73"/>
      <c r="F125" s="73"/>
      <c r="G125" s="73"/>
      <c r="H125" s="73"/>
      <c r="I125" s="73"/>
      <c r="J125" s="73"/>
      <c r="K125" s="73"/>
      <c r="L125" s="73"/>
      <c r="M125" s="73"/>
      <c r="N125" s="73"/>
      <c r="O125" s="73"/>
      <c r="P125" s="73"/>
      <c r="Q125" s="73"/>
      <c r="R125" s="73"/>
      <c r="S125" s="73"/>
    </row>
    <row r="126" spans="1:19" ht="12.75">
      <c r="A126" s="73"/>
      <c r="B126" s="73"/>
      <c r="C126" s="73"/>
      <c r="D126" s="73"/>
      <c r="E126" s="73"/>
      <c r="F126" s="73"/>
      <c r="G126" s="73"/>
      <c r="H126" s="73"/>
      <c r="I126" s="73"/>
      <c r="J126" s="73"/>
      <c r="K126" s="73"/>
      <c r="L126" s="73"/>
      <c r="M126" s="73"/>
      <c r="N126" s="73"/>
      <c r="O126" s="73"/>
      <c r="P126" s="73"/>
      <c r="Q126" s="73"/>
      <c r="R126" s="73"/>
      <c r="S126" s="73"/>
    </row>
    <row r="127" spans="1:19" ht="12.75">
      <c r="A127" s="73"/>
      <c r="B127" s="73"/>
      <c r="C127" s="73"/>
      <c r="D127" s="73"/>
      <c r="E127" s="73"/>
      <c r="F127" s="73"/>
      <c r="G127" s="73"/>
      <c r="H127" s="73"/>
      <c r="I127" s="73"/>
      <c r="J127" s="73"/>
      <c r="K127" s="73"/>
      <c r="L127" s="73"/>
      <c r="M127" s="73"/>
      <c r="N127" s="73"/>
      <c r="O127" s="73"/>
      <c r="P127" s="73"/>
      <c r="Q127" s="73"/>
      <c r="R127" s="73"/>
      <c r="S127" s="73"/>
    </row>
    <row r="128" spans="1:19" ht="12.75">
      <c r="A128" s="73"/>
      <c r="B128" s="73"/>
      <c r="C128" s="73"/>
      <c r="D128" s="73"/>
      <c r="E128" s="73"/>
      <c r="F128" s="73"/>
      <c r="G128" s="73"/>
      <c r="H128" s="73"/>
      <c r="I128" s="73"/>
      <c r="J128" s="73"/>
      <c r="K128" s="73"/>
      <c r="L128" s="73"/>
      <c r="M128" s="73"/>
      <c r="N128" s="73"/>
      <c r="O128" s="73"/>
      <c r="P128" s="73"/>
      <c r="Q128" s="73"/>
      <c r="R128" s="73"/>
      <c r="S128" s="73"/>
    </row>
    <row r="129" spans="1:19" ht="12.75">
      <c r="A129" s="73"/>
      <c r="B129" s="73"/>
      <c r="C129" s="73"/>
      <c r="D129" s="73"/>
      <c r="E129" s="73"/>
      <c r="F129" s="73"/>
      <c r="G129" s="73"/>
      <c r="H129" s="73"/>
      <c r="I129" s="73"/>
      <c r="J129" s="73"/>
      <c r="K129" s="73"/>
      <c r="L129" s="73"/>
      <c r="M129" s="73"/>
      <c r="N129" s="73"/>
      <c r="O129" s="73"/>
      <c r="P129" s="73"/>
      <c r="Q129" s="73"/>
      <c r="R129" s="73"/>
      <c r="S129" s="73"/>
    </row>
    <row r="130" spans="1:19" ht="12.75">
      <c r="A130" s="73"/>
      <c r="B130" s="73"/>
      <c r="C130" s="73"/>
      <c r="D130" s="73"/>
      <c r="E130" s="73"/>
      <c r="F130" s="73"/>
      <c r="G130" s="73"/>
      <c r="H130" s="73"/>
      <c r="I130" s="73"/>
      <c r="J130" s="73"/>
      <c r="K130" s="73"/>
      <c r="L130" s="73"/>
      <c r="M130" s="73"/>
      <c r="N130" s="73"/>
      <c r="O130" s="73"/>
      <c r="P130" s="73"/>
      <c r="Q130" s="73"/>
      <c r="R130" s="73"/>
      <c r="S130" s="73"/>
    </row>
    <row r="131" spans="1:19" ht="12.75">
      <c r="A131" s="73"/>
      <c r="B131" s="73"/>
      <c r="C131" s="73"/>
      <c r="D131" s="73"/>
      <c r="E131" s="73"/>
      <c r="F131" s="73"/>
      <c r="G131" s="73"/>
      <c r="H131" s="73"/>
      <c r="I131" s="73"/>
      <c r="J131" s="73"/>
      <c r="K131" s="73"/>
      <c r="L131" s="73"/>
      <c r="M131" s="73"/>
      <c r="N131" s="73"/>
      <c r="O131" s="73"/>
      <c r="P131" s="73"/>
      <c r="Q131" s="73"/>
      <c r="R131" s="73"/>
      <c r="S131" s="73"/>
    </row>
    <row r="132" spans="1:19" ht="12.75">
      <c r="A132" s="73"/>
      <c r="B132" s="73"/>
      <c r="C132" s="73"/>
      <c r="D132" s="73"/>
      <c r="E132" s="73"/>
      <c r="F132" s="73"/>
      <c r="G132" s="73"/>
      <c r="H132" s="73"/>
      <c r="I132" s="73"/>
      <c r="J132" s="73"/>
      <c r="K132" s="73"/>
      <c r="L132" s="73"/>
      <c r="M132" s="73"/>
      <c r="N132" s="73"/>
      <c r="O132" s="73"/>
      <c r="P132" s="73"/>
      <c r="Q132" s="73"/>
      <c r="R132" s="73"/>
      <c r="S132" s="73"/>
    </row>
    <row r="133" spans="1:19" ht="12.75">
      <c r="A133" s="73"/>
      <c r="B133" s="73"/>
      <c r="C133" s="73"/>
      <c r="D133" s="73"/>
      <c r="E133" s="73"/>
      <c r="F133" s="73"/>
      <c r="G133" s="73"/>
      <c r="H133" s="73"/>
      <c r="I133" s="73"/>
      <c r="J133" s="73"/>
      <c r="K133" s="73"/>
      <c r="L133" s="73"/>
      <c r="M133" s="73"/>
      <c r="N133" s="73"/>
      <c r="O133" s="73"/>
      <c r="P133" s="73"/>
      <c r="Q133" s="73"/>
      <c r="R133" s="73"/>
      <c r="S133" s="73"/>
    </row>
    <row r="134" spans="1:19" ht="12.75">
      <c r="A134" s="73"/>
      <c r="B134" s="73"/>
      <c r="C134" s="73"/>
      <c r="D134" s="73"/>
      <c r="E134" s="73"/>
      <c r="F134" s="73"/>
      <c r="G134" s="73"/>
      <c r="H134" s="73"/>
      <c r="I134" s="73"/>
      <c r="J134" s="73"/>
      <c r="K134" s="73"/>
      <c r="L134" s="73"/>
      <c r="M134" s="73"/>
      <c r="N134" s="73"/>
      <c r="O134" s="73"/>
      <c r="P134" s="73"/>
      <c r="Q134" s="73"/>
      <c r="R134" s="73"/>
      <c r="S134" s="73"/>
    </row>
    <row r="135" spans="1:19" ht="12.75">
      <c r="A135" s="73"/>
      <c r="B135" s="73"/>
      <c r="C135" s="73"/>
      <c r="D135" s="73"/>
      <c r="E135" s="73"/>
      <c r="F135" s="73"/>
      <c r="G135" s="73"/>
      <c r="H135" s="73"/>
      <c r="I135" s="73"/>
      <c r="J135" s="73"/>
      <c r="K135" s="73"/>
      <c r="L135" s="73"/>
      <c r="M135" s="73"/>
      <c r="N135" s="73"/>
      <c r="O135" s="73"/>
      <c r="P135" s="73"/>
      <c r="Q135" s="73"/>
      <c r="R135" s="73"/>
      <c r="S135" s="73"/>
    </row>
    <row r="136" spans="1:19" ht="12.75">
      <c r="A136" s="73"/>
      <c r="B136" s="73"/>
      <c r="C136" s="73"/>
      <c r="D136" s="73"/>
      <c r="E136" s="73"/>
      <c r="F136" s="73"/>
      <c r="G136" s="73"/>
      <c r="H136" s="73"/>
      <c r="I136" s="73"/>
      <c r="J136" s="73"/>
      <c r="K136" s="73"/>
      <c r="L136" s="73"/>
      <c r="M136" s="73"/>
      <c r="N136" s="73"/>
      <c r="O136" s="73"/>
      <c r="P136" s="73"/>
      <c r="Q136" s="73"/>
      <c r="R136" s="73"/>
      <c r="S136" s="73"/>
    </row>
    <row r="137" spans="1:19" ht="12.75">
      <c r="A137" s="73"/>
      <c r="B137" s="73"/>
      <c r="C137" s="73"/>
      <c r="D137" s="73"/>
      <c r="E137" s="73"/>
      <c r="F137" s="73"/>
      <c r="G137" s="73"/>
      <c r="H137" s="73"/>
      <c r="I137" s="73"/>
      <c r="J137" s="73"/>
      <c r="K137" s="73"/>
      <c r="L137" s="73"/>
      <c r="M137" s="73"/>
      <c r="N137" s="73"/>
      <c r="O137" s="73"/>
      <c r="P137" s="73"/>
      <c r="Q137" s="73"/>
      <c r="R137" s="73"/>
      <c r="S137" s="73"/>
    </row>
    <row r="138" spans="1:19" ht="12.75">
      <c r="A138" s="73"/>
      <c r="B138" s="73"/>
      <c r="C138" s="73"/>
      <c r="D138" s="73"/>
      <c r="E138" s="73"/>
      <c r="F138" s="73"/>
      <c r="G138" s="73"/>
      <c r="H138" s="73"/>
      <c r="I138" s="73"/>
      <c r="J138" s="73"/>
      <c r="K138" s="73"/>
      <c r="L138" s="73"/>
      <c r="M138" s="73"/>
      <c r="N138" s="73"/>
      <c r="O138" s="73"/>
      <c r="P138" s="73"/>
      <c r="Q138" s="73"/>
      <c r="R138" s="73"/>
      <c r="S138" s="73"/>
    </row>
    <row r="139" spans="1:19" ht="12.75">
      <c r="A139" s="73"/>
      <c r="B139" s="73"/>
      <c r="C139" s="73"/>
      <c r="D139" s="73"/>
      <c r="E139" s="73"/>
      <c r="F139" s="73"/>
      <c r="G139" s="73"/>
      <c r="H139" s="73"/>
      <c r="I139" s="73"/>
      <c r="J139" s="73"/>
      <c r="K139" s="73"/>
      <c r="L139" s="73"/>
      <c r="M139" s="73"/>
      <c r="N139" s="73"/>
      <c r="O139" s="73"/>
      <c r="P139" s="73"/>
      <c r="Q139" s="73"/>
      <c r="R139" s="73"/>
      <c r="S139" s="73"/>
    </row>
    <row r="140" spans="1:19" ht="12.75">
      <c r="A140" s="73"/>
      <c r="B140" s="73"/>
      <c r="C140" s="73"/>
      <c r="D140" s="73"/>
      <c r="E140" s="73"/>
      <c r="F140" s="73"/>
      <c r="G140" s="73"/>
      <c r="H140" s="73"/>
      <c r="I140" s="73"/>
      <c r="J140" s="73"/>
      <c r="K140" s="73"/>
      <c r="L140" s="73"/>
      <c r="M140" s="73"/>
      <c r="N140" s="73"/>
      <c r="O140" s="73"/>
      <c r="P140" s="73"/>
      <c r="Q140" s="73"/>
      <c r="R140" s="73"/>
      <c r="S140" s="73"/>
    </row>
    <row r="141" spans="1:19" ht="12.75">
      <c r="A141" s="73"/>
      <c r="B141" s="73"/>
      <c r="C141" s="73"/>
      <c r="D141" s="73"/>
      <c r="E141" s="73"/>
      <c r="F141" s="73"/>
      <c r="G141" s="73"/>
      <c r="H141" s="73"/>
      <c r="I141" s="73"/>
      <c r="J141" s="73"/>
      <c r="K141" s="73"/>
      <c r="L141" s="73"/>
      <c r="M141" s="73"/>
      <c r="N141" s="73"/>
      <c r="O141" s="73"/>
      <c r="P141" s="73"/>
      <c r="Q141" s="73"/>
      <c r="R141" s="73"/>
      <c r="S141" s="73"/>
    </row>
    <row r="142" spans="1:19" ht="12.75">
      <c r="A142" s="73"/>
      <c r="B142" s="73"/>
      <c r="C142" s="73"/>
      <c r="D142" s="73"/>
      <c r="E142" s="73"/>
      <c r="F142" s="73"/>
      <c r="G142" s="73"/>
      <c r="H142" s="73"/>
      <c r="I142" s="73"/>
      <c r="J142" s="73"/>
      <c r="K142" s="73"/>
      <c r="L142" s="73"/>
      <c r="M142" s="73"/>
      <c r="N142" s="73"/>
      <c r="O142" s="73"/>
      <c r="P142" s="73"/>
      <c r="Q142" s="73"/>
      <c r="R142" s="73"/>
      <c r="S142" s="73"/>
    </row>
    <row r="143" spans="1:19" ht="12.75">
      <c r="A143" s="73"/>
      <c r="B143" s="73"/>
      <c r="C143" s="73"/>
      <c r="D143" s="73"/>
      <c r="E143" s="73"/>
      <c r="F143" s="73"/>
      <c r="G143" s="73"/>
      <c r="H143" s="73"/>
      <c r="I143" s="73"/>
      <c r="J143" s="73"/>
      <c r="K143" s="73"/>
      <c r="L143" s="73"/>
      <c r="M143" s="73"/>
      <c r="N143" s="73"/>
      <c r="O143" s="73"/>
      <c r="P143" s="73"/>
      <c r="Q143" s="73"/>
      <c r="R143" s="73"/>
      <c r="S143" s="73"/>
    </row>
    <row r="144" spans="1:19" ht="12.75">
      <c r="A144" s="73"/>
      <c r="B144" s="73"/>
      <c r="C144" s="73"/>
      <c r="D144" s="73"/>
      <c r="E144" s="73"/>
      <c r="F144" s="73"/>
      <c r="G144" s="73"/>
      <c r="H144" s="73"/>
      <c r="I144" s="73"/>
      <c r="J144" s="73"/>
      <c r="K144" s="73"/>
      <c r="L144" s="73"/>
      <c r="M144" s="73"/>
      <c r="N144" s="73"/>
      <c r="O144" s="73"/>
      <c r="P144" s="73"/>
      <c r="Q144" s="73"/>
      <c r="R144" s="73"/>
      <c r="S144" s="73"/>
    </row>
    <row r="145" spans="1:19" ht="12.75">
      <c r="A145" s="73"/>
      <c r="B145" s="73"/>
      <c r="C145" s="73"/>
      <c r="D145" s="73"/>
      <c r="E145" s="73"/>
      <c r="F145" s="73"/>
      <c r="G145" s="73"/>
      <c r="H145" s="73"/>
      <c r="I145" s="73"/>
      <c r="J145" s="73"/>
      <c r="K145" s="73"/>
      <c r="L145" s="73"/>
      <c r="M145" s="73"/>
      <c r="N145" s="73"/>
      <c r="O145" s="73"/>
      <c r="P145" s="73"/>
      <c r="Q145" s="73"/>
      <c r="R145" s="73"/>
      <c r="S145" s="73"/>
    </row>
    <row r="146" spans="1:19" ht="12.75">
      <c r="A146" s="73"/>
      <c r="B146" s="73"/>
      <c r="C146" s="73"/>
      <c r="D146" s="73"/>
      <c r="E146" s="73"/>
      <c r="F146" s="73"/>
      <c r="G146" s="73"/>
      <c r="H146" s="73"/>
      <c r="I146" s="73"/>
      <c r="J146" s="73"/>
      <c r="K146" s="73"/>
      <c r="L146" s="73"/>
      <c r="M146" s="73"/>
      <c r="N146" s="73"/>
      <c r="O146" s="73"/>
      <c r="P146" s="73"/>
      <c r="Q146" s="73"/>
      <c r="R146" s="73"/>
      <c r="S146" s="73"/>
    </row>
    <row r="147" spans="1:19" ht="12.75">
      <c r="A147" s="73"/>
      <c r="B147" s="73"/>
      <c r="C147" s="73"/>
      <c r="D147" s="73"/>
      <c r="E147" s="73"/>
      <c r="F147" s="73"/>
      <c r="G147" s="73"/>
      <c r="H147" s="73"/>
      <c r="I147" s="73"/>
      <c r="J147" s="73"/>
      <c r="K147" s="73"/>
      <c r="L147" s="73"/>
      <c r="M147" s="73"/>
      <c r="N147" s="73"/>
      <c r="O147" s="73"/>
      <c r="P147" s="73"/>
      <c r="Q147" s="73"/>
      <c r="R147" s="73"/>
      <c r="S147" s="73"/>
    </row>
    <row r="148" spans="1:19" ht="12.75">
      <c r="A148" s="73"/>
      <c r="B148" s="73"/>
      <c r="C148" s="73"/>
      <c r="D148" s="73"/>
      <c r="E148" s="73"/>
      <c r="F148" s="73"/>
      <c r="G148" s="73"/>
      <c r="H148" s="73"/>
      <c r="I148" s="73"/>
      <c r="J148" s="73"/>
      <c r="K148" s="73"/>
      <c r="L148" s="73"/>
      <c r="M148" s="73"/>
      <c r="N148" s="73"/>
      <c r="O148" s="73"/>
      <c r="P148" s="73"/>
      <c r="Q148" s="73"/>
      <c r="R148" s="73"/>
      <c r="S148" s="73"/>
    </row>
    <row r="149" spans="1:19" ht="12.75">
      <c r="A149" s="73"/>
      <c r="B149" s="73"/>
      <c r="C149" s="73"/>
      <c r="D149" s="73"/>
      <c r="E149" s="73"/>
      <c r="F149" s="73"/>
      <c r="G149" s="73"/>
      <c r="H149" s="73"/>
      <c r="I149" s="73"/>
      <c r="J149" s="73"/>
      <c r="K149" s="73"/>
      <c r="L149" s="73"/>
      <c r="M149" s="73"/>
      <c r="N149" s="73"/>
      <c r="O149" s="73"/>
      <c r="P149" s="73"/>
      <c r="Q149" s="73"/>
      <c r="R149" s="73"/>
      <c r="S149" s="73"/>
    </row>
    <row r="150" spans="1:19" ht="12.75">
      <c r="A150" s="73"/>
      <c r="B150" s="73"/>
      <c r="C150" s="73"/>
      <c r="D150" s="73"/>
      <c r="E150" s="73"/>
      <c r="F150" s="73"/>
      <c r="G150" s="73"/>
      <c r="H150" s="73"/>
      <c r="I150" s="73"/>
      <c r="J150" s="73"/>
      <c r="K150" s="73"/>
      <c r="L150" s="73"/>
      <c r="M150" s="73"/>
      <c r="N150" s="73"/>
      <c r="O150" s="73"/>
      <c r="P150" s="73"/>
      <c r="Q150" s="73"/>
      <c r="R150" s="73"/>
      <c r="S150" s="73"/>
    </row>
    <row r="151" spans="1:19" ht="12.75">
      <c r="A151" s="73"/>
      <c r="B151" s="73"/>
      <c r="C151" s="73"/>
      <c r="D151" s="73"/>
      <c r="E151" s="73"/>
      <c r="F151" s="73"/>
      <c r="G151" s="73"/>
      <c r="H151" s="73"/>
      <c r="I151" s="73"/>
      <c r="J151" s="73"/>
      <c r="K151" s="73"/>
      <c r="L151" s="73"/>
      <c r="M151" s="73"/>
      <c r="N151" s="73"/>
      <c r="O151" s="73"/>
      <c r="P151" s="73"/>
      <c r="Q151" s="73"/>
      <c r="R151" s="73"/>
      <c r="S151" s="73"/>
    </row>
    <row r="152" spans="1:19" ht="12.75">
      <c r="A152" s="73"/>
      <c r="B152" s="73"/>
      <c r="C152" s="73"/>
      <c r="D152" s="73"/>
      <c r="E152" s="73"/>
      <c r="F152" s="73"/>
      <c r="G152" s="73"/>
      <c r="H152" s="73"/>
      <c r="I152" s="73"/>
      <c r="J152" s="73"/>
      <c r="K152" s="73"/>
      <c r="L152" s="73"/>
      <c r="M152" s="73"/>
      <c r="N152" s="73"/>
      <c r="O152" s="73"/>
      <c r="P152" s="73"/>
      <c r="Q152" s="73"/>
      <c r="R152" s="73"/>
      <c r="S152" s="73"/>
    </row>
    <row r="153" spans="1:19" ht="12.75">
      <c r="A153" s="73"/>
      <c r="B153" s="73"/>
      <c r="C153" s="73"/>
      <c r="D153" s="73"/>
      <c r="E153" s="73"/>
      <c r="F153" s="73"/>
      <c r="G153" s="73"/>
      <c r="H153" s="73"/>
      <c r="I153" s="73"/>
      <c r="J153" s="73"/>
      <c r="K153" s="73"/>
      <c r="L153" s="73"/>
      <c r="M153" s="73"/>
      <c r="N153" s="73"/>
      <c r="O153" s="73"/>
      <c r="P153" s="73"/>
      <c r="Q153" s="73"/>
      <c r="R153" s="73"/>
      <c r="S153" s="73"/>
    </row>
    <row r="154" spans="1:19" ht="12.75">
      <c r="A154" s="73"/>
      <c r="B154" s="73"/>
      <c r="C154" s="73"/>
      <c r="D154" s="73"/>
      <c r="E154" s="73"/>
      <c r="F154" s="73"/>
      <c r="G154" s="73"/>
      <c r="H154" s="73"/>
      <c r="I154" s="73"/>
      <c r="J154" s="73"/>
      <c r="K154" s="73"/>
      <c r="L154" s="73"/>
      <c r="M154" s="73"/>
      <c r="N154" s="73"/>
      <c r="O154" s="73"/>
      <c r="P154" s="73"/>
      <c r="Q154" s="73"/>
      <c r="R154" s="73"/>
      <c r="S154" s="73"/>
    </row>
    <row r="155" spans="1:19" ht="12.75">
      <c r="A155" s="73"/>
      <c r="B155" s="73"/>
      <c r="C155" s="73"/>
      <c r="D155" s="73"/>
      <c r="E155" s="73"/>
      <c r="F155" s="73"/>
      <c r="G155" s="73"/>
      <c r="H155" s="73"/>
      <c r="I155" s="73"/>
      <c r="J155" s="73"/>
      <c r="K155" s="73"/>
      <c r="L155" s="73"/>
      <c r="M155" s="73"/>
      <c r="N155" s="73"/>
      <c r="O155" s="73"/>
      <c r="P155" s="73"/>
      <c r="Q155" s="73"/>
      <c r="R155" s="73"/>
      <c r="S155" s="73"/>
    </row>
    <row r="156" spans="1:19" ht="12.75">
      <c r="A156" s="73"/>
      <c r="B156" s="73"/>
      <c r="C156" s="73"/>
      <c r="D156" s="73"/>
      <c r="E156" s="73"/>
      <c r="F156" s="73"/>
      <c r="G156" s="73"/>
      <c r="H156" s="73"/>
      <c r="I156" s="73"/>
      <c r="J156" s="73"/>
      <c r="K156" s="73"/>
      <c r="L156" s="73"/>
      <c r="M156" s="73"/>
      <c r="N156" s="73"/>
      <c r="O156" s="73"/>
      <c r="P156" s="73"/>
      <c r="Q156" s="73"/>
      <c r="R156" s="73"/>
      <c r="S156" s="73"/>
    </row>
    <row r="157" spans="1:19" ht="12.75">
      <c r="A157" s="73"/>
      <c r="B157" s="73"/>
      <c r="C157" s="73"/>
      <c r="D157" s="73"/>
      <c r="E157" s="73"/>
      <c r="F157" s="73"/>
      <c r="G157" s="73"/>
      <c r="H157" s="73"/>
      <c r="I157" s="73"/>
      <c r="J157" s="73"/>
      <c r="K157" s="73"/>
      <c r="L157" s="73"/>
      <c r="M157" s="73"/>
      <c r="N157" s="73"/>
      <c r="O157" s="73"/>
      <c r="P157" s="73"/>
      <c r="Q157" s="73"/>
      <c r="R157" s="73"/>
      <c r="S157" s="73"/>
    </row>
    <row r="158" spans="1:19" ht="12.75">
      <c r="A158" s="73"/>
      <c r="B158" s="73"/>
      <c r="C158" s="73"/>
      <c r="D158" s="73"/>
      <c r="E158" s="73"/>
      <c r="F158" s="73"/>
      <c r="G158" s="73"/>
      <c r="H158" s="73"/>
      <c r="I158" s="73"/>
      <c r="J158" s="73"/>
      <c r="K158" s="73"/>
      <c r="L158" s="73"/>
      <c r="M158" s="73"/>
      <c r="N158" s="73"/>
      <c r="O158" s="73"/>
      <c r="P158" s="73"/>
      <c r="Q158" s="73"/>
      <c r="R158" s="73"/>
      <c r="S158" s="73"/>
    </row>
    <row r="159" spans="1:19" ht="12.75">
      <c r="A159" s="73"/>
      <c r="B159" s="73"/>
      <c r="C159" s="73"/>
      <c r="D159" s="73"/>
      <c r="E159" s="73"/>
      <c r="F159" s="73"/>
      <c r="G159" s="73"/>
      <c r="H159" s="73"/>
      <c r="I159" s="73"/>
      <c r="J159" s="73"/>
      <c r="K159" s="73"/>
      <c r="L159" s="73"/>
      <c r="M159" s="73"/>
      <c r="N159" s="73"/>
      <c r="O159" s="73"/>
      <c r="P159" s="73"/>
      <c r="Q159" s="73"/>
      <c r="R159" s="73"/>
      <c r="S159" s="73"/>
    </row>
    <row r="160" spans="1:19" ht="12.75">
      <c r="A160" s="73"/>
      <c r="B160" s="73"/>
      <c r="C160" s="73"/>
      <c r="D160" s="73"/>
      <c r="E160" s="73"/>
      <c r="F160" s="73"/>
      <c r="G160" s="73"/>
      <c r="H160" s="73"/>
      <c r="I160" s="73"/>
      <c r="J160" s="73"/>
      <c r="K160" s="73"/>
      <c r="L160" s="73"/>
      <c r="M160" s="73"/>
      <c r="N160" s="73"/>
      <c r="O160" s="73"/>
      <c r="P160" s="73"/>
      <c r="Q160" s="73"/>
      <c r="R160" s="73"/>
      <c r="S160" s="73"/>
    </row>
    <row r="161" spans="1:19" ht="12.75">
      <c r="A161" s="73"/>
      <c r="B161" s="73"/>
      <c r="C161" s="73"/>
      <c r="D161" s="73"/>
      <c r="E161" s="73"/>
      <c r="F161" s="73"/>
      <c r="G161" s="73"/>
      <c r="H161" s="73"/>
      <c r="I161" s="73"/>
      <c r="J161" s="73"/>
      <c r="K161" s="73"/>
      <c r="L161" s="73"/>
      <c r="M161" s="73"/>
      <c r="N161" s="73"/>
      <c r="O161" s="73"/>
      <c r="P161" s="73"/>
      <c r="Q161" s="73"/>
      <c r="R161" s="73"/>
      <c r="S161" s="73"/>
    </row>
    <row r="162" spans="1:19" ht="12.75">
      <c r="A162" s="73"/>
      <c r="B162" s="73"/>
      <c r="C162" s="73"/>
      <c r="D162" s="73"/>
      <c r="E162" s="73"/>
      <c r="F162" s="73"/>
      <c r="G162" s="73"/>
      <c r="H162" s="73"/>
      <c r="I162" s="73"/>
      <c r="J162" s="73"/>
      <c r="K162" s="73"/>
      <c r="L162" s="73"/>
      <c r="M162" s="73"/>
      <c r="N162" s="73"/>
      <c r="O162" s="73"/>
      <c r="P162" s="73"/>
      <c r="Q162" s="73"/>
      <c r="R162" s="73"/>
      <c r="S162" s="73"/>
    </row>
    <row r="163" spans="1:19" ht="12.75">
      <c r="A163" s="73"/>
      <c r="B163" s="73"/>
      <c r="C163" s="73"/>
      <c r="D163" s="73"/>
      <c r="E163" s="73"/>
      <c r="F163" s="73"/>
      <c r="G163" s="73"/>
      <c r="H163" s="73"/>
      <c r="I163" s="73"/>
      <c r="J163" s="73"/>
      <c r="K163" s="73"/>
      <c r="L163" s="73"/>
      <c r="M163" s="73"/>
      <c r="N163" s="73"/>
      <c r="O163" s="73"/>
      <c r="P163" s="73"/>
      <c r="Q163" s="73"/>
      <c r="R163" s="73"/>
      <c r="S163" s="73"/>
    </row>
    <row r="164" spans="1:19" ht="12.75">
      <c r="A164" s="73"/>
      <c r="B164" s="73"/>
      <c r="C164" s="73"/>
      <c r="D164" s="73"/>
      <c r="E164" s="73"/>
      <c r="F164" s="73"/>
      <c r="G164" s="73"/>
      <c r="H164" s="73"/>
      <c r="I164" s="73"/>
      <c r="J164" s="73"/>
      <c r="K164" s="73"/>
      <c r="L164" s="73"/>
      <c r="M164" s="73"/>
      <c r="N164" s="73"/>
      <c r="O164" s="73"/>
      <c r="P164" s="73"/>
      <c r="Q164" s="73"/>
      <c r="R164" s="73"/>
      <c r="S164" s="73"/>
    </row>
    <row r="165" spans="1:19" ht="12.75">
      <c r="A165" s="73"/>
      <c r="B165" s="73"/>
      <c r="C165" s="73"/>
      <c r="D165" s="73"/>
      <c r="E165" s="73"/>
      <c r="F165" s="73"/>
      <c r="G165" s="73"/>
      <c r="H165" s="73"/>
      <c r="I165" s="73"/>
      <c r="J165" s="73"/>
      <c r="K165" s="73"/>
      <c r="L165" s="73"/>
      <c r="M165" s="73"/>
      <c r="N165" s="73"/>
      <c r="O165" s="73"/>
      <c r="P165" s="73"/>
      <c r="Q165" s="73"/>
      <c r="R165" s="73"/>
      <c r="S165" s="73"/>
    </row>
    <row r="166" spans="1:19" ht="12.75">
      <c r="A166" s="73"/>
      <c r="B166" s="73"/>
      <c r="C166" s="73"/>
      <c r="D166" s="73"/>
      <c r="E166" s="73"/>
      <c r="F166" s="73"/>
      <c r="G166" s="73"/>
      <c r="H166" s="73"/>
      <c r="I166" s="73"/>
      <c r="J166" s="73"/>
      <c r="K166" s="73"/>
      <c r="L166" s="73"/>
      <c r="M166" s="73"/>
      <c r="N166" s="73"/>
      <c r="O166" s="73"/>
      <c r="P166" s="73"/>
      <c r="Q166" s="73"/>
      <c r="R166" s="73"/>
      <c r="S166" s="73"/>
    </row>
    <row r="167" spans="1:19" ht="12.75">
      <c r="A167" s="73"/>
      <c r="B167" s="73"/>
      <c r="C167" s="73"/>
      <c r="D167" s="73"/>
      <c r="E167" s="73"/>
      <c r="F167" s="73"/>
      <c r="G167" s="73"/>
      <c r="H167" s="73"/>
      <c r="I167" s="73"/>
      <c r="J167" s="73"/>
      <c r="K167" s="73"/>
      <c r="L167" s="73"/>
      <c r="M167" s="73"/>
      <c r="N167" s="73"/>
      <c r="O167" s="73"/>
      <c r="P167" s="73"/>
      <c r="Q167" s="73"/>
      <c r="R167" s="73"/>
      <c r="S167" s="73"/>
    </row>
    <row r="168" spans="1:19" ht="12.75">
      <c r="A168" s="73"/>
      <c r="B168" s="73"/>
      <c r="C168" s="73"/>
      <c r="D168" s="73"/>
      <c r="E168" s="73"/>
      <c r="F168" s="73"/>
      <c r="G168" s="73"/>
      <c r="H168" s="73"/>
      <c r="I168" s="73"/>
      <c r="J168" s="73"/>
      <c r="K168" s="73"/>
      <c r="L168" s="73"/>
      <c r="M168" s="73"/>
      <c r="N168" s="73"/>
      <c r="O168" s="73"/>
      <c r="P168" s="73"/>
      <c r="Q168" s="73"/>
      <c r="R168" s="73"/>
      <c r="S168" s="73"/>
    </row>
    <row r="169" spans="1:19" ht="12.75">
      <c r="A169" s="73"/>
      <c r="B169" s="73"/>
      <c r="C169" s="73"/>
      <c r="D169" s="73"/>
      <c r="E169" s="73"/>
      <c r="F169" s="73"/>
      <c r="G169" s="73"/>
      <c r="H169" s="73"/>
      <c r="I169" s="73"/>
      <c r="J169" s="73"/>
      <c r="K169" s="73"/>
      <c r="L169" s="73"/>
      <c r="M169" s="73"/>
      <c r="N169" s="73"/>
      <c r="O169" s="73"/>
      <c r="P169" s="73"/>
      <c r="Q169" s="73"/>
      <c r="R169" s="73"/>
      <c r="S169" s="73"/>
    </row>
    <row r="170" spans="1:19" ht="12.75">
      <c r="A170" s="73"/>
      <c r="B170" s="73"/>
      <c r="C170" s="73"/>
      <c r="D170" s="73"/>
      <c r="E170" s="73"/>
      <c r="F170" s="73"/>
      <c r="G170" s="73"/>
      <c r="H170" s="73"/>
      <c r="I170" s="73"/>
      <c r="J170" s="73"/>
      <c r="K170" s="73"/>
      <c r="L170" s="73"/>
      <c r="M170" s="73"/>
      <c r="N170" s="73"/>
      <c r="O170" s="73"/>
      <c r="P170" s="73"/>
      <c r="Q170" s="73"/>
      <c r="R170" s="73"/>
      <c r="S170" s="73"/>
    </row>
    <row r="171" spans="1:19" ht="12.75">
      <c r="A171" s="73"/>
      <c r="B171" s="73"/>
      <c r="C171" s="73"/>
      <c r="D171" s="73"/>
      <c r="E171" s="73"/>
      <c r="F171" s="73"/>
      <c r="G171" s="73"/>
      <c r="H171" s="73"/>
      <c r="I171" s="73"/>
      <c r="J171" s="73"/>
      <c r="K171" s="73"/>
      <c r="L171" s="73"/>
      <c r="M171" s="73"/>
      <c r="N171" s="73"/>
      <c r="O171" s="73"/>
      <c r="P171" s="73"/>
      <c r="Q171" s="73"/>
      <c r="R171" s="73"/>
      <c r="S171" s="73"/>
    </row>
    <row r="172" spans="1:19" ht="12.75">
      <c r="A172" s="73"/>
      <c r="B172" s="73"/>
      <c r="C172" s="73"/>
      <c r="D172" s="73"/>
      <c r="E172" s="73"/>
      <c r="F172" s="73"/>
      <c r="G172" s="73"/>
      <c r="H172" s="73"/>
      <c r="I172" s="73"/>
      <c r="J172" s="73"/>
      <c r="K172" s="73"/>
      <c r="L172" s="73"/>
      <c r="M172" s="73"/>
      <c r="N172" s="73"/>
      <c r="O172" s="73"/>
      <c r="P172" s="73"/>
      <c r="Q172" s="73"/>
      <c r="R172" s="73"/>
      <c r="S172" s="73"/>
    </row>
    <row r="173" spans="1:19" ht="12.75">
      <c r="A173" s="73"/>
      <c r="B173" s="73"/>
      <c r="C173" s="73"/>
      <c r="D173" s="73"/>
      <c r="E173" s="73"/>
      <c r="F173" s="73"/>
      <c r="G173" s="73"/>
      <c r="H173" s="73"/>
      <c r="I173" s="73"/>
      <c r="J173" s="73"/>
      <c r="K173" s="73"/>
      <c r="L173" s="73"/>
      <c r="M173" s="73"/>
      <c r="N173" s="73"/>
      <c r="O173" s="73"/>
      <c r="P173" s="73"/>
      <c r="Q173" s="73"/>
      <c r="R173" s="73"/>
      <c r="S173" s="73"/>
    </row>
    <row r="174" spans="1:19" ht="12.75">
      <c r="A174" s="73"/>
      <c r="B174" s="73"/>
      <c r="C174" s="73"/>
      <c r="D174" s="73"/>
      <c r="E174" s="73"/>
      <c r="F174" s="73"/>
      <c r="G174" s="73"/>
      <c r="H174" s="73"/>
      <c r="I174" s="73"/>
      <c r="J174" s="73"/>
      <c r="K174" s="73"/>
      <c r="L174" s="73"/>
      <c r="M174" s="73"/>
      <c r="N174" s="73"/>
      <c r="O174" s="73"/>
      <c r="P174" s="73"/>
      <c r="Q174" s="73"/>
      <c r="R174" s="73"/>
      <c r="S174" s="73"/>
    </row>
    <row r="175" spans="1:19" ht="12.75">
      <c r="A175" s="73"/>
      <c r="B175" s="73"/>
      <c r="C175" s="73"/>
      <c r="D175" s="73"/>
      <c r="E175" s="73"/>
      <c r="F175" s="73"/>
      <c r="G175" s="73"/>
      <c r="H175" s="73"/>
      <c r="I175" s="73"/>
      <c r="J175" s="73"/>
      <c r="K175" s="73"/>
      <c r="L175" s="73"/>
      <c r="M175" s="73"/>
      <c r="N175" s="73"/>
      <c r="O175" s="73"/>
      <c r="P175" s="73"/>
      <c r="Q175" s="73"/>
      <c r="R175" s="73"/>
      <c r="S175" s="73"/>
    </row>
    <row r="176" spans="1:19" ht="12.75">
      <c r="A176" s="73"/>
      <c r="B176" s="73"/>
      <c r="C176" s="73"/>
      <c r="D176" s="73"/>
      <c r="E176" s="73"/>
      <c r="F176" s="73"/>
      <c r="G176" s="73"/>
      <c r="H176" s="73"/>
      <c r="I176" s="73"/>
      <c r="J176" s="73"/>
      <c r="K176" s="73"/>
      <c r="L176" s="73"/>
      <c r="M176" s="73"/>
      <c r="N176" s="73"/>
      <c r="O176" s="73"/>
      <c r="P176" s="73"/>
      <c r="Q176" s="73"/>
      <c r="R176" s="73"/>
      <c r="S176" s="73"/>
    </row>
    <row r="177" spans="1:19" ht="12.75">
      <c r="A177" s="73"/>
      <c r="B177" s="73"/>
      <c r="C177" s="73"/>
      <c r="D177" s="73"/>
      <c r="E177" s="73"/>
      <c r="F177" s="73"/>
      <c r="G177" s="73"/>
      <c r="H177" s="73"/>
      <c r="I177" s="73"/>
      <c r="J177" s="73"/>
      <c r="K177" s="73"/>
      <c r="L177" s="73"/>
      <c r="M177" s="73"/>
      <c r="N177" s="73"/>
      <c r="O177" s="73"/>
      <c r="P177" s="73"/>
      <c r="Q177" s="73"/>
      <c r="R177" s="73"/>
      <c r="S177" s="73"/>
    </row>
    <row r="178" spans="1:19" ht="12.75">
      <c r="A178" s="73"/>
      <c r="B178" s="73"/>
      <c r="C178" s="73"/>
      <c r="D178" s="73"/>
      <c r="E178" s="73"/>
      <c r="F178" s="73"/>
      <c r="G178" s="73"/>
      <c r="H178" s="73"/>
      <c r="I178" s="73"/>
      <c r="J178" s="73"/>
      <c r="K178" s="73"/>
      <c r="L178" s="73"/>
      <c r="M178" s="73"/>
      <c r="N178" s="73"/>
      <c r="O178" s="73"/>
      <c r="P178" s="73"/>
      <c r="Q178" s="73"/>
      <c r="R178" s="73"/>
      <c r="S178" s="73"/>
    </row>
    <row r="179" spans="1:19" ht="12.75">
      <c r="A179" s="73"/>
      <c r="B179" s="73"/>
      <c r="C179" s="73"/>
      <c r="D179" s="73"/>
      <c r="E179" s="73"/>
      <c r="F179" s="73"/>
      <c r="G179" s="73"/>
      <c r="H179" s="73"/>
      <c r="I179" s="73"/>
      <c r="J179" s="73"/>
      <c r="K179" s="73"/>
      <c r="L179" s="73"/>
      <c r="M179" s="73"/>
      <c r="N179" s="73"/>
      <c r="O179" s="73"/>
      <c r="P179" s="73"/>
      <c r="Q179" s="73"/>
      <c r="R179" s="73"/>
      <c r="S179"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2016-08-17T12:25:56Z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