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84"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<sst xmlns="http://schemas.openxmlformats.org/spreadsheetml/2006/main" count="1938" uniqueCount="556">
  <si>
    <t>Line</t>
  </si>
  <si>
    <t>USPct</t>
  </si>
  <si>
    <t>NEPct</t>
  </si>
  <si>
    <t>NCPct</t>
  </si>
  <si>
    <t>SAPct</t>
  </si>
  <si>
    <t>SGPct</t>
  </si>
  <si>
    <t>WPct</t>
  </si>
  <si>
    <t>CurrMon</t>
  </si>
  <si>
    <t>CurrYear</t>
  </si>
  <si>
    <t>PrevYear</t>
  </si>
  <si>
    <t>MonSpan</t>
  </si>
  <si>
    <t>PubNum</t>
  </si>
  <si>
    <t>0</t>
  </si>
  <si>
    <t>3</t>
  </si>
  <si>
    <t>0.4</t>
  </si>
  <si>
    <t>-0.5</t>
  </si>
  <si>
    <t>-0.4</t>
  </si>
  <si>
    <t>1.3</t>
  </si>
  <si>
    <t>August</t>
  </si>
  <si>
    <t>2018</t>
  </si>
  <si>
    <t>2017</t>
  </si>
  <si>
    <t>January - August</t>
  </si>
  <si>
    <t>-38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</si>
  <si>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</si>
  <si>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</si>
  <si>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</si>
  <si>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</si>
  <si>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</si>
  <si>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</si>
  <si>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</si>
  <si>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</si>
  <si>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</si>
  <si>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</si>
  <si>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</si>
  <si>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</si>
  <si>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</si>
  <si>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</si>
  <si>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</si>
  <si>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</si>
  <si>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</si>
  <si>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</si>
  <si>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</si>
  <si>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</si>
  <si>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</si>
  <si>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</si>
  <si>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</si>
  <si>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</si>
  <si>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</si>
  <si>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</si>
  <si>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</si>
  <si>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</si>
  <si>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</si>
  <si>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</si>
  <si>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</si>
  <si>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</si>
  <si>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</si>
  <si>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</si>
  <si>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</si>
  <si>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</si>
  <si>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</si>
  <si>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</si>
  <si>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</si>
  <si>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</si>
  <si>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</si>
  <si>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</si>
  <si>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</si>
  <si>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38</t>
  </si>
  <si>
    <t>0.6</t>
  </si>
  <si>
    <t>8.01</t>
  </si>
  <si>
    <t>57.6</t>
  </si>
  <si>
    <t>8</t>
  </si>
  <si>
    <t>74.1</t>
  </si>
  <si>
    <t>26.9</t>
  </si>
  <si>
    <t>01/17/2019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</si>
  <si>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</si>
  <si>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</si>
  <si>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</si>
  <si>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</si>
  <si>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</si>
  <si>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</si>
  <si>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</si>
  <si>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</si>
  <si>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</si>
  <si>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</si>
  <si>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</si>
  <si>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</si>
  <si>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</si>
  <si>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</si>
  <si>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</si>
  <si>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</si>
  <si>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</si>
  <si>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</si>
  <si>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</si>
  <si>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</si>
  <si>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</si>
  <si>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</si>
  <si>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</si>
  <si>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</si>
  <si>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</si>
  <si>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</si>
  <si>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</si>
  <si>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</si>
  <si>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</si>
  <si>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</si>
  <si>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</si>
  <si>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</si>
  <si>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</si>
  <si>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</si>
  <si>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</si>
  <si>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</si>
  <si>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</si>
  <si>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</si>
  <si>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</si>
  <si>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</si>
  <si>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</si>
  <si>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</si>
  <si>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</si>
  <si>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</si>
  <si>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</si>
  <si>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</si>
  <si>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</si>
  <si>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</si>
  <si>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</si>
  <si>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</si>
  <si>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</si>
  <si>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</si>
  <si>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</si>
  <si>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</si>
  <si>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</si>
  <si>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</si>
  <si>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</si>
  <si>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</si>
  <si>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</si>
  <si>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</si>
  <si>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</si>
  <si>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</si>
  <si>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</si>
  <si>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</si>
  <si>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</si>
  <si>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</si>
  <si>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</si>
  <si>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</si>
  <si>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</si>
  <si>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</si>
  <si>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</si>
  <si>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</si>
  <si>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</si>
  <si>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</si>
  <si>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</si>
  <si>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</si>
  <si>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</si>
  <si>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</si>
  <si>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</si>
  <si>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</si>
  <si>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</si>
  <si>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</si>
  <si>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</si>
  <si>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</si>
  <si>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</si>
  <si>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</si>
  <si>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</si>
  <si>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</si>
  <si>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</si>
  <si>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</si>
  <si>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</si>
  <si>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</si>
  <si>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</si>
  <si>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</si>
  <si>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48</t>
  </si>
  <si>
    <t>April</t>
  </si>
  <si>
    <t>May</t>
  </si>
  <si>
    <t>June</t>
  </si>
  <si>
    <t>AprVol</t>
  </si>
  <si>
    <t>AprCuV</t>
  </si>
  <si>
    <t>AprCuP</t>
  </si>
  <si>
    <t>mayVol</t>
  </si>
  <si>
    <t>MayCuV</t>
  </si>
  <si>
    <t>MayCuP</t>
  </si>
  <si>
    <t>JunVol</t>
  </si>
  <si>
    <t>JunCuV</t>
  </si>
  <si>
    <t>JunCuP</t>
  </si>
  <si>
    <t>4</t>
  </si>
  <si>
    <t>40</t>
  </si>
  <si>
    <t>46</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</si>
  <si>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</si>
  <si>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</si>
  <si>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</si>
  <si>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</si>
  <si>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</si>
  <si>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</si>
  <si>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</si>
  <si>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</si>
  <si>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</si>
  <si>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</si>
  <si>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</si>
  <si>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</si>
  <si>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</si>
  <si>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</si>
  <si>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</si>
  <si>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</si>
  <si>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</si>
  <si>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</si>
  <si>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</si>
  <si>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</si>
  <si>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</si>
  <si>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</si>
  <si>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</si>
  <si>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</si>
  <si>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</si>
  <si>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</si>
  <si>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</si>
  <si>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</si>
  <si>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</si>
  <si>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</si>
  <si>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</si>
  <si>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</si>
  <si>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</si>
  <si>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</si>
  <si>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</si>
  <si>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</si>
  <si>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</si>
  <si>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</si>
  <si>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</si>
  <si>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</si>
  <si>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</si>
  <si>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</si>
  <si>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</si>
  <si>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</si>
  <si>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</si>
  <si>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</si>
  <si>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</si>
  <si>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</si>
  <si>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</si>
  <si>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</si>
  <si>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</si>
  <si>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</si>
  <si>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</si>
  <si>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</si>
  <si>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</si>
  <si>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</si>
  <si>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</si>
  <si>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</si>
  <si>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39</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</si>
  <si>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</si>
  <si>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</si>
  <si>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</si>
  <si>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</si>
  <si>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</si>
  <si>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</si>
  <si>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</si>
  <si>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</si>
  <si>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</si>
  <si>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</si>
  <si>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</si>
  <si>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</si>
  <si>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</si>
  <si>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</si>
  <si>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</si>
  <si>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</si>
  <si>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</si>
  <si>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</si>
  <si>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</si>
  <si>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</si>
  <si>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</si>
  <si>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</si>
  <si>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</si>
  <si>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</si>
  <si>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</si>
  <si>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</si>
  <si>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</si>
  <si>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</si>
  <si>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</si>
  <si>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</si>
  <si>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</si>
  <si>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</si>
  <si>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</si>
  <si>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</si>
  <si>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</si>
  <si>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</si>
  <si>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</si>
  <si>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</si>
  <si>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</si>
  <si>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</si>
  <si>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</si>
  <si>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</si>
  <si>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</si>
  <si>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</si>
  <si>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</si>
  <si>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</si>
  <si>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</si>
  <si>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</si>
  <si>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</si>
  <si>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</si>
  <si>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</si>
  <si>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</si>
  <si>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</si>
  <si>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01/01/18</t>
  </si>
  <si>
    <t>10/01/09</t>
  </si>
  <si>
    <t>01/01/65</t>
  </si>
  <si>
    <t>01/01/16</t>
  </si>
  <si>
    <t>07/01/91</t>
  </si>
  <si>
    <t>07/01/15</t>
  </si>
  <si>
    <t>01/01/90</t>
  </si>
  <si>
    <t>07/01/18</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</si>
  <si>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</si>
  <si>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</si>
  <si>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</si>
  <si>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</si>
  <si>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</si>
  <si>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</si>
  <si>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</si>
  <si>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</si>
  <si>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</si>
  <si>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</si>
  <si>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</si>
  <si>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</si>
  <si>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</si>
  <si>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</si>
  <si>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</si>
  <si>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</si>
  <si>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</si>
  <si>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</si>
  <si>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</si>
  <si>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</si>
  <si>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</si>
  <si>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</si>
  <si>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</si>
  <si>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</si>
  <si>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</si>
  <si>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</si>
  <si>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</si>
  <si>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</si>
  <si>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</si>
  <si>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</si>
  <si>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</si>
  <si>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</si>
  <si>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</si>
  <si>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</si>
  <si>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</si>
  <si>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</si>
  <si>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</si>
  <si>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</si>
  <si>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</si>
  <si>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</si>
  <si>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</si>
  <si>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</si>
  <si>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</si>
  <si>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</si>
  <si>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</si>
  <si>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</si>
  <si>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</si>
  <si>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</si>
  <si>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</si>
  <si>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</si>
  <si>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</si>
  <si>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</si>
  <si>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</si>
  <si>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</si>
  <si>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</si>
  <si>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</si>
  <si>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</si>
  <si>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</si>
  <si>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</si>
  <si>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</si>
  <si>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</si>
  <si>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</si>
  <si>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</si>
  <si>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</si>
  <si>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</si>
  <si>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</si>
  <si>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</si>
  <si>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</si>
  <si>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</si>
  <si>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</si>
  <si>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</si>
  <si>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</si>
  <si>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</si>
  <si>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</si>
  <si>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</si>
  <si>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</si>
  <si>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</si>
  <si>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</si>
  <si>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</si>
  <si>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</si>
  <si>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</si>
  <si>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</si>
  <si>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</si>
  <si>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</si>
  <si>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</si>
  <si>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</si>
  <si>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</si>
  <si>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</si>
  <si>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</si>
  <si>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</si>
  <si>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</si>
  <si>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</si>
  <si>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</si>
  <si>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</si>
  <si>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</si>
  <si>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</si>
  <si>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</si>
  <si>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</si>
  <si>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</si>
  <si>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</si>
  <si>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</si>
  <si>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</si>
  <si>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</si>
  <si>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</si>
  <si>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</si>
  <si>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</si>
  <si>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</si>
  <si>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</si>
  <si>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</si>
  <si>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</si>
  <si>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</si>
  <si>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</si>
  <si>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</si>
  <si>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</si>
  <si>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</si>
  <si>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</si>
  <si>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</si>
  <si>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</si>
  <si>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</si>
  <si>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</si>
  <si>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</si>
  <si>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</si>
  <si>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</si>
  <si>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</si>
  <si>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</si>
  <si>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</si>
  <si>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</si>
  <si>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</si>
  <si>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</si>
  <si>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51</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</si>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</sst>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0.6</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August 2018</v>
      </c>
      <c r="B6" s="19"/>
      <c r="C6" s="19"/>
      <c r="D6" s="19"/>
      <c r="E6" s="19"/>
      <c r="F6" s="19"/>
      <c r="G6" s="19"/>
      <c r="H6" s="19"/>
      <c r="I6" s="19"/>
      <c r="J6" s="26"/>
    </row>
    <row r="7" ht="12.75">
      <c r="A7" s="20"/>
    </row>
    <row r="30" spans="1:10" ht="12.75">
      <c r="A30" t="s">
        <v>25</v>
      </c>
      <c r="G30" s="32" t="str">
        <f>CONCATENATE("Publication No. FHWA-PL",L3)</f>
        <v>Publication No. FHWA-PL-38</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August</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0.6</v>
      </c>
      <c r="G43" s="17"/>
    </row>
    <row r="44" spans="1:7" ht="12.75">
      <c r="A44" s="10"/>
      <c r="B44" s="12"/>
      <c r="C44" s="24"/>
      <c r="D44" s="10" t="s">
        <v>34</v>
      </c>
      <c r="E44" s="12"/>
      <c r="F44" s="24" t="str">
        <f>C3</f>
        <v>3</v>
      </c>
      <c r="G44" s="17"/>
    </row>
    <row r="45" spans="1:7" ht="12.75">
      <c r="A45" s="10"/>
      <c r="B45" s="12"/>
      <c r="C45" s="24"/>
      <c r="D45" s="10" t="s">
        <v>35</v>
      </c>
      <c r="E45" s="12"/>
      <c r="F45" s="24" t="str">
        <f>D3</f>
        <v>0.4</v>
      </c>
      <c r="G45" s="17"/>
    </row>
    <row r="46" spans="1:7" ht="12.75">
      <c r="A46" s="10"/>
      <c r="B46" s="12"/>
      <c r="C46" s="24"/>
      <c r="D46" s="10" t="s">
        <v>36</v>
      </c>
      <c r="E46" s="12"/>
      <c r="F46" s="24" t="str">
        <f>E3</f>
        <v>-0.5</v>
      </c>
      <c r="G46" s="17"/>
    </row>
    <row r="47" spans="1:7" ht="12.75">
      <c r="A47" s="10"/>
      <c r="B47" s="12"/>
      <c r="C47" s="24"/>
      <c r="D47" s="10" t="s">
        <v>37</v>
      </c>
      <c r="E47" s="12"/>
      <c r="F47" s="24" t="str">
        <f>F3</f>
        <v>-0.4</v>
      </c>
      <c r="G47" s="17"/>
    </row>
    <row r="48" spans="1:7" ht="12.75">
      <c r="A48" s="10"/>
      <c r="B48" s="12"/>
      <c r="C48" s="24"/>
      <c r="D48" s="10" t="s">
        <v>38</v>
      </c>
      <c r="E48" s="12"/>
      <c r="F48" s="24" t="str">
        <f>G3</f>
        <v>1.3</v>
      </c>
      <c r="G48" s="17"/>
    </row>
    <row r="49" ht="12.75">
      <c r="A49" s="10"/>
    </row>
    <row r="51" ht="12.75">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231</v>
      </c>
      <c r="G2" s="29" t="s">
        <v>232</v>
      </c>
      <c r="H2" s="29" t="s">
        <v>233</v>
      </c>
      <c r="I2" s="29" t="s">
        <v>234</v>
      </c>
      <c r="J2" s="29" t="s">
        <v>235</v>
      </c>
      <c r="K2" s="29" t="s">
        <v>236</v>
      </c>
      <c r="L2" s="29" t="s">
        <v>237</v>
      </c>
      <c r="M2" s="29" t="s">
        <v>238</v>
      </c>
      <c r="N2" s="29" t="s">
        <v>239</v>
      </c>
      <c r="O2" s="29" t="s">
        <v>83</v>
      </c>
      <c r="P2" s="29" t="s">
        <v>8</v>
      </c>
    </row>
    <row r="3" spans="2:16" ht="12" customHeight="1" hidden="1">
      <c r="B3" s="30" t="s">
        <v>240</v>
      </c>
      <c r="C3" s="29" t="s">
        <v>86</v>
      </c>
      <c r="D3" s="29" t="s">
        <v>168</v>
      </c>
      <c r="E3" s="29" t="s">
        <v>168</v>
      </c>
      <c r="F3" s="29" t="s">
        <v>168</v>
      </c>
      <c r="G3" s="29" t="s">
        <v>241</v>
      </c>
      <c r="H3" s="195" t="s">
        <v>241</v>
      </c>
      <c r="I3" s="195" t="s">
        <v>242</v>
      </c>
      <c r="J3" s="195" t="s">
        <v>243</v>
      </c>
      <c r="K3" s="195" t="s">
        <v>12</v>
      </c>
      <c r="L3" s="195" t="s">
        <v>12</v>
      </c>
      <c r="M3" s="195" t="s">
        <v>12</v>
      </c>
      <c r="N3" s="195" t="s">
        <v>12</v>
      </c>
      <c r="O3" s="195" t="s">
        <v>73</v>
      </c>
      <c r="P3" s="195" t="s">
        <v>19</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244</v>
      </c>
    </row>
    <row r="10" spans="2:15" ht="9" customHeight="1">
      <c r="B10" s="85" t="str">
        <f>CONCATENATE("Created On: ",O3)</f>
        <v>Created On: 01/17/2019</v>
      </c>
      <c r="N10" s="84"/>
      <c r="O10" s="84" t="str">
        <f>CONCATENATE(P3," Reporting Period")</f>
        <v>2018 Reporting Period</v>
      </c>
    </row>
    <row r="11" spans="2:15" ht="7.5" customHeight="1">
      <c r="B11" s="73"/>
      <c r="C11" s="33" t="s">
        <v>212</v>
      </c>
      <c r="D11" s="33" t="s">
        <v>213</v>
      </c>
      <c r="E11" s="33" t="s">
        <v>214</v>
      </c>
      <c r="F11" s="33" t="s">
        <v>215</v>
      </c>
      <c r="G11" s="33" t="s">
        <v>216</v>
      </c>
      <c r="H11" s="33" t="s">
        <v>217</v>
      </c>
      <c r="I11" s="33" t="s">
        <v>218</v>
      </c>
      <c r="J11" s="33" t="s">
        <v>219</v>
      </c>
      <c r="K11" s="33" t="s">
        <v>220</v>
      </c>
      <c r="L11" s="33" t="s">
        <v>221</v>
      </c>
      <c r="M11" s="33" t="s">
        <v>222</v>
      </c>
      <c r="N11" s="33" t="s">
        <v>223</v>
      </c>
      <c r="O11" s="73"/>
    </row>
    <row r="12" spans="2:15" ht="7.5" customHeight="1">
      <c r="B12" s="47" t="s">
        <v>101</v>
      </c>
      <c r="C12" s="47" t="str">
        <f aca="true" t="shared" si="0" ref="C12:N12">CONCATENATE("(",C3," Entries)")</f>
        <v>(49 Entries)</v>
      </c>
      <c r="D12" s="47" t="str">
        <f t="shared" si="0"/>
        <v>(48 Entries)</v>
      </c>
      <c r="E12" s="47" t="str">
        <f t="shared" si="0"/>
        <v>(48 Entries)</v>
      </c>
      <c r="F12" s="47" t="str">
        <f t="shared" si="0"/>
        <v>(48 Entries)</v>
      </c>
      <c r="G12" s="47" t="str">
        <f t="shared" si="0"/>
        <v>(47 Entries)</v>
      </c>
      <c r="H12" s="47" t="str">
        <f t="shared" si="0"/>
        <v>(47 Entries)</v>
      </c>
      <c r="I12" s="47" t="str">
        <f t="shared" si="0"/>
        <v>(39 Entries)</v>
      </c>
      <c r="J12" s="47" t="str">
        <f t="shared" si="0"/>
        <v>(45 Entries)</v>
      </c>
      <c r="K12" s="47" t="str">
        <f t="shared" si="0"/>
        <v>(0 Entries)</v>
      </c>
      <c r="L12" s="47" t="str">
        <f t="shared" si="0"/>
        <v>(0 Entries)</v>
      </c>
      <c r="M12" s="47" t="str">
        <f t="shared" si="0"/>
        <v>(0 Entries)</v>
      </c>
      <c r="N12" s="47" t="str">
        <f t="shared" si="0"/>
        <v>(0 Entries)</v>
      </c>
      <c r="O12" s="47" t="s">
        <v>33</v>
      </c>
    </row>
    <row r="13" spans="2:15" s="72" customFormat="1" ht="6" hidden="1">
      <c r="B13" s="72" t="s">
        <v>101</v>
      </c>
      <c r="C13" s="72" t="s">
        <v>102</v>
      </c>
      <c r="D13" s="72" t="s">
        <v>105</v>
      </c>
      <c r="E13" s="72" t="s">
        <v>108</v>
      </c>
      <c r="F13" s="72" t="s">
        <v>172</v>
      </c>
      <c r="G13" s="72" t="s">
        <v>224</v>
      </c>
      <c r="H13" s="72" t="s">
        <v>178</v>
      </c>
      <c r="I13" s="72" t="s">
        <v>186</v>
      </c>
      <c r="J13" s="72" t="s">
        <v>189</v>
      </c>
      <c r="K13" s="72" t="s">
        <v>192</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69314063</v>
      </c>
      <c r="D15" s="79">
        <v>68493665</v>
      </c>
      <c r="E15" s="79">
        <v>72593570</v>
      </c>
      <c r="F15" s="79">
        <v>78583887</v>
      </c>
      <c r="G15" s="79">
        <v>70113681</v>
      </c>
      <c r="H15" s="79">
        <v>72394718</v>
      </c>
      <c r="I15" s="79">
        <v>68232540</v>
      </c>
      <c r="J15" s="79">
        <v>70247634</v>
      </c>
      <c r="K15" s="79">
        <v>0</v>
      </c>
      <c r="L15" s="79">
        <v>0</v>
      </c>
      <c r="M15" s="79">
        <v>0</v>
      </c>
      <c r="N15" s="79">
        <v>0</v>
      </c>
      <c r="O15" s="79">
        <v>569973758</v>
      </c>
    </row>
    <row r="16" spans="2:15" ht="7.5" customHeight="1">
      <c r="B16" s="75" t="s">
        <v>112</v>
      </c>
      <c r="C16" s="79">
        <v>10871733</v>
      </c>
      <c r="D16" s="79">
        <v>7808711</v>
      </c>
      <c r="E16" s="79">
        <v>7765342</v>
      </c>
      <c r="F16" s="79">
        <v>15816789</v>
      </c>
      <c r="G16" s="79">
        <v>11628926</v>
      </c>
      <c r="H16" s="79">
        <v>14977420</v>
      </c>
      <c r="I16" s="79">
        <v>24478260</v>
      </c>
      <c r="J16" s="79">
        <v>17405501</v>
      </c>
      <c r="K16" s="79">
        <v>0</v>
      </c>
      <c r="L16" s="79">
        <v>0</v>
      </c>
      <c r="M16" s="79">
        <v>0</v>
      </c>
      <c r="N16" s="79">
        <v>0</v>
      </c>
      <c r="O16" s="79">
        <v>110752682</v>
      </c>
    </row>
    <row r="17" spans="2:15" ht="7.5" customHeight="1">
      <c r="B17" s="75" t="s">
        <v>113</v>
      </c>
      <c r="C17" s="79">
        <v>67169173</v>
      </c>
      <c r="D17" s="79">
        <v>71675973</v>
      </c>
      <c r="E17" s="79">
        <v>82116817</v>
      </c>
      <c r="F17" s="79">
        <v>63052722</v>
      </c>
      <c r="G17" s="79">
        <v>72499035</v>
      </c>
      <c r="H17" s="79">
        <v>80506642</v>
      </c>
      <c r="I17" s="79">
        <v>59511513</v>
      </c>
      <c r="J17" s="79">
        <v>85483050</v>
      </c>
      <c r="K17" s="79">
        <v>0</v>
      </c>
      <c r="L17" s="79">
        <v>0</v>
      </c>
      <c r="M17" s="79">
        <v>0</v>
      </c>
      <c r="N17" s="79">
        <v>0</v>
      </c>
      <c r="O17" s="79">
        <v>582014925</v>
      </c>
    </row>
    <row r="18" spans="2:15" ht="7.5" customHeight="1">
      <c r="B18" s="144" t="s">
        <v>114</v>
      </c>
      <c r="C18" s="145">
        <v>49197462</v>
      </c>
      <c r="D18" s="145">
        <v>58381129</v>
      </c>
      <c r="E18" s="145">
        <v>56629355</v>
      </c>
      <c r="F18" s="145">
        <v>49888260</v>
      </c>
      <c r="G18" s="145">
        <v>66612005</v>
      </c>
      <c r="H18" s="145">
        <v>55942998</v>
      </c>
      <c r="I18" s="145">
        <v>49351877</v>
      </c>
      <c r="J18" s="145">
        <v>67863190</v>
      </c>
      <c r="K18" s="145">
        <v>0</v>
      </c>
      <c r="L18" s="145">
        <v>0</v>
      </c>
      <c r="M18" s="145">
        <v>0</v>
      </c>
      <c r="N18" s="145">
        <v>0</v>
      </c>
      <c r="O18" s="145">
        <v>453866276</v>
      </c>
    </row>
    <row r="19" spans="2:15" ht="7.5" customHeight="1">
      <c r="B19" s="79" t="s">
        <v>115</v>
      </c>
      <c r="C19" s="79">
        <v>210310339</v>
      </c>
      <c r="D19" s="79">
        <v>202213515</v>
      </c>
      <c r="E19" s="79">
        <v>311803083</v>
      </c>
      <c r="F19" s="79">
        <v>260193802</v>
      </c>
      <c r="G19" s="79">
        <v>246029962</v>
      </c>
      <c r="H19" s="79">
        <v>328513761</v>
      </c>
      <c r="I19" s="79">
        <v>236769794</v>
      </c>
      <c r="J19" s="79">
        <v>265804643</v>
      </c>
      <c r="K19" s="79">
        <v>0</v>
      </c>
      <c r="L19" s="79">
        <v>0</v>
      </c>
      <c r="M19" s="79">
        <v>0</v>
      </c>
      <c r="N19" s="79">
        <v>0</v>
      </c>
      <c r="O19" s="79">
        <v>2061638899</v>
      </c>
    </row>
    <row r="20" spans="2:15" ht="7.5" customHeight="1">
      <c r="B20" s="75" t="s">
        <v>116</v>
      </c>
      <c r="C20" s="79">
        <v>50223383</v>
      </c>
      <c r="D20" s="79">
        <v>48086609</v>
      </c>
      <c r="E20" s="79">
        <v>54344533</v>
      </c>
      <c r="F20" s="79">
        <v>56244840</v>
      </c>
      <c r="G20" s="79">
        <v>59813038</v>
      </c>
      <c r="H20" s="79">
        <v>60468719</v>
      </c>
      <c r="I20" s="79">
        <v>57364816</v>
      </c>
      <c r="J20" s="79">
        <v>59433686</v>
      </c>
      <c r="K20" s="79">
        <v>0</v>
      </c>
      <c r="L20" s="79">
        <v>0</v>
      </c>
      <c r="M20" s="79">
        <v>0</v>
      </c>
      <c r="N20" s="79">
        <v>0</v>
      </c>
      <c r="O20" s="79">
        <v>445979624</v>
      </c>
    </row>
    <row r="21" spans="2:15" ht="7.5" customHeight="1">
      <c r="B21" s="75" t="s">
        <v>117</v>
      </c>
      <c r="C21" s="79">
        <v>20984398</v>
      </c>
      <c r="D21" s="79">
        <v>17906877</v>
      </c>
      <c r="E21" s="79">
        <v>30531884</v>
      </c>
      <c r="F21" s="79">
        <v>18483160</v>
      </c>
      <c r="G21" s="79">
        <v>23859415</v>
      </c>
      <c r="H21" s="79">
        <v>29763117</v>
      </c>
      <c r="I21" s="79">
        <v>23873424</v>
      </c>
      <c r="J21" s="79">
        <v>23234819</v>
      </c>
      <c r="K21" s="79">
        <v>0</v>
      </c>
      <c r="L21" s="79">
        <v>0</v>
      </c>
      <c r="M21" s="79">
        <v>0</v>
      </c>
      <c r="N21" s="79">
        <v>0</v>
      </c>
      <c r="O21" s="79">
        <v>188637094</v>
      </c>
    </row>
    <row r="22" spans="2:15" ht="7.5" customHeight="1">
      <c r="B22" s="144" t="s">
        <v>118</v>
      </c>
      <c r="C22" s="145">
        <v>5724244</v>
      </c>
      <c r="D22" s="145">
        <v>6030092</v>
      </c>
      <c r="E22" s="145">
        <v>7313042</v>
      </c>
      <c r="F22" s="145">
        <v>6452163</v>
      </c>
      <c r="G22" s="145">
        <v>7571828</v>
      </c>
      <c r="H22" s="145">
        <v>7202763</v>
      </c>
      <c r="I22" s="145">
        <v>6879861</v>
      </c>
      <c r="J22" s="145">
        <v>7397293</v>
      </c>
      <c r="K22" s="145">
        <v>0</v>
      </c>
      <c r="L22" s="145">
        <v>0</v>
      </c>
      <c r="M22" s="145">
        <v>0</v>
      </c>
      <c r="N22" s="145">
        <v>0</v>
      </c>
      <c r="O22" s="145">
        <v>54571286</v>
      </c>
    </row>
    <row r="23" spans="2:15" ht="7.5" customHeight="1">
      <c r="B23" s="79" t="s">
        <v>119</v>
      </c>
      <c r="C23" s="79">
        <v>618503</v>
      </c>
      <c r="D23" s="79">
        <v>633777</v>
      </c>
      <c r="E23" s="79">
        <v>738341</v>
      </c>
      <c r="F23" s="79">
        <v>601237</v>
      </c>
      <c r="G23" s="79">
        <v>740998</v>
      </c>
      <c r="H23" s="79">
        <v>635113</v>
      </c>
      <c r="I23" s="79">
        <v>582095</v>
      </c>
      <c r="J23" s="79">
        <v>725578</v>
      </c>
      <c r="K23" s="79">
        <v>0</v>
      </c>
      <c r="L23" s="79">
        <v>0</v>
      </c>
      <c r="M23" s="79">
        <v>0</v>
      </c>
      <c r="N23" s="79">
        <v>0</v>
      </c>
      <c r="O23" s="79">
        <v>5275642</v>
      </c>
    </row>
    <row r="24" spans="2:15" ht="7.5" customHeight="1">
      <c r="B24" s="75" t="s">
        <v>120</v>
      </c>
      <c r="C24" s="79">
        <v>142039783</v>
      </c>
      <c r="D24" s="79">
        <v>149976476</v>
      </c>
      <c r="E24" s="79">
        <v>137323780</v>
      </c>
      <c r="F24" s="79">
        <v>158871329</v>
      </c>
      <c r="G24" s="79">
        <v>154354953</v>
      </c>
      <c r="H24" s="79">
        <v>151287486</v>
      </c>
      <c r="I24" s="79">
        <v>139569286</v>
      </c>
      <c r="J24" s="79">
        <v>144351666</v>
      </c>
      <c r="K24" s="79">
        <v>0</v>
      </c>
      <c r="L24" s="79">
        <v>0</v>
      </c>
      <c r="M24" s="79">
        <v>0</v>
      </c>
      <c r="N24" s="79">
        <v>0</v>
      </c>
      <c r="O24" s="79">
        <v>1177774759</v>
      </c>
    </row>
    <row r="25" spans="2:15" ht="7.5" customHeight="1">
      <c r="B25" s="75" t="s">
        <v>121</v>
      </c>
      <c r="C25" s="79">
        <v>88014877</v>
      </c>
      <c r="D25" s="79">
        <v>161024108</v>
      </c>
      <c r="E25" s="79">
        <v>101964165</v>
      </c>
      <c r="F25" s="79">
        <v>104584642</v>
      </c>
      <c r="G25" s="79">
        <v>119070443</v>
      </c>
      <c r="H25" s="79">
        <v>100532527</v>
      </c>
      <c r="I25" s="79">
        <v>102965107</v>
      </c>
      <c r="J25" s="79">
        <v>127246665</v>
      </c>
      <c r="K25" s="79">
        <v>0</v>
      </c>
      <c r="L25" s="79">
        <v>0</v>
      </c>
      <c r="M25" s="79">
        <v>0</v>
      </c>
      <c r="N25" s="79">
        <v>0</v>
      </c>
      <c r="O25" s="79">
        <v>905402534</v>
      </c>
    </row>
    <row r="26" spans="2:15" ht="7.5" customHeight="1">
      <c r="B26" s="144" t="s">
        <v>122</v>
      </c>
      <c r="C26" s="145">
        <v>3748869</v>
      </c>
      <c r="D26" s="145">
        <v>5351863</v>
      </c>
      <c r="E26" s="145">
        <v>4223054</v>
      </c>
      <c r="F26" s="145">
        <v>4402248</v>
      </c>
      <c r="G26" s="145">
        <v>4313175</v>
      </c>
      <c r="H26" s="145">
        <v>4298665</v>
      </c>
      <c r="I26" s="145">
        <v>4281368</v>
      </c>
      <c r="J26" s="145">
        <v>4444037</v>
      </c>
      <c r="K26" s="145">
        <v>0</v>
      </c>
      <c r="L26" s="145">
        <v>0</v>
      </c>
      <c r="M26" s="145">
        <v>0</v>
      </c>
      <c r="N26" s="145">
        <v>0</v>
      </c>
      <c r="O26" s="145">
        <v>35063279</v>
      </c>
    </row>
    <row r="27" spans="2:15" ht="7.5" customHeight="1">
      <c r="B27" s="79" t="s">
        <v>123</v>
      </c>
      <c r="C27" s="79">
        <v>24303481</v>
      </c>
      <c r="D27" s="79">
        <v>21830676</v>
      </c>
      <c r="E27" s="79">
        <v>27922050</v>
      </c>
      <c r="F27" s="79">
        <v>22182783</v>
      </c>
      <c r="G27" s="79">
        <v>22460860</v>
      </c>
      <c r="H27" s="79">
        <v>26793882</v>
      </c>
      <c r="I27" s="79">
        <v>25939997</v>
      </c>
      <c r="J27" s="79">
        <v>29020651</v>
      </c>
      <c r="K27" s="79">
        <v>0</v>
      </c>
      <c r="L27" s="79">
        <v>0</v>
      </c>
      <c r="M27" s="79">
        <v>0</v>
      </c>
      <c r="N27" s="79">
        <v>0</v>
      </c>
      <c r="O27" s="79">
        <v>200454380</v>
      </c>
    </row>
    <row r="28" spans="2:15" ht="7.5" customHeight="1">
      <c r="B28" s="75" t="s">
        <v>124</v>
      </c>
      <c r="C28" s="79">
        <v>137362848</v>
      </c>
      <c r="D28" s="79">
        <v>102322936</v>
      </c>
      <c r="E28" s="79">
        <v>145956737</v>
      </c>
      <c r="F28" s="79">
        <v>133248362</v>
      </c>
      <c r="G28" s="79">
        <v>109304141</v>
      </c>
      <c r="H28" s="79">
        <v>156329540</v>
      </c>
      <c r="I28" s="79">
        <v>136751757</v>
      </c>
      <c r="J28" s="79">
        <v>143206506</v>
      </c>
      <c r="K28" s="79">
        <v>0</v>
      </c>
      <c r="L28" s="79">
        <v>0</v>
      </c>
      <c r="M28" s="79">
        <v>0</v>
      </c>
      <c r="N28" s="79">
        <v>0</v>
      </c>
      <c r="O28" s="79">
        <v>1064482827</v>
      </c>
    </row>
    <row r="29" spans="2:15" ht="7.5" customHeight="1">
      <c r="B29" s="75" t="s">
        <v>125</v>
      </c>
      <c r="C29" s="79">
        <v>96119453</v>
      </c>
      <c r="D29" s="79">
        <v>109305973</v>
      </c>
      <c r="E29" s="79">
        <v>104683148</v>
      </c>
      <c r="F29" s="79">
        <v>93757788</v>
      </c>
      <c r="G29" s="79">
        <v>115659586</v>
      </c>
      <c r="H29" s="79">
        <v>93345321</v>
      </c>
      <c r="I29" s="79">
        <v>93916237</v>
      </c>
      <c r="J29" s="79">
        <v>121548236</v>
      </c>
      <c r="K29" s="79">
        <v>0</v>
      </c>
      <c r="L29" s="79">
        <v>0</v>
      </c>
      <c r="M29" s="79">
        <v>0</v>
      </c>
      <c r="N29" s="79">
        <v>0</v>
      </c>
      <c r="O29" s="79">
        <v>828335742</v>
      </c>
    </row>
    <row r="30" spans="2:15" ht="7.5" customHeight="1">
      <c r="B30" s="144" t="s">
        <v>126</v>
      </c>
      <c r="C30" s="145">
        <v>55773747</v>
      </c>
      <c r="D30" s="145">
        <v>47847178</v>
      </c>
      <c r="E30" s="145">
        <v>55527536</v>
      </c>
      <c r="F30" s="145">
        <v>56187562</v>
      </c>
      <c r="G30" s="145">
        <v>62197658</v>
      </c>
      <c r="H30" s="145">
        <v>57494684</v>
      </c>
      <c r="I30" s="145">
        <v>69971788</v>
      </c>
      <c r="J30" s="145">
        <v>66710813</v>
      </c>
      <c r="K30" s="145">
        <v>0</v>
      </c>
      <c r="L30" s="145">
        <v>0</v>
      </c>
      <c r="M30" s="145">
        <v>0</v>
      </c>
      <c r="N30" s="145">
        <v>0</v>
      </c>
      <c r="O30" s="145">
        <v>471710966</v>
      </c>
    </row>
    <row r="31" spans="2:15" ht="7.5" customHeight="1">
      <c r="B31" s="79" t="s">
        <v>127</v>
      </c>
      <c r="C31" s="79">
        <v>52229113</v>
      </c>
      <c r="D31" s="79">
        <v>30989759</v>
      </c>
      <c r="E31" s="79">
        <v>43443872</v>
      </c>
      <c r="F31" s="79">
        <v>32072258</v>
      </c>
      <c r="G31" s="79">
        <v>44026714</v>
      </c>
      <c r="H31" s="79">
        <v>40826947</v>
      </c>
      <c r="I31" s="79">
        <v>35219530</v>
      </c>
      <c r="J31" s="79">
        <v>37910307</v>
      </c>
      <c r="K31" s="79">
        <v>0</v>
      </c>
      <c r="L31" s="79">
        <v>0</v>
      </c>
      <c r="M31" s="79">
        <v>0</v>
      </c>
      <c r="N31" s="79">
        <v>0</v>
      </c>
      <c r="O31" s="79">
        <v>316718500</v>
      </c>
    </row>
    <row r="32" spans="2:15" ht="7.5" customHeight="1">
      <c r="B32" s="75" t="s">
        <v>128</v>
      </c>
      <c r="C32" s="79">
        <v>75472766</v>
      </c>
      <c r="D32" s="79">
        <v>70991891</v>
      </c>
      <c r="E32" s="79">
        <v>77217377</v>
      </c>
      <c r="F32" s="79">
        <v>66288319</v>
      </c>
      <c r="G32" s="79">
        <v>69697416</v>
      </c>
      <c r="H32" s="79">
        <v>64377975</v>
      </c>
      <c r="I32" s="79">
        <v>64065673</v>
      </c>
      <c r="J32" s="79">
        <v>73877459</v>
      </c>
      <c r="K32" s="79">
        <v>0</v>
      </c>
      <c r="L32" s="79">
        <v>0</v>
      </c>
      <c r="M32" s="79">
        <v>0</v>
      </c>
      <c r="N32" s="79">
        <v>0</v>
      </c>
      <c r="O32" s="79">
        <v>561988876</v>
      </c>
    </row>
    <row r="33" spans="2:15" ht="7.5" customHeight="1">
      <c r="B33" s="75" t="s">
        <v>129</v>
      </c>
      <c r="C33" s="79">
        <v>59110533</v>
      </c>
      <c r="D33" s="79">
        <v>48574031</v>
      </c>
      <c r="E33" s="79">
        <v>46865522</v>
      </c>
      <c r="F33" s="79">
        <v>61077153</v>
      </c>
      <c r="G33" s="79">
        <v>61603790</v>
      </c>
      <c r="H33" s="79">
        <v>55821589</v>
      </c>
      <c r="I33" s="79">
        <v>61451486</v>
      </c>
      <c r="J33" s="79">
        <v>56734932</v>
      </c>
      <c r="K33" s="79">
        <v>0</v>
      </c>
      <c r="L33" s="79">
        <v>0</v>
      </c>
      <c r="M33" s="79">
        <v>0</v>
      </c>
      <c r="N33" s="79">
        <v>0</v>
      </c>
      <c r="O33" s="79">
        <v>451239036</v>
      </c>
    </row>
    <row r="34" spans="2:15" ht="7.5" customHeight="1">
      <c r="B34" s="144" t="s">
        <v>130</v>
      </c>
      <c r="C34" s="145">
        <v>14504316</v>
      </c>
      <c r="D34" s="145">
        <v>14748977</v>
      </c>
      <c r="E34" s="145">
        <v>17127600</v>
      </c>
      <c r="F34" s="145">
        <v>10863511</v>
      </c>
      <c r="G34" s="145">
        <v>19127597</v>
      </c>
      <c r="H34" s="145">
        <v>9666037</v>
      </c>
      <c r="I34" s="145">
        <v>10356134</v>
      </c>
      <c r="J34" s="145">
        <v>94346474</v>
      </c>
      <c r="K34" s="145">
        <v>0</v>
      </c>
      <c r="L34" s="145">
        <v>0</v>
      </c>
      <c r="M34" s="145">
        <v>0</v>
      </c>
      <c r="N34" s="145">
        <v>0</v>
      </c>
      <c r="O34" s="145">
        <v>190740645</v>
      </c>
    </row>
    <row r="35" spans="2:15" ht="7.5" customHeight="1">
      <c r="B35" s="79" t="s">
        <v>131</v>
      </c>
      <c r="C35" s="79">
        <v>40930198</v>
      </c>
      <c r="D35" s="79">
        <v>40298022</v>
      </c>
      <c r="E35" s="79">
        <v>46279946</v>
      </c>
      <c r="F35" s="79">
        <v>44387991</v>
      </c>
      <c r="G35" s="79">
        <v>49974224</v>
      </c>
      <c r="H35" s="79">
        <v>46671277</v>
      </c>
      <c r="I35" s="79">
        <v>49398137</v>
      </c>
      <c r="J35" s="79">
        <v>42932752</v>
      </c>
      <c r="K35" s="79">
        <v>0</v>
      </c>
      <c r="L35" s="79">
        <v>0</v>
      </c>
      <c r="M35" s="79">
        <v>0</v>
      </c>
      <c r="N35" s="79">
        <v>0</v>
      </c>
      <c r="O35" s="79">
        <v>360872547</v>
      </c>
    </row>
    <row r="36" spans="2:15" ht="7.5" customHeight="1">
      <c r="B36" s="75" t="s">
        <v>132</v>
      </c>
      <c r="C36" s="79">
        <v>37126150</v>
      </c>
      <c r="D36" s="79">
        <v>31265261</v>
      </c>
      <c r="E36" s="79">
        <v>37868471</v>
      </c>
      <c r="F36" s="79">
        <v>34973199</v>
      </c>
      <c r="G36" s="79">
        <v>41053522</v>
      </c>
      <c r="H36" s="79">
        <v>39652933</v>
      </c>
      <c r="I36" s="79">
        <v>35842579</v>
      </c>
      <c r="J36" s="79">
        <v>41044950</v>
      </c>
      <c r="K36" s="79">
        <v>0</v>
      </c>
      <c r="L36" s="79">
        <v>0</v>
      </c>
      <c r="M36" s="79">
        <v>0</v>
      </c>
      <c r="N36" s="79">
        <v>0</v>
      </c>
      <c r="O36" s="79">
        <v>298827065</v>
      </c>
    </row>
    <row r="37" spans="2:15" ht="7.5" customHeight="1">
      <c r="B37" s="75" t="s">
        <v>133</v>
      </c>
      <c r="C37" s="79">
        <v>114539370</v>
      </c>
      <c r="D37" s="79">
        <v>48426029</v>
      </c>
      <c r="E37" s="79">
        <v>71752400</v>
      </c>
      <c r="F37" s="79">
        <v>72309614</v>
      </c>
      <c r="G37" s="79">
        <v>78114762</v>
      </c>
      <c r="H37" s="79">
        <v>67919843</v>
      </c>
      <c r="I37" s="79">
        <v>78261530</v>
      </c>
      <c r="J37" s="79">
        <v>93022234</v>
      </c>
      <c r="K37" s="79">
        <v>0</v>
      </c>
      <c r="L37" s="79">
        <v>0</v>
      </c>
      <c r="M37" s="79">
        <v>0</v>
      </c>
      <c r="N37" s="79">
        <v>0</v>
      </c>
      <c r="O37" s="79">
        <v>624345781</v>
      </c>
    </row>
    <row r="38" spans="2:15" ht="7.5" customHeight="1">
      <c r="B38" s="144" t="s">
        <v>134</v>
      </c>
      <c r="C38" s="145">
        <v>64585279</v>
      </c>
      <c r="D38" s="145">
        <v>60831478</v>
      </c>
      <c r="E38" s="145">
        <v>63383607</v>
      </c>
      <c r="F38" s="145">
        <v>62089078</v>
      </c>
      <c r="G38" s="145">
        <v>72970357</v>
      </c>
      <c r="H38" s="145">
        <v>72197588</v>
      </c>
      <c r="I38" s="145">
        <v>72042048</v>
      </c>
      <c r="J38" s="145">
        <v>72063862</v>
      </c>
      <c r="K38" s="145">
        <v>0</v>
      </c>
      <c r="L38" s="145">
        <v>0</v>
      </c>
      <c r="M38" s="145">
        <v>0</v>
      </c>
      <c r="N38" s="145">
        <v>0</v>
      </c>
      <c r="O38" s="145">
        <v>540163297</v>
      </c>
    </row>
    <row r="39" spans="2:15" ht="7.5" customHeight="1">
      <c r="B39" s="79" t="s">
        <v>135</v>
      </c>
      <c r="C39" s="79">
        <v>53988974</v>
      </c>
      <c r="D39" s="79">
        <v>57834556</v>
      </c>
      <c r="E39" s="79">
        <v>57094721</v>
      </c>
      <c r="F39" s="79">
        <v>56154818</v>
      </c>
      <c r="G39" s="79">
        <v>55725377</v>
      </c>
      <c r="H39" s="79">
        <v>64512451</v>
      </c>
      <c r="I39" s="79">
        <v>62765569</v>
      </c>
      <c r="J39" s="79">
        <v>63538002</v>
      </c>
      <c r="K39" s="79">
        <v>0</v>
      </c>
      <c r="L39" s="79">
        <v>0</v>
      </c>
      <c r="M39" s="79">
        <v>0</v>
      </c>
      <c r="N39" s="79">
        <v>0</v>
      </c>
      <c r="O39" s="79">
        <v>471614468</v>
      </c>
    </row>
    <row r="40" spans="2:15" ht="7.5" customHeight="1">
      <c r="B40" s="75" t="s">
        <v>136</v>
      </c>
      <c r="C40" s="79">
        <v>74844099</v>
      </c>
      <c r="D40" s="79">
        <v>89709125</v>
      </c>
      <c r="E40" s="79">
        <v>104823118</v>
      </c>
      <c r="F40" s="79">
        <v>62958996</v>
      </c>
      <c r="G40" s="79">
        <v>106390403</v>
      </c>
      <c r="H40" s="79">
        <v>99073324</v>
      </c>
      <c r="I40" s="79">
        <v>66382613</v>
      </c>
      <c r="J40" s="79">
        <v>97804389</v>
      </c>
      <c r="K40" s="79">
        <v>0</v>
      </c>
      <c r="L40" s="79">
        <v>0</v>
      </c>
      <c r="M40" s="79">
        <v>0</v>
      </c>
      <c r="N40" s="79">
        <v>0</v>
      </c>
      <c r="O40" s="79">
        <v>701986067</v>
      </c>
    </row>
    <row r="41" spans="2:15" ht="7.5" customHeight="1">
      <c r="B41" s="75" t="s">
        <v>137</v>
      </c>
      <c r="C41" s="79">
        <v>18176638</v>
      </c>
      <c r="D41" s="79">
        <v>18266103</v>
      </c>
      <c r="E41" s="79">
        <v>21009922</v>
      </c>
      <c r="F41" s="79">
        <v>20516638</v>
      </c>
      <c r="G41" s="79">
        <v>23592827</v>
      </c>
      <c r="H41" s="79">
        <v>24690525</v>
      </c>
      <c r="I41" s="79">
        <v>24044929</v>
      </c>
      <c r="J41" s="79">
        <v>28486968</v>
      </c>
      <c r="K41" s="79">
        <v>0</v>
      </c>
      <c r="L41" s="79">
        <v>0</v>
      </c>
      <c r="M41" s="79">
        <v>0</v>
      </c>
      <c r="N41" s="79">
        <v>0</v>
      </c>
      <c r="O41" s="79">
        <v>178784550</v>
      </c>
    </row>
    <row r="42" spans="2:15" ht="7.5" customHeight="1">
      <c r="B42" s="144" t="s">
        <v>138</v>
      </c>
      <c r="C42" s="145">
        <v>33079697</v>
      </c>
      <c r="D42" s="145">
        <v>31105120</v>
      </c>
      <c r="E42" s="145">
        <v>37670354</v>
      </c>
      <c r="F42" s="145">
        <v>37860651</v>
      </c>
      <c r="G42" s="145">
        <v>40182815</v>
      </c>
      <c r="H42" s="145">
        <v>43978427</v>
      </c>
      <c r="I42" s="145">
        <v>39182238</v>
      </c>
      <c r="J42" s="145">
        <v>42130232</v>
      </c>
      <c r="K42" s="145">
        <v>0</v>
      </c>
      <c r="L42" s="145">
        <v>0</v>
      </c>
      <c r="M42" s="145">
        <v>0</v>
      </c>
      <c r="N42" s="145">
        <v>0</v>
      </c>
      <c r="O42" s="145">
        <v>305189534</v>
      </c>
    </row>
    <row r="43" spans="2:15" ht="7.5" customHeight="1">
      <c r="B43" s="79" t="s">
        <v>139</v>
      </c>
      <c r="C43" s="79">
        <v>31180437</v>
      </c>
      <c r="D43" s="79">
        <v>29714554</v>
      </c>
      <c r="E43" s="79">
        <v>20495721</v>
      </c>
      <c r="F43" s="79">
        <v>35620006</v>
      </c>
      <c r="G43" s="79">
        <v>38451971</v>
      </c>
      <c r="H43" s="79">
        <v>19512113</v>
      </c>
      <c r="I43" s="79">
        <v>38693056</v>
      </c>
      <c r="J43" s="79">
        <v>40306550</v>
      </c>
      <c r="K43" s="79">
        <v>0</v>
      </c>
      <c r="L43" s="79">
        <v>0</v>
      </c>
      <c r="M43" s="79">
        <v>0</v>
      </c>
      <c r="N43" s="79">
        <v>0</v>
      </c>
      <c r="O43" s="79">
        <v>253974408</v>
      </c>
    </row>
    <row r="44" spans="2:15" ht="7.5" customHeight="1">
      <c r="B44" s="75" t="s">
        <v>140</v>
      </c>
      <c r="C44" s="79">
        <v>9533311</v>
      </c>
      <c r="D44" s="79">
        <v>5810914</v>
      </c>
      <c r="E44" s="79">
        <v>8139847</v>
      </c>
      <c r="F44" s="79">
        <v>7622981</v>
      </c>
      <c r="G44" s="79">
        <v>9126627</v>
      </c>
      <c r="H44" s="79">
        <v>10108494</v>
      </c>
      <c r="I44" s="79">
        <v>9380653</v>
      </c>
      <c r="J44" s="79">
        <v>9412211</v>
      </c>
      <c r="K44" s="79">
        <v>0</v>
      </c>
      <c r="L44" s="79">
        <v>0</v>
      </c>
      <c r="M44" s="79">
        <v>0</v>
      </c>
      <c r="N44" s="79">
        <v>0</v>
      </c>
      <c r="O44" s="79">
        <v>69135038</v>
      </c>
    </row>
    <row r="45" spans="2:15" ht="7.5" customHeight="1">
      <c r="B45" s="75" t="s">
        <v>141</v>
      </c>
      <c r="C45" s="79">
        <v>82994222</v>
      </c>
      <c r="D45" s="79">
        <v>75509066</v>
      </c>
      <c r="E45" s="79">
        <v>87596241</v>
      </c>
      <c r="F45" s="79">
        <v>85395777</v>
      </c>
      <c r="G45" s="79">
        <v>92462065</v>
      </c>
      <c r="H45" s="79">
        <v>90211163</v>
      </c>
      <c r="I45" s="79">
        <v>94971446</v>
      </c>
      <c r="J45" s="79">
        <v>92453725</v>
      </c>
      <c r="K45" s="79">
        <v>0</v>
      </c>
      <c r="L45" s="79">
        <v>0</v>
      </c>
      <c r="M45" s="79">
        <v>0</v>
      </c>
      <c r="N45" s="79">
        <v>0</v>
      </c>
      <c r="O45" s="79">
        <v>701593705</v>
      </c>
    </row>
    <row r="46" spans="2:15" ht="7.5" customHeight="1">
      <c r="B46" s="144" t="s">
        <v>142</v>
      </c>
      <c r="C46" s="145">
        <v>47108908</v>
      </c>
      <c r="D46" s="145">
        <v>48397248</v>
      </c>
      <c r="E46" s="145">
        <v>52430641</v>
      </c>
      <c r="F46" s="145">
        <v>51116382</v>
      </c>
      <c r="G46" s="145">
        <v>49770363</v>
      </c>
      <c r="H46" s="145">
        <v>43514141</v>
      </c>
      <c r="I46" s="145">
        <v>50114628</v>
      </c>
      <c r="J46" s="145">
        <v>53847298</v>
      </c>
      <c r="K46" s="145">
        <v>0</v>
      </c>
      <c r="L46" s="145">
        <v>0</v>
      </c>
      <c r="M46" s="145">
        <v>0</v>
      </c>
      <c r="N46" s="145">
        <v>0</v>
      </c>
      <c r="O46" s="145">
        <v>396299609</v>
      </c>
    </row>
    <row r="47" spans="2:15" ht="7.5" customHeight="1">
      <c r="B47" s="79" t="s">
        <v>143</v>
      </c>
      <c r="C47" s="79">
        <v>122611185</v>
      </c>
      <c r="D47" s="79">
        <v>157869243</v>
      </c>
      <c r="E47" s="79">
        <v>174161274</v>
      </c>
      <c r="F47" s="79">
        <v>107202731</v>
      </c>
      <c r="G47" s="79">
        <v>107561419</v>
      </c>
      <c r="H47" s="79">
        <v>188749245</v>
      </c>
      <c r="I47" s="79">
        <v>108174857</v>
      </c>
      <c r="J47" s="79">
        <v>107066719</v>
      </c>
      <c r="K47" s="79">
        <v>0</v>
      </c>
      <c r="L47" s="79">
        <v>0</v>
      </c>
      <c r="M47" s="79">
        <v>0</v>
      </c>
      <c r="N47" s="79">
        <v>0</v>
      </c>
      <c r="O47" s="79">
        <v>1073396673</v>
      </c>
    </row>
    <row r="48" spans="2:15" ht="7.5" customHeight="1">
      <c r="B48" s="75" t="s">
        <v>144</v>
      </c>
      <c r="C48" s="79">
        <v>86963426</v>
      </c>
      <c r="D48" s="79">
        <v>94398492</v>
      </c>
      <c r="E48" s="79">
        <v>89092507</v>
      </c>
      <c r="F48" s="79">
        <v>97545623</v>
      </c>
      <c r="G48" s="79">
        <v>110146241</v>
      </c>
      <c r="H48" s="79">
        <v>96438723</v>
      </c>
      <c r="I48" s="79">
        <v>91384199</v>
      </c>
      <c r="J48" s="79">
        <v>106366691</v>
      </c>
      <c r="K48" s="79">
        <v>0</v>
      </c>
      <c r="L48" s="79">
        <v>0</v>
      </c>
      <c r="M48" s="79">
        <v>0</v>
      </c>
      <c r="N48" s="79">
        <v>0</v>
      </c>
      <c r="O48" s="79">
        <v>772335902</v>
      </c>
    </row>
    <row r="49" spans="2:15" ht="7.5" customHeight="1">
      <c r="B49" s="75" t="s">
        <v>145</v>
      </c>
      <c r="C49" s="79">
        <v>25853036</v>
      </c>
      <c r="D49" s="79">
        <v>19998057</v>
      </c>
      <c r="E49" s="79">
        <v>28616666</v>
      </c>
      <c r="F49" s="79">
        <v>26372339</v>
      </c>
      <c r="G49" s="79">
        <v>24036971</v>
      </c>
      <c r="H49" s="79">
        <v>28628170</v>
      </c>
      <c r="I49" s="79">
        <v>28606614</v>
      </c>
      <c r="J49" s="79">
        <v>29815998</v>
      </c>
      <c r="K49" s="79">
        <v>0</v>
      </c>
      <c r="L49" s="79">
        <v>0</v>
      </c>
      <c r="M49" s="79">
        <v>0</v>
      </c>
      <c r="N49" s="79">
        <v>0</v>
      </c>
      <c r="O49" s="79">
        <v>211927851</v>
      </c>
    </row>
    <row r="50" spans="2:15" ht="7.5" customHeight="1">
      <c r="B50" s="144" t="s">
        <v>146</v>
      </c>
      <c r="C50" s="145">
        <v>125381236</v>
      </c>
      <c r="D50" s="145">
        <v>133077186</v>
      </c>
      <c r="E50" s="145">
        <v>152291332</v>
      </c>
      <c r="F50" s="145">
        <v>123022108</v>
      </c>
      <c r="G50" s="145">
        <v>154515789</v>
      </c>
      <c r="H50" s="145">
        <v>147033675</v>
      </c>
      <c r="I50" s="145">
        <v>122398171</v>
      </c>
      <c r="J50" s="145">
        <v>157317535</v>
      </c>
      <c r="K50" s="145">
        <v>0</v>
      </c>
      <c r="L50" s="145">
        <v>0</v>
      </c>
      <c r="M50" s="145">
        <v>0</v>
      </c>
      <c r="N50" s="145">
        <v>0</v>
      </c>
      <c r="O50" s="145">
        <v>1115037032</v>
      </c>
    </row>
    <row r="51" spans="2:15" ht="7.5" customHeight="1">
      <c r="B51" s="79" t="s">
        <v>147</v>
      </c>
      <c r="C51" s="79">
        <v>46684254</v>
      </c>
      <c r="D51" s="79">
        <v>94398979</v>
      </c>
      <c r="E51" s="79">
        <v>59503389</v>
      </c>
      <c r="F51" s="79">
        <v>100073319</v>
      </c>
      <c r="G51" s="79">
        <v>88773766</v>
      </c>
      <c r="H51" s="79">
        <v>83543116</v>
      </c>
      <c r="I51" s="79">
        <v>72094595</v>
      </c>
      <c r="J51" s="79">
        <v>63108236</v>
      </c>
      <c r="K51" s="79">
        <v>0</v>
      </c>
      <c r="L51" s="79">
        <v>0</v>
      </c>
      <c r="M51" s="79">
        <v>0</v>
      </c>
      <c r="N51" s="79">
        <v>0</v>
      </c>
      <c r="O51" s="79">
        <v>608179654</v>
      </c>
    </row>
    <row r="52" spans="2:15" ht="7.5" customHeight="1">
      <c r="B52" s="75" t="s">
        <v>148</v>
      </c>
      <c r="C52" s="79">
        <v>43555801</v>
      </c>
      <c r="D52" s="79">
        <v>42459268</v>
      </c>
      <c r="E52" s="79">
        <v>44728776</v>
      </c>
      <c r="F52" s="79">
        <v>45863132</v>
      </c>
      <c r="G52" s="79">
        <v>46985069</v>
      </c>
      <c r="H52" s="79">
        <v>47579763</v>
      </c>
      <c r="I52" s="79">
        <v>47602931</v>
      </c>
      <c r="J52" s="79">
        <v>48684618</v>
      </c>
      <c r="K52" s="79">
        <v>0</v>
      </c>
      <c r="L52" s="79">
        <v>0</v>
      </c>
      <c r="M52" s="79">
        <v>0</v>
      </c>
      <c r="N52" s="79">
        <v>0</v>
      </c>
      <c r="O52" s="79">
        <v>367459358</v>
      </c>
    </row>
    <row r="53" spans="2:15" ht="7.5" customHeight="1">
      <c r="B53" s="75" t="s">
        <v>149</v>
      </c>
      <c r="C53" s="79">
        <v>118604557</v>
      </c>
      <c r="D53" s="79">
        <v>104417219</v>
      </c>
      <c r="E53" s="79">
        <v>158324656</v>
      </c>
      <c r="F53" s="79">
        <v>114804813</v>
      </c>
      <c r="G53" s="79">
        <v>123530339</v>
      </c>
      <c r="H53" s="79">
        <v>161576165</v>
      </c>
      <c r="I53" s="79">
        <v>130559791</v>
      </c>
      <c r="J53" s="79">
        <v>126121906</v>
      </c>
      <c r="K53" s="79">
        <v>0</v>
      </c>
      <c r="L53" s="79">
        <v>0</v>
      </c>
      <c r="M53" s="79">
        <v>0</v>
      </c>
      <c r="N53" s="79">
        <v>0</v>
      </c>
      <c r="O53" s="79">
        <v>1037939446</v>
      </c>
    </row>
    <row r="54" spans="2:15" ht="7.5" customHeight="1">
      <c r="B54" s="144" t="s">
        <v>150</v>
      </c>
      <c r="C54" s="145">
        <v>6405001</v>
      </c>
      <c r="D54" s="145">
        <v>5082589</v>
      </c>
      <c r="E54" s="145">
        <v>5548758</v>
      </c>
      <c r="F54" s="145">
        <v>5175712</v>
      </c>
      <c r="G54" s="145">
        <v>6079516</v>
      </c>
      <c r="H54" s="145">
        <v>6021638</v>
      </c>
      <c r="I54" s="145">
        <v>5615559</v>
      </c>
      <c r="J54" s="145">
        <v>6253456</v>
      </c>
      <c r="K54" s="145">
        <v>0</v>
      </c>
      <c r="L54" s="145">
        <v>0</v>
      </c>
      <c r="M54" s="145">
        <v>0</v>
      </c>
      <c r="N54" s="145">
        <v>0</v>
      </c>
      <c r="O54" s="145">
        <v>46182229</v>
      </c>
    </row>
    <row r="55" spans="2:15" ht="7.5" customHeight="1">
      <c r="B55" s="79" t="s">
        <v>151</v>
      </c>
      <c r="C55" s="79">
        <v>70521311</v>
      </c>
      <c r="D55" s="79">
        <v>68677387</v>
      </c>
      <c r="E55" s="79">
        <v>78866658</v>
      </c>
      <c r="F55" s="79">
        <v>73427947</v>
      </c>
      <c r="G55" s="79">
        <v>80766571</v>
      </c>
      <c r="H55" s="79">
        <v>73872152</v>
      </c>
      <c r="I55" s="79">
        <v>73072581</v>
      </c>
      <c r="J55" s="79">
        <v>77978254</v>
      </c>
      <c r="K55" s="79">
        <v>0</v>
      </c>
      <c r="L55" s="79">
        <v>0</v>
      </c>
      <c r="M55" s="79">
        <v>0</v>
      </c>
      <c r="N55" s="79">
        <v>0</v>
      </c>
      <c r="O55" s="79">
        <v>597182861</v>
      </c>
    </row>
    <row r="56" spans="2:15" ht="7.5" customHeight="1">
      <c r="B56" s="75" t="s">
        <v>152</v>
      </c>
      <c r="C56" s="79">
        <v>18670043</v>
      </c>
      <c r="D56" s="79">
        <v>16397331</v>
      </c>
      <c r="E56" s="79">
        <v>15433380</v>
      </c>
      <c r="F56" s="79">
        <v>17158093</v>
      </c>
      <c r="G56" s="79">
        <v>17077668</v>
      </c>
      <c r="H56" s="79">
        <v>21076750</v>
      </c>
      <c r="I56" s="79">
        <v>21271995</v>
      </c>
      <c r="J56" s="79">
        <v>20605261</v>
      </c>
      <c r="K56" s="79">
        <v>0</v>
      </c>
      <c r="L56" s="79">
        <v>0</v>
      </c>
      <c r="M56" s="79">
        <v>0</v>
      </c>
      <c r="N56" s="79">
        <v>0</v>
      </c>
      <c r="O56" s="79">
        <v>147690521</v>
      </c>
    </row>
    <row r="57" spans="2:15" ht="7.5" customHeight="1">
      <c r="B57" s="75" t="s">
        <v>153</v>
      </c>
      <c r="C57" s="79">
        <v>78125968</v>
      </c>
      <c r="D57" s="79">
        <v>80700263</v>
      </c>
      <c r="E57" s="79">
        <v>85570011</v>
      </c>
      <c r="F57" s="79">
        <v>79930612</v>
      </c>
      <c r="G57" s="79">
        <v>98435933</v>
      </c>
      <c r="H57" s="79">
        <v>92237671</v>
      </c>
      <c r="I57" s="79">
        <v>79365425</v>
      </c>
      <c r="J57" s="79">
        <v>95365558</v>
      </c>
      <c r="K57" s="79">
        <v>0</v>
      </c>
      <c r="L57" s="79">
        <v>0</v>
      </c>
      <c r="M57" s="79">
        <v>0</v>
      </c>
      <c r="N57" s="79">
        <v>0</v>
      </c>
      <c r="O57" s="79">
        <v>689731441</v>
      </c>
    </row>
    <row r="58" spans="2:15" ht="7.5" customHeight="1">
      <c r="B58" s="144" t="s">
        <v>154</v>
      </c>
      <c r="C58" s="145">
        <v>507531479</v>
      </c>
      <c r="D58" s="145">
        <v>423477722</v>
      </c>
      <c r="E58" s="145">
        <v>485823538</v>
      </c>
      <c r="F58" s="145">
        <v>490830863</v>
      </c>
      <c r="G58" s="145">
        <v>503689905</v>
      </c>
      <c r="H58" s="145">
        <v>500276343</v>
      </c>
      <c r="I58" s="145">
        <v>495887230</v>
      </c>
      <c r="J58" s="145">
        <v>544319822</v>
      </c>
      <c r="K58" s="145">
        <v>0</v>
      </c>
      <c r="L58" s="145">
        <v>0</v>
      </c>
      <c r="M58" s="145">
        <v>0</v>
      </c>
      <c r="N58" s="145">
        <v>0</v>
      </c>
      <c r="O58" s="145">
        <v>3951836902</v>
      </c>
    </row>
    <row r="59" spans="2:15" ht="7.5" customHeight="1">
      <c r="B59" s="79" t="s">
        <v>155</v>
      </c>
      <c r="C59" s="79">
        <v>35065819</v>
      </c>
      <c r="D59" s="79">
        <v>38248082</v>
      </c>
      <c r="E59" s="79">
        <v>44318810</v>
      </c>
      <c r="F59" s="79">
        <v>35660786</v>
      </c>
      <c r="G59" s="79">
        <v>45139038</v>
      </c>
      <c r="H59" s="79">
        <v>48230319</v>
      </c>
      <c r="I59" s="79">
        <v>34037228</v>
      </c>
      <c r="J59" s="79">
        <v>41678287</v>
      </c>
      <c r="K59" s="79">
        <v>0</v>
      </c>
      <c r="L59" s="79">
        <v>0</v>
      </c>
      <c r="M59" s="79">
        <v>0</v>
      </c>
      <c r="N59" s="79">
        <v>0</v>
      </c>
      <c r="O59" s="79">
        <v>322378369</v>
      </c>
    </row>
    <row r="60" spans="2:15" ht="7.5" customHeight="1">
      <c r="B60" s="75" t="s">
        <v>156</v>
      </c>
      <c r="C60" s="79">
        <v>5555151</v>
      </c>
      <c r="D60" s="79">
        <v>5289295</v>
      </c>
      <c r="E60" s="79">
        <v>5738404</v>
      </c>
      <c r="F60" s="79">
        <v>5183352</v>
      </c>
      <c r="G60" s="79">
        <v>5257508</v>
      </c>
      <c r="H60" s="79">
        <v>6708127</v>
      </c>
      <c r="I60" s="79">
        <v>6146979</v>
      </c>
      <c r="J60" s="79">
        <v>5184372</v>
      </c>
      <c r="K60" s="79">
        <v>0</v>
      </c>
      <c r="L60" s="79">
        <v>0</v>
      </c>
      <c r="M60" s="79">
        <v>0</v>
      </c>
      <c r="N60" s="79">
        <v>0</v>
      </c>
      <c r="O60" s="79">
        <v>45063188</v>
      </c>
    </row>
    <row r="61" spans="2:15" ht="7.5" customHeight="1">
      <c r="B61" s="75" t="s">
        <v>157</v>
      </c>
      <c r="C61" s="79">
        <v>97654931</v>
      </c>
      <c r="D61" s="79">
        <v>86102805</v>
      </c>
      <c r="E61" s="79">
        <v>79842765</v>
      </c>
      <c r="F61" s="79">
        <v>84723920</v>
      </c>
      <c r="G61" s="79">
        <v>81401416</v>
      </c>
      <c r="H61" s="79">
        <v>141224047</v>
      </c>
      <c r="I61" s="79">
        <v>92834977</v>
      </c>
      <c r="J61" s="79">
        <v>55661870</v>
      </c>
      <c r="K61" s="79">
        <v>0</v>
      </c>
      <c r="L61" s="79">
        <v>0</v>
      </c>
      <c r="M61" s="79">
        <v>0</v>
      </c>
      <c r="N61" s="79">
        <v>0</v>
      </c>
      <c r="O61" s="79">
        <v>719446731</v>
      </c>
    </row>
    <row r="62" spans="2:15" ht="7.5" customHeight="1">
      <c r="B62" s="144" t="s">
        <v>158</v>
      </c>
      <c r="C62" s="145">
        <v>59702119</v>
      </c>
      <c r="D62" s="145">
        <v>53553129</v>
      </c>
      <c r="E62" s="145">
        <v>56258361</v>
      </c>
      <c r="F62" s="145">
        <v>62213533</v>
      </c>
      <c r="G62" s="145">
        <v>63011980</v>
      </c>
      <c r="H62" s="145">
        <v>59510970</v>
      </c>
      <c r="I62" s="145">
        <v>68277105</v>
      </c>
      <c r="J62" s="145">
        <v>70160155</v>
      </c>
      <c r="K62" s="145">
        <v>0</v>
      </c>
      <c r="L62" s="145">
        <v>0</v>
      </c>
      <c r="M62" s="145">
        <v>0</v>
      </c>
      <c r="N62" s="145">
        <v>0</v>
      </c>
      <c r="O62" s="145">
        <v>492687352</v>
      </c>
    </row>
    <row r="63" spans="2:15" ht="7.5" customHeight="1">
      <c r="B63" s="75" t="s">
        <v>159</v>
      </c>
      <c r="C63" s="79">
        <v>57134397</v>
      </c>
      <c r="D63" s="79">
        <v>28423499</v>
      </c>
      <c r="E63" s="79">
        <v>34889556</v>
      </c>
      <c r="F63" s="79">
        <v>58307786</v>
      </c>
      <c r="G63" s="79">
        <v>56390876</v>
      </c>
      <c r="H63" s="79">
        <v>39171549</v>
      </c>
      <c r="I63" s="79">
        <v>46201423</v>
      </c>
      <c r="J63" s="79">
        <v>33231101</v>
      </c>
      <c r="K63" s="79">
        <v>0</v>
      </c>
      <c r="L63" s="79">
        <v>0</v>
      </c>
      <c r="M63" s="79">
        <v>0</v>
      </c>
      <c r="N63" s="79">
        <v>0</v>
      </c>
      <c r="O63" s="79">
        <v>353750187</v>
      </c>
    </row>
    <row r="64" spans="2:15" ht="7.5" customHeight="1">
      <c r="B64" s="75" t="s">
        <v>160</v>
      </c>
      <c r="C64" s="79">
        <v>103753631</v>
      </c>
      <c r="D64" s="79">
        <v>55431099</v>
      </c>
      <c r="E64" s="79">
        <v>73563264</v>
      </c>
      <c r="F64" s="79">
        <v>54987073</v>
      </c>
      <c r="G64" s="79">
        <v>90679013</v>
      </c>
      <c r="H64" s="79">
        <v>66560853</v>
      </c>
      <c r="I64" s="79">
        <v>72365655</v>
      </c>
      <c r="J64" s="79">
        <v>75097918</v>
      </c>
      <c r="K64" s="79">
        <v>0</v>
      </c>
      <c r="L64" s="79">
        <v>0</v>
      </c>
      <c r="M64" s="79">
        <v>0</v>
      </c>
      <c r="N64" s="79">
        <v>0</v>
      </c>
      <c r="O64" s="79">
        <v>592438506</v>
      </c>
    </row>
    <row r="65" spans="2:15" ht="7.5" customHeight="1" thickBot="1">
      <c r="B65" s="80" t="s">
        <v>161</v>
      </c>
      <c r="C65" s="79">
        <v>32098238</v>
      </c>
      <c r="D65" s="79">
        <v>25106757</v>
      </c>
      <c r="E65" s="79">
        <v>28131677</v>
      </c>
      <c r="F65" s="79">
        <v>24548515</v>
      </c>
      <c r="G65" s="79">
        <v>18444981</v>
      </c>
      <c r="H65" s="79">
        <v>35421706</v>
      </c>
      <c r="I65" s="79">
        <v>32802678</v>
      </c>
      <c r="J65" s="79">
        <v>26101987</v>
      </c>
      <c r="K65" s="79">
        <v>0</v>
      </c>
      <c r="L65" s="79">
        <v>0</v>
      </c>
      <c r="M65" s="79">
        <v>0</v>
      </c>
      <c r="N65" s="79">
        <v>0</v>
      </c>
      <c r="O65" s="79">
        <v>222656539</v>
      </c>
    </row>
    <row r="66" spans="2:15" ht="7.5" customHeight="1" thickTop="1">
      <c r="B66" s="76" t="s">
        <v>225</v>
      </c>
      <c r="C66" s="83">
        <v>3483051950</v>
      </c>
      <c r="D66" s="83">
        <v>3314470094</v>
      </c>
      <c r="E66" s="83">
        <v>3695339578</v>
      </c>
      <c r="F66" s="83">
        <v>3470891203</v>
      </c>
      <c r="G66" s="83">
        <v>3720424532</v>
      </c>
      <c r="H66" s="83">
        <v>3877083166</v>
      </c>
      <c r="I66" s="83">
        <v>3521311962</v>
      </c>
      <c r="J66" s="83">
        <v>3864156057</v>
      </c>
      <c r="K66" s="83">
        <v>0</v>
      </c>
      <c r="L66" s="83">
        <v>0</v>
      </c>
      <c r="M66" s="83">
        <v>0</v>
      </c>
      <c r="N66" s="83">
        <v>0</v>
      </c>
      <c r="O66" s="83">
        <v>28946728542</v>
      </c>
    </row>
    <row r="67" spans="2:15" ht="7.5" customHeight="1" thickBot="1">
      <c r="B67" s="77" t="s">
        <v>163</v>
      </c>
      <c r="C67" s="82">
        <v>392410</v>
      </c>
      <c r="D67" s="82">
        <v>660944</v>
      </c>
      <c r="E67" s="82">
        <v>676736</v>
      </c>
      <c r="F67" s="82">
        <v>968076</v>
      </c>
      <c r="G67" s="82">
        <v>1052636</v>
      </c>
      <c r="H67" s="82">
        <v>1363889</v>
      </c>
      <c r="I67" s="82">
        <v>616389</v>
      </c>
      <c r="J67" s="82">
        <v>1055111</v>
      </c>
      <c r="K67" s="82">
        <v>0</v>
      </c>
      <c r="L67" s="82">
        <v>0</v>
      </c>
      <c r="M67" s="82">
        <v>0</v>
      </c>
      <c r="N67" s="82">
        <v>0</v>
      </c>
      <c r="O67" s="82">
        <v>6786190</v>
      </c>
    </row>
    <row r="68" spans="2:15" ht="9" customHeight="1" thickTop="1">
      <c r="B68" s="78" t="s">
        <v>226</v>
      </c>
      <c r="C68" s="81">
        <v>3483444361</v>
      </c>
      <c r="D68" s="81">
        <v>3315131038</v>
      </c>
      <c r="E68" s="81">
        <v>3696016314</v>
      </c>
      <c r="F68" s="81">
        <v>3471859279</v>
      </c>
      <c r="G68" s="81">
        <v>3721477168</v>
      </c>
      <c r="H68" s="81">
        <v>3878447054</v>
      </c>
      <c r="I68" s="81">
        <v>3521928351</v>
      </c>
      <c r="J68" s="81">
        <v>3865211167</v>
      </c>
      <c r="K68" s="81">
        <v>0</v>
      </c>
      <c r="L68" s="81">
        <v>0</v>
      </c>
      <c r="M68" s="81">
        <v>0</v>
      </c>
      <c r="N68" s="81">
        <v>0</v>
      </c>
      <c r="O68" s="81">
        <v>28953514731</v>
      </c>
    </row>
    <row r="69" spans="2:15" ht="12.75">
      <c r="B69" s="172" t="s">
        <v>245</v>
      </c>
      <c r="C69" s="162"/>
      <c r="D69" s="162"/>
      <c r="E69" s="162"/>
      <c r="F69" s="162"/>
      <c r="G69" s="162"/>
      <c r="H69" s="162"/>
      <c r="I69" s="162"/>
      <c r="J69" s="173" t="s">
        <v>246</v>
      </c>
      <c r="K69" s="162"/>
      <c r="L69" s="162"/>
      <c r="M69" s="162"/>
      <c r="N69" s="162"/>
      <c r="O69" s="163"/>
    </row>
    <row r="70" spans="2:15" ht="12.75">
      <c r="B70" s="171" t="s">
        <v>247</v>
      </c>
      <c r="C70" s="114"/>
      <c r="D70" s="114"/>
      <c r="E70" s="114"/>
      <c r="F70" s="114"/>
      <c r="G70" s="114"/>
      <c r="H70" s="114"/>
      <c r="I70" s="114"/>
      <c r="J70" s="174" t="s">
        <v>248</v>
      </c>
      <c r="K70" s="114"/>
      <c r="L70" s="114"/>
      <c r="M70" s="114"/>
      <c r="N70" s="114"/>
      <c r="O70" s="125"/>
    </row>
    <row r="71" spans="2:15" ht="12.75">
      <c r="B71" s="171" t="s">
        <v>249</v>
      </c>
      <c r="C71" s="114"/>
      <c r="D71" s="114"/>
      <c r="E71" s="114"/>
      <c r="F71" s="114"/>
      <c r="G71" s="114"/>
      <c r="H71" s="114"/>
      <c r="I71" s="114"/>
      <c r="J71" s="114"/>
      <c r="K71" s="114"/>
      <c r="L71" s="114"/>
      <c r="M71" s="114"/>
      <c r="N71" s="114"/>
      <c r="O71" s="125"/>
    </row>
    <row r="72" spans="2:15" ht="12.75">
      <c r="B72" s="78" t="s">
        <v>250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231</v>
      </c>
      <c r="G2" s="29" t="s">
        <v>232</v>
      </c>
      <c r="H2" s="29" t="s">
        <v>233</v>
      </c>
      <c r="I2" s="29" t="s">
        <v>234</v>
      </c>
      <c r="J2" s="29" t="s">
        <v>235</v>
      </c>
      <c r="K2" s="29" t="s">
        <v>236</v>
      </c>
      <c r="L2" s="29" t="s">
        <v>237</v>
      </c>
      <c r="M2" s="29" t="s">
        <v>238</v>
      </c>
      <c r="N2" s="29" t="s">
        <v>239</v>
      </c>
      <c r="O2" s="29" t="s">
        <v>83</v>
      </c>
      <c r="P2" s="29" t="s">
        <v>8</v>
      </c>
    </row>
    <row r="3" spans="2:16" ht="12" customHeight="1" hidden="1">
      <c r="B3" s="30" t="s">
        <v>240</v>
      </c>
      <c r="C3" s="29" t="s">
        <v>251</v>
      </c>
      <c r="D3" s="29" t="s">
        <v>251</v>
      </c>
      <c r="E3" s="29" t="s">
        <v>251</v>
      </c>
      <c r="F3" s="29" t="s">
        <v>251</v>
      </c>
      <c r="G3" s="29" t="s">
        <v>251</v>
      </c>
      <c r="H3" s="195" t="s">
        <v>251</v>
      </c>
      <c r="I3" s="195" t="s">
        <v>251</v>
      </c>
      <c r="J3" s="195" t="s">
        <v>251</v>
      </c>
      <c r="K3" s="195" t="s">
        <v>251</v>
      </c>
      <c r="L3" s="195" t="s">
        <v>251</v>
      </c>
      <c r="M3" s="195" t="s">
        <v>251</v>
      </c>
      <c r="N3" s="195" t="s">
        <v>251</v>
      </c>
      <c r="O3" s="195" t="s">
        <v>73</v>
      </c>
      <c r="P3" s="195" t="s">
        <v>20</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244</v>
      </c>
    </row>
    <row r="10" spans="2:15" ht="9" customHeight="1">
      <c r="B10" s="85" t="str">
        <f>CONCATENATE("Created On: ",O3)</f>
        <v>Created On: 01/17/2019</v>
      </c>
      <c r="N10" s="84"/>
      <c r="O10" s="84" t="str">
        <f>CONCATENATE(P3," Reporting Period")</f>
        <v>2017 Reporting Period</v>
      </c>
    </row>
    <row r="11" spans="2:15" ht="7.5" customHeight="1">
      <c r="B11" s="73"/>
      <c r="C11" s="33" t="s">
        <v>252</v>
      </c>
      <c r="D11" s="33" t="s">
        <v>253</v>
      </c>
      <c r="E11" s="33" t="s">
        <v>254</v>
      </c>
      <c r="F11" s="33" t="s">
        <v>255</v>
      </c>
      <c r="G11" s="33" t="s">
        <v>256</v>
      </c>
      <c r="H11" s="33" t="s">
        <v>257</v>
      </c>
      <c r="I11" s="33" t="s">
        <v>258</v>
      </c>
      <c r="J11" s="33" t="s">
        <v>259</v>
      </c>
      <c r="K11" s="33" t="s">
        <v>260</v>
      </c>
      <c r="L11" s="33" t="s">
        <v>261</v>
      </c>
      <c r="M11" s="33" t="s">
        <v>262</v>
      </c>
      <c r="N11" s="33" t="s">
        <v>263</v>
      </c>
      <c r="O11" s="73"/>
    </row>
    <row r="12" spans="2:15" ht="7.5" customHeight="1">
      <c r="B12" s="47" t="s">
        <v>101</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101</v>
      </c>
      <c r="C13" s="72" t="s">
        <v>102</v>
      </c>
      <c r="D13" s="72" t="s">
        <v>105</v>
      </c>
      <c r="E13" s="72" t="s">
        <v>108</v>
      </c>
      <c r="F13" s="72" t="s">
        <v>172</v>
      </c>
      <c r="G13" s="72" t="s">
        <v>224</v>
      </c>
      <c r="H13" s="72" t="s">
        <v>178</v>
      </c>
      <c r="I13" s="72" t="s">
        <v>186</v>
      </c>
      <c r="J13" s="72" t="s">
        <v>189</v>
      </c>
      <c r="K13" s="72" t="s">
        <v>192</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112</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113</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114</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115</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116</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117</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118</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119</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120</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121</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122</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123</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124</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125</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126</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127</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128</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129</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130</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131</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132</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133</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134</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135</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136</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137</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138</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139</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140</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141</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142</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143</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144</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145</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146</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147</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148</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149</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150</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151</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152</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153</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154</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155</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156</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157</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158</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159</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160</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161</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225</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163</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226</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75">
      <c r="B69" s="172" t="s">
        <v>245</v>
      </c>
      <c r="C69" s="162"/>
      <c r="D69" s="162"/>
      <c r="E69" s="162"/>
      <c r="F69" s="162"/>
      <c r="G69" s="162"/>
      <c r="H69" s="162"/>
      <c r="I69" s="162"/>
      <c r="J69" s="173" t="s">
        <v>246</v>
      </c>
      <c r="K69" s="162"/>
      <c r="L69" s="162"/>
      <c r="M69" s="162"/>
      <c r="N69" s="162"/>
      <c r="O69" s="163"/>
    </row>
    <row r="70" spans="2:15" ht="12.75">
      <c r="B70" s="171" t="s">
        <v>247</v>
      </c>
      <c r="C70" s="114"/>
      <c r="D70" s="114"/>
      <c r="E70" s="114"/>
      <c r="F70" s="114"/>
      <c r="G70" s="114"/>
      <c r="H70" s="114"/>
      <c r="I70" s="114"/>
      <c r="J70" s="174" t="s">
        <v>248</v>
      </c>
      <c r="K70" s="114"/>
      <c r="L70" s="114"/>
      <c r="M70" s="114"/>
      <c r="N70" s="114"/>
      <c r="O70" s="125"/>
    </row>
    <row r="71" spans="2:15" ht="12.75">
      <c r="B71" s="171" t="s">
        <v>249</v>
      </c>
      <c r="C71" s="114"/>
      <c r="D71" s="114"/>
      <c r="E71" s="114"/>
      <c r="F71" s="114"/>
      <c r="G71" s="114"/>
      <c r="H71" s="114"/>
      <c r="I71" s="114"/>
      <c r="J71" s="114"/>
      <c r="K71" s="114"/>
      <c r="L71" s="114"/>
      <c r="M71" s="114"/>
      <c r="N71" s="114"/>
      <c r="O71" s="125"/>
    </row>
    <row r="72" spans="2:15" ht="12.75">
      <c r="B72" s="78" t="s">
        <v>250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83</v>
      </c>
      <c r="D2" t="s">
        <v>8</v>
      </c>
    </row>
    <row r="3" spans="2:4" ht="12" customHeight="1" hidden="1">
      <c r="B3" s="23" t="s">
        <v>70</v>
      </c>
      <c r="C3" s="195" t="s">
        <v>73</v>
      </c>
      <c r="D3" s="195" t="s">
        <v>19</v>
      </c>
    </row>
    <row r="4" ht="12" customHeight="1"/>
    <row r="5" spans="2:11" ht="16.5" customHeight="1">
      <c r="B5" s="6" t="s">
        <v>264</v>
      </c>
      <c r="C5" s="2"/>
      <c r="D5" s="2"/>
      <c r="E5" s="2"/>
      <c r="F5" s="2"/>
      <c r="G5" s="2"/>
      <c r="H5" s="2"/>
      <c r="I5" s="2"/>
      <c r="J5" s="2"/>
      <c r="K5" s="2"/>
    </row>
    <row r="6" ht="7.5" customHeight="1"/>
    <row r="7" spans="2:10" ht="9" customHeight="1">
      <c r="B7" s="11"/>
      <c r="C7" s="11"/>
      <c r="D7" s="11"/>
      <c r="E7" s="11"/>
      <c r="F7" s="11"/>
      <c r="G7" s="11"/>
      <c r="H7" s="11"/>
      <c r="I7" s="11"/>
      <c r="J7" s="92" t="s">
        <v>265</v>
      </c>
    </row>
    <row r="8" spans="2:10" ht="9" customHeight="1">
      <c r="B8" s="93"/>
      <c r="C8" s="11"/>
      <c r="D8" s="11"/>
      <c r="E8" s="11"/>
      <c r="F8" s="11"/>
      <c r="G8" s="11"/>
      <c r="H8" s="11"/>
      <c r="I8" s="11"/>
      <c r="J8" s="92" t="s">
        <v>266</v>
      </c>
    </row>
    <row r="9" spans="2:11" ht="12" customHeight="1">
      <c r="B9" s="93" t="str">
        <f>CONCATENATE("Created On: ",C3)</f>
        <v>Created On: 01/17/2019</v>
      </c>
      <c r="C9" s="94"/>
      <c r="D9" s="94"/>
      <c r="E9" s="94"/>
      <c r="F9" s="94"/>
      <c r="G9" s="94"/>
      <c r="H9" s="91"/>
      <c r="I9" s="94"/>
      <c r="J9" s="95" t="str">
        <f>CONCATENATE(D3," Reporting Period")</f>
        <v>2018 Reporting Period</v>
      </c>
      <c r="K9" s="86"/>
    </row>
    <row r="10" spans="2:11" ht="12" customHeight="1">
      <c r="B10" s="33" t="s">
        <v>101</v>
      </c>
      <c r="C10" s="34" t="s">
        <v>267</v>
      </c>
      <c r="D10" s="34"/>
      <c r="E10" s="34" t="s">
        <v>268</v>
      </c>
      <c r="F10" s="34"/>
      <c r="G10" s="36" t="s">
        <v>269</v>
      </c>
      <c r="H10" s="36"/>
      <c r="I10" s="36" t="s">
        <v>270</v>
      </c>
      <c r="J10" s="36"/>
      <c r="K10" s="86"/>
    </row>
    <row r="11" spans="2:11" ht="12" customHeight="1">
      <c r="B11" s="96"/>
      <c r="C11" s="97"/>
      <c r="D11" s="98"/>
      <c r="E11" s="97"/>
      <c r="F11" s="99"/>
      <c r="G11" s="97"/>
      <c r="H11" s="99"/>
      <c r="I11" s="98"/>
      <c r="J11" s="99"/>
      <c r="K11" s="86"/>
    </row>
    <row r="12" spans="2:11" ht="18" customHeight="1">
      <c r="B12" s="37"/>
      <c r="C12" s="37" t="s">
        <v>271</v>
      </c>
      <c r="D12" s="37" t="s">
        <v>272</v>
      </c>
      <c r="E12" s="37" t="s">
        <v>271</v>
      </c>
      <c r="F12" s="37" t="s">
        <v>272</v>
      </c>
      <c r="G12" s="37" t="s">
        <v>271</v>
      </c>
      <c r="H12" s="37" t="s">
        <v>272</v>
      </c>
      <c r="I12" s="37" t="s">
        <v>271</v>
      </c>
      <c r="J12" s="37" t="s">
        <v>272</v>
      </c>
      <c r="K12" s="90"/>
    </row>
    <row r="13" spans="2:11" ht="7.5" customHeight="1" hidden="1">
      <c r="B13" s="86" t="s">
        <v>101</v>
      </c>
      <c r="C13" s="86" t="s">
        <v>273</v>
      </c>
      <c r="D13" s="86" t="s">
        <v>274</v>
      </c>
      <c r="E13" s="86" t="s">
        <v>275</v>
      </c>
      <c r="F13" s="86" t="s">
        <v>276</v>
      </c>
      <c r="G13" s="86" t="s">
        <v>277</v>
      </c>
      <c r="H13" s="86" t="s">
        <v>278</v>
      </c>
      <c r="I13" s="86" t="s">
        <v>279</v>
      </c>
      <c r="J13" s="86" t="s">
        <v>280</v>
      </c>
      <c r="K13" s="86"/>
    </row>
    <row r="14" spans="2:11" ht="7.5" customHeight="1" hidden="1">
      <c r="B14" s="86"/>
      <c r="C14" s="86">
        <v>0</v>
      </c>
      <c r="D14" s="86"/>
      <c r="E14" s="86">
        <v>0</v>
      </c>
      <c r="F14" s="86"/>
      <c r="G14" s="86">
        <v>0</v>
      </c>
      <c r="H14" s="86"/>
      <c r="I14" s="86">
        <v>0</v>
      </c>
      <c r="J14" s="86"/>
      <c r="K14" s="86"/>
    </row>
    <row r="15" spans="2:11" ht="9" customHeight="1">
      <c r="B15" s="87" t="s">
        <v>111</v>
      </c>
      <c r="C15" s="103">
        <v>18</v>
      </c>
      <c r="D15" s="100" t="s">
        <v>281</v>
      </c>
      <c r="E15" s="103">
        <v>21</v>
      </c>
      <c r="F15" s="100" t="s">
        <v>281</v>
      </c>
      <c r="G15" s="103">
        <v>0</v>
      </c>
      <c r="H15" s="100" t="s">
        <v>282</v>
      </c>
      <c r="I15" s="103">
        <v>18</v>
      </c>
      <c r="J15" s="100" t="s">
        <v>281</v>
      </c>
      <c r="K15" s="86"/>
    </row>
    <row r="16" spans="2:11" ht="9" customHeight="1">
      <c r="B16" s="88" t="s">
        <v>112</v>
      </c>
      <c r="C16" s="104">
        <v>8</v>
      </c>
      <c r="D16" s="101" t="s">
        <v>283</v>
      </c>
      <c r="E16" s="104">
        <v>8</v>
      </c>
      <c r="F16" s="101" t="s">
        <v>283</v>
      </c>
      <c r="G16" s="104">
        <v>0</v>
      </c>
      <c r="H16" s="101" t="s">
        <v>282</v>
      </c>
      <c r="I16" s="104">
        <v>8</v>
      </c>
      <c r="J16" s="101" t="s">
        <v>283</v>
      </c>
      <c r="K16" s="86"/>
    </row>
    <row r="17" spans="2:11" ht="9" customHeight="1">
      <c r="B17" s="89" t="s">
        <v>113</v>
      </c>
      <c r="C17" s="105">
        <v>18</v>
      </c>
      <c r="D17" s="102" t="s">
        <v>284</v>
      </c>
      <c r="E17" s="105">
        <v>26</v>
      </c>
      <c r="F17" s="102" t="s">
        <v>284</v>
      </c>
      <c r="G17" s="105">
        <v>0</v>
      </c>
      <c r="H17" s="102" t="s">
        <v>282</v>
      </c>
      <c r="I17" s="105">
        <v>18</v>
      </c>
      <c r="J17" s="102" t="s">
        <v>284</v>
      </c>
      <c r="K17" s="86"/>
    </row>
    <row r="18" spans="2:11" ht="9" customHeight="1">
      <c r="B18" s="87" t="s">
        <v>114</v>
      </c>
      <c r="C18" s="103">
        <v>21.5</v>
      </c>
      <c r="D18" s="100" t="s">
        <v>285</v>
      </c>
      <c r="E18" s="103">
        <v>22.5</v>
      </c>
      <c r="F18" s="100" t="s">
        <v>285</v>
      </c>
      <c r="G18" s="103">
        <v>16.5</v>
      </c>
      <c r="H18" s="100" t="s">
        <v>286</v>
      </c>
      <c r="I18" s="103">
        <v>21.5</v>
      </c>
      <c r="J18" s="100" t="s">
        <v>285</v>
      </c>
      <c r="K18" s="86"/>
    </row>
    <row r="19" spans="2:11" ht="9" customHeight="1">
      <c r="B19" s="88" t="s">
        <v>115</v>
      </c>
      <c r="C19" s="104">
        <v>41.7</v>
      </c>
      <c r="D19" s="101" t="s">
        <v>287</v>
      </c>
      <c r="E19" s="104">
        <v>36</v>
      </c>
      <c r="F19" s="101" t="s">
        <v>287</v>
      </c>
      <c r="G19" s="104">
        <v>6</v>
      </c>
      <c r="H19" s="101" t="s">
        <v>288</v>
      </c>
      <c r="I19" s="104">
        <v>41.7</v>
      </c>
      <c r="J19" s="101" t="s">
        <v>287</v>
      </c>
      <c r="K19" s="86"/>
    </row>
    <row r="20" spans="2:11" ht="9" customHeight="1">
      <c r="B20" s="89" t="s">
        <v>116</v>
      </c>
      <c r="C20" s="105">
        <v>22</v>
      </c>
      <c r="D20" s="102" t="s">
        <v>289</v>
      </c>
      <c r="E20" s="105">
        <v>20.5</v>
      </c>
      <c r="F20" s="102" t="s">
        <v>290</v>
      </c>
      <c r="G20" s="105">
        <v>9</v>
      </c>
      <c r="H20" s="102" t="s">
        <v>291</v>
      </c>
      <c r="I20" s="105">
        <v>22</v>
      </c>
      <c r="J20" s="102" t="s">
        <v>289</v>
      </c>
      <c r="K20" s="86"/>
    </row>
    <row r="21" spans="2:11" ht="9" customHeight="1">
      <c r="B21" s="87" t="s">
        <v>117</v>
      </c>
      <c r="C21" s="103">
        <v>25</v>
      </c>
      <c r="D21" s="100" t="s">
        <v>292</v>
      </c>
      <c r="E21" s="103">
        <v>41.7</v>
      </c>
      <c r="F21" s="100" t="s">
        <v>293</v>
      </c>
      <c r="G21" s="103">
        <v>0</v>
      </c>
      <c r="H21" s="100" t="s">
        <v>282</v>
      </c>
      <c r="I21" s="103">
        <v>25</v>
      </c>
      <c r="J21" s="100" t="s">
        <v>294</v>
      </c>
      <c r="K21" s="86"/>
    </row>
    <row r="22" spans="2:11" ht="9" customHeight="1">
      <c r="B22" s="88" t="s">
        <v>118</v>
      </c>
      <c r="C22" s="104">
        <v>23</v>
      </c>
      <c r="D22" s="101" t="s">
        <v>295</v>
      </c>
      <c r="E22" s="104">
        <v>22</v>
      </c>
      <c r="F22" s="101" t="s">
        <v>295</v>
      </c>
      <c r="G22" s="104">
        <v>22</v>
      </c>
      <c r="H22" s="101" t="s">
        <v>295</v>
      </c>
      <c r="I22" s="104">
        <v>23</v>
      </c>
      <c r="J22" s="101" t="s">
        <v>295</v>
      </c>
      <c r="K22" s="86"/>
    </row>
    <row r="23" spans="2:11" ht="9" customHeight="1">
      <c r="B23" s="89" t="s">
        <v>119</v>
      </c>
      <c r="C23" s="105">
        <v>23.5</v>
      </c>
      <c r="D23" s="102" t="s">
        <v>296</v>
      </c>
      <c r="E23" s="105">
        <v>23.5</v>
      </c>
      <c r="F23" s="102" t="s">
        <v>297</v>
      </c>
      <c r="G23" s="105">
        <v>0</v>
      </c>
      <c r="H23" s="102" t="s">
        <v>282</v>
      </c>
      <c r="I23" s="105">
        <v>23.5</v>
      </c>
      <c r="J23" s="102" t="s">
        <v>297</v>
      </c>
      <c r="K23" s="86"/>
    </row>
    <row r="24" spans="2:11" ht="9" customHeight="1">
      <c r="B24" s="87" t="s">
        <v>120</v>
      </c>
      <c r="C24" s="103">
        <v>27.5</v>
      </c>
      <c r="D24" s="100" t="s">
        <v>296</v>
      </c>
      <c r="E24" s="103">
        <v>27.5</v>
      </c>
      <c r="F24" s="100" t="s">
        <v>296</v>
      </c>
      <c r="G24" s="103">
        <v>0</v>
      </c>
      <c r="H24" s="100" t="s">
        <v>298</v>
      </c>
      <c r="I24" s="103">
        <v>27.5</v>
      </c>
      <c r="J24" s="100" t="s">
        <v>296</v>
      </c>
      <c r="K24" s="86"/>
    </row>
    <row r="25" spans="2:11" ht="9" customHeight="1">
      <c r="B25" s="88" t="s">
        <v>121</v>
      </c>
      <c r="C25" s="104">
        <v>26.8</v>
      </c>
      <c r="D25" s="101" t="s">
        <v>296</v>
      </c>
      <c r="E25" s="104">
        <v>30</v>
      </c>
      <c r="F25" s="101" t="s">
        <v>296</v>
      </c>
      <c r="G25" s="104">
        <v>26.8</v>
      </c>
      <c r="H25" s="101" t="s">
        <v>296</v>
      </c>
      <c r="I25" s="104">
        <v>26.8</v>
      </c>
      <c r="J25" s="101" t="s">
        <v>296</v>
      </c>
      <c r="K25" s="86"/>
    </row>
    <row r="26" spans="2:11" ht="9" customHeight="1">
      <c r="B26" s="89" t="s">
        <v>122</v>
      </c>
      <c r="C26" s="105">
        <v>16</v>
      </c>
      <c r="D26" s="102" t="s">
        <v>299</v>
      </c>
      <c r="E26" s="105">
        <v>16</v>
      </c>
      <c r="F26" s="102" t="s">
        <v>299</v>
      </c>
      <c r="G26" s="105">
        <v>5.2</v>
      </c>
      <c r="H26" s="102" t="s">
        <v>292</v>
      </c>
      <c r="I26" s="105">
        <v>16</v>
      </c>
      <c r="J26" s="102" t="s">
        <v>300</v>
      </c>
      <c r="K26" s="86"/>
    </row>
    <row r="27" spans="2:11" ht="9" customHeight="1">
      <c r="B27" s="87" t="s">
        <v>123</v>
      </c>
      <c r="C27" s="103">
        <v>33</v>
      </c>
      <c r="D27" s="100" t="s">
        <v>301</v>
      </c>
      <c r="E27" s="103">
        <v>33</v>
      </c>
      <c r="F27" s="100" t="s">
        <v>301</v>
      </c>
      <c r="G27" s="103">
        <v>23.2</v>
      </c>
      <c r="H27" s="100" t="s">
        <v>301</v>
      </c>
      <c r="I27" s="103">
        <v>33</v>
      </c>
      <c r="J27" s="100" t="s">
        <v>301</v>
      </c>
      <c r="K27" s="86"/>
    </row>
    <row r="28" spans="2:11" ht="9" customHeight="1">
      <c r="B28" s="88" t="s">
        <v>124</v>
      </c>
      <c r="C28" s="104">
        <v>19</v>
      </c>
      <c r="D28" s="101" t="s">
        <v>302</v>
      </c>
      <c r="E28" s="104">
        <v>21.5</v>
      </c>
      <c r="F28" s="101" t="s">
        <v>302</v>
      </c>
      <c r="G28" s="104">
        <v>19</v>
      </c>
      <c r="H28" s="101" t="s">
        <v>302</v>
      </c>
      <c r="I28" s="104">
        <v>19</v>
      </c>
      <c r="J28" s="101" t="s">
        <v>302</v>
      </c>
      <c r="K28" s="86"/>
    </row>
    <row r="29" spans="2:11" ht="9" customHeight="1">
      <c r="B29" s="89" t="s">
        <v>125</v>
      </c>
      <c r="C29" s="105">
        <v>30</v>
      </c>
      <c r="D29" s="102" t="s">
        <v>303</v>
      </c>
      <c r="E29" s="105">
        <v>49</v>
      </c>
      <c r="F29" s="102" t="s">
        <v>303</v>
      </c>
      <c r="G29" s="105">
        <v>0</v>
      </c>
      <c r="H29" s="102" t="s">
        <v>282</v>
      </c>
      <c r="I29" s="105">
        <v>30</v>
      </c>
      <c r="J29" s="102" t="s">
        <v>303</v>
      </c>
      <c r="K29" s="86"/>
    </row>
    <row r="30" spans="2:11" ht="9" customHeight="1">
      <c r="B30" s="87" t="s">
        <v>126</v>
      </c>
      <c r="C30" s="103">
        <v>31.5</v>
      </c>
      <c r="D30" s="100" t="s">
        <v>293</v>
      </c>
      <c r="E30" s="103">
        <v>33.5</v>
      </c>
      <c r="F30" s="100" t="s">
        <v>304</v>
      </c>
      <c r="G30" s="103">
        <v>30</v>
      </c>
      <c r="H30" s="100" t="s">
        <v>304</v>
      </c>
      <c r="I30" s="103">
        <v>30</v>
      </c>
      <c r="J30" s="100" t="s">
        <v>305</v>
      </c>
      <c r="K30" s="86"/>
    </row>
    <row r="31" spans="2:11" ht="9" customHeight="1">
      <c r="B31" s="88" t="s">
        <v>127</v>
      </c>
      <c r="C31" s="104">
        <v>24</v>
      </c>
      <c r="D31" s="101" t="s">
        <v>306</v>
      </c>
      <c r="E31" s="104">
        <v>26</v>
      </c>
      <c r="F31" s="101" t="s">
        <v>306</v>
      </c>
      <c r="G31" s="104">
        <v>23</v>
      </c>
      <c r="H31" s="101" t="s">
        <v>306</v>
      </c>
      <c r="I31" s="104">
        <v>24</v>
      </c>
      <c r="J31" s="101" t="s">
        <v>306</v>
      </c>
      <c r="K31" s="86"/>
    </row>
    <row r="32" spans="2:11" ht="9" customHeight="1">
      <c r="B32" s="89" t="s">
        <v>128</v>
      </c>
      <c r="C32" s="105">
        <v>24.6</v>
      </c>
      <c r="D32" s="102" t="s">
        <v>296</v>
      </c>
      <c r="E32" s="105">
        <v>21.6</v>
      </c>
      <c r="F32" s="102" t="s">
        <v>296</v>
      </c>
      <c r="G32" s="105">
        <v>24.6</v>
      </c>
      <c r="H32" s="102" t="s">
        <v>296</v>
      </c>
      <c r="I32" s="105">
        <v>24.6</v>
      </c>
      <c r="J32" s="102" t="s">
        <v>296</v>
      </c>
      <c r="K32" s="86"/>
    </row>
    <row r="33" spans="2:11" ht="9" customHeight="1">
      <c r="B33" s="87" t="s">
        <v>129</v>
      </c>
      <c r="C33" s="103">
        <v>20</v>
      </c>
      <c r="D33" s="100" t="s">
        <v>302</v>
      </c>
      <c r="E33" s="103">
        <v>20</v>
      </c>
      <c r="F33" s="100" t="s">
        <v>302</v>
      </c>
      <c r="G33" s="103">
        <v>14.6</v>
      </c>
      <c r="H33" s="100" t="s">
        <v>299</v>
      </c>
      <c r="I33" s="103">
        <v>20</v>
      </c>
      <c r="J33" s="100" t="s">
        <v>302</v>
      </c>
      <c r="K33" s="86"/>
    </row>
    <row r="34" spans="2:11" ht="9" customHeight="1">
      <c r="B34" s="88" t="s">
        <v>130</v>
      </c>
      <c r="C34" s="104">
        <v>30</v>
      </c>
      <c r="D34" s="101" t="s">
        <v>307</v>
      </c>
      <c r="E34" s="104">
        <v>31.2</v>
      </c>
      <c r="F34" s="101" t="s">
        <v>307</v>
      </c>
      <c r="G34" s="104">
        <v>0</v>
      </c>
      <c r="H34" s="101" t="s">
        <v>282</v>
      </c>
      <c r="I34" s="104">
        <v>23</v>
      </c>
      <c r="J34" s="101" t="s">
        <v>308</v>
      </c>
      <c r="K34" s="86"/>
    </row>
    <row r="35" spans="2:11" ht="9" customHeight="1">
      <c r="B35" s="89" t="s">
        <v>131</v>
      </c>
      <c r="C35" s="105">
        <v>35.3</v>
      </c>
      <c r="D35" s="102" t="s">
        <v>303</v>
      </c>
      <c r="E35" s="105">
        <v>36.05</v>
      </c>
      <c r="F35" s="102" t="s">
        <v>303</v>
      </c>
      <c r="G35" s="105">
        <v>0</v>
      </c>
      <c r="H35" s="102" t="s">
        <v>282</v>
      </c>
      <c r="I35" s="105">
        <v>0</v>
      </c>
      <c r="J35" s="102" t="s">
        <v>282</v>
      </c>
      <c r="K35" s="86"/>
    </row>
    <row r="36" spans="2:11" ht="9" customHeight="1">
      <c r="B36" s="87" t="s">
        <v>132</v>
      </c>
      <c r="C36" s="103">
        <v>24</v>
      </c>
      <c r="D36" s="100" t="s">
        <v>309</v>
      </c>
      <c r="E36" s="103">
        <v>24</v>
      </c>
      <c r="F36" s="100" t="s">
        <v>309</v>
      </c>
      <c r="G36" s="103">
        <v>21.8</v>
      </c>
      <c r="H36" s="100" t="s">
        <v>303</v>
      </c>
      <c r="I36" s="103">
        <v>24</v>
      </c>
      <c r="J36" s="100" t="s">
        <v>309</v>
      </c>
      <c r="K36" s="86"/>
    </row>
    <row r="37" spans="2:11" ht="9" customHeight="1">
      <c r="B37" s="88" t="s">
        <v>133</v>
      </c>
      <c r="C37" s="104">
        <v>26.3</v>
      </c>
      <c r="D37" s="101" t="s">
        <v>291</v>
      </c>
      <c r="E37" s="104">
        <v>26.3</v>
      </c>
      <c r="F37" s="101" t="s">
        <v>291</v>
      </c>
      <c r="G37" s="104">
        <v>26.3</v>
      </c>
      <c r="H37" s="101" t="s">
        <v>291</v>
      </c>
      <c r="I37" s="104">
        <v>26.3</v>
      </c>
      <c r="J37" s="101" t="s">
        <v>291</v>
      </c>
      <c r="K37" s="86"/>
    </row>
    <row r="38" spans="2:11" ht="9" customHeight="1">
      <c r="B38" s="89" t="s">
        <v>134</v>
      </c>
      <c r="C38" s="105">
        <v>28.5</v>
      </c>
      <c r="D38" s="102" t="s">
        <v>310</v>
      </c>
      <c r="E38" s="105">
        <v>28.5</v>
      </c>
      <c r="F38" s="102" t="s">
        <v>310</v>
      </c>
      <c r="G38" s="105">
        <v>21.35</v>
      </c>
      <c r="H38" s="102" t="s">
        <v>310</v>
      </c>
      <c r="I38" s="105">
        <v>28.5</v>
      </c>
      <c r="J38" s="102" t="s">
        <v>310</v>
      </c>
      <c r="K38" s="86"/>
    </row>
    <row r="39" spans="2:11" ht="9" customHeight="1">
      <c r="B39" s="87" t="s">
        <v>135</v>
      </c>
      <c r="C39" s="103">
        <v>18.4</v>
      </c>
      <c r="D39" s="100" t="s">
        <v>311</v>
      </c>
      <c r="E39" s="103">
        <v>18.4</v>
      </c>
      <c r="F39" s="100" t="s">
        <v>311</v>
      </c>
      <c r="G39" s="103">
        <v>17</v>
      </c>
      <c r="H39" s="100" t="s">
        <v>312</v>
      </c>
      <c r="I39" s="103">
        <v>18.4</v>
      </c>
      <c r="J39" s="100" t="s">
        <v>311</v>
      </c>
      <c r="K39" s="86"/>
    </row>
    <row r="40" spans="2:11" ht="9" customHeight="1">
      <c r="B40" s="88" t="s">
        <v>136</v>
      </c>
      <c r="C40" s="104">
        <v>17</v>
      </c>
      <c r="D40" s="101" t="s">
        <v>313</v>
      </c>
      <c r="E40" s="104">
        <v>17</v>
      </c>
      <c r="F40" s="101" t="s">
        <v>313</v>
      </c>
      <c r="G40" s="104">
        <v>17</v>
      </c>
      <c r="H40" s="101" t="s">
        <v>313</v>
      </c>
      <c r="I40" s="104">
        <v>17</v>
      </c>
      <c r="J40" s="101" t="s">
        <v>313</v>
      </c>
      <c r="K40" s="86"/>
    </row>
    <row r="41" spans="2:11" ht="9" customHeight="1">
      <c r="B41" s="89" t="s">
        <v>137</v>
      </c>
      <c r="C41" s="105">
        <v>32.25</v>
      </c>
      <c r="D41" s="102" t="s">
        <v>293</v>
      </c>
      <c r="E41" s="105">
        <v>30</v>
      </c>
      <c r="F41" s="102" t="s">
        <v>293</v>
      </c>
      <c r="G41" s="105">
        <v>5.18</v>
      </c>
      <c r="H41" s="102" t="s">
        <v>314</v>
      </c>
      <c r="I41" s="105">
        <v>32.25</v>
      </c>
      <c r="J41" s="102" t="s">
        <v>293</v>
      </c>
      <c r="K41" s="86"/>
    </row>
    <row r="42" spans="2:11" ht="9" customHeight="1">
      <c r="B42" s="87" t="s">
        <v>138</v>
      </c>
      <c r="C42" s="103">
        <v>28.9</v>
      </c>
      <c r="D42" s="100" t="s">
        <v>303</v>
      </c>
      <c r="E42" s="103">
        <v>28.9</v>
      </c>
      <c r="F42" s="100" t="s">
        <v>303</v>
      </c>
      <c r="G42" s="103">
        <v>28</v>
      </c>
      <c r="H42" s="100" t="s">
        <v>303</v>
      </c>
      <c r="I42" s="103">
        <v>28.9</v>
      </c>
      <c r="J42" s="100" t="s">
        <v>303</v>
      </c>
      <c r="K42" s="86"/>
    </row>
    <row r="43" spans="2:11" ht="9" customHeight="1">
      <c r="B43" s="88" t="s">
        <v>139</v>
      </c>
      <c r="C43" s="104">
        <v>24</v>
      </c>
      <c r="D43" s="101" t="s">
        <v>315</v>
      </c>
      <c r="E43" s="104">
        <v>27</v>
      </c>
      <c r="F43" s="101" t="s">
        <v>315</v>
      </c>
      <c r="G43" s="104">
        <v>22</v>
      </c>
      <c r="H43" s="101" t="s">
        <v>316</v>
      </c>
      <c r="I43" s="104">
        <v>24</v>
      </c>
      <c r="J43" s="101" t="s">
        <v>315</v>
      </c>
      <c r="K43" s="86"/>
    </row>
    <row r="44" spans="2:11" ht="9" customHeight="1">
      <c r="B44" s="89" t="s">
        <v>140</v>
      </c>
      <c r="C44" s="105">
        <v>23.825</v>
      </c>
      <c r="D44" s="102" t="s">
        <v>317</v>
      </c>
      <c r="E44" s="105">
        <v>23.825</v>
      </c>
      <c r="F44" s="102" t="s">
        <v>317</v>
      </c>
      <c r="G44" s="105">
        <v>22.2</v>
      </c>
      <c r="H44" s="102" t="s">
        <v>318</v>
      </c>
      <c r="I44" s="105">
        <v>23.825</v>
      </c>
      <c r="J44" s="102" t="s">
        <v>317</v>
      </c>
      <c r="K44" s="86"/>
    </row>
    <row r="45" spans="2:11" ht="9" customHeight="1">
      <c r="B45" s="87" t="s">
        <v>141</v>
      </c>
      <c r="C45" s="103">
        <v>37.1</v>
      </c>
      <c r="D45" s="100" t="s">
        <v>319</v>
      </c>
      <c r="E45" s="103">
        <v>40.1</v>
      </c>
      <c r="F45" s="100" t="s">
        <v>291</v>
      </c>
      <c r="G45" s="103">
        <v>5.25</v>
      </c>
      <c r="H45" s="100" t="s">
        <v>320</v>
      </c>
      <c r="I45" s="103">
        <v>37.1</v>
      </c>
      <c r="J45" s="100" t="s">
        <v>319</v>
      </c>
      <c r="K45" s="86"/>
    </row>
    <row r="46" spans="2:11" ht="9" customHeight="1">
      <c r="B46" s="88" t="s">
        <v>142</v>
      </c>
      <c r="C46" s="104">
        <v>17</v>
      </c>
      <c r="D46" s="101" t="s">
        <v>321</v>
      </c>
      <c r="E46" s="104">
        <v>21</v>
      </c>
      <c r="F46" s="101" t="s">
        <v>292</v>
      </c>
      <c r="G46" s="104">
        <v>12</v>
      </c>
      <c r="H46" s="101" t="s">
        <v>322</v>
      </c>
      <c r="I46" s="104">
        <v>17</v>
      </c>
      <c r="J46" s="101" t="s">
        <v>321</v>
      </c>
      <c r="K46" s="86"/>
    </row>
    <row r="47" spans="2:11" ht="9" customHeight="1">
      <c r="B47" s="89" t="s">
        <v>143</v>
      </c>
      <c r="C47" s="105">
        <v>24.95</v>
      </c>
      <c r="D47" s="102" t="s">
        <v>296</v>
      </c>
      <c r="E47" s="105">
        <v>23.15</v>
      </c>
      <c r="F47" s="102" t="s">
        <v>296</v>
      </c>
      <c r="G47" s="105">
        <v>8.05</v>
      </c>
      <c r="H47" s="102" t="s">
        <v>322</v>
      </c>
      <c r="I47" s="105">
        <v>24.95</v>
      </c>
      <c r="J47" s="102" t="s">
        <v>296</v>
      </c>
      <c r="K47" s="86"/>
    </row>
    <row r="48" spans="2:11" ht="9" customHeight="1">
      <c r="B48" s="87" t="s">
        <v>144</v>
      </c>
      <c r="C48" s="103">
        <v>35.35</v>
      </c>
      <c r="D48" s="100" t="s">
        <v>296</v>
      </c>
      <c r="E48" s="103">
        <v>35.35</v>
      </c>
      <c r="F48" s="100" t="s">
        <v>296</v>
      </c>
      <c r="G48" s="103">
        <v>27.1</v>
      </c>
      <c r="H48" s="100" t="s">
        <v>294</v>
      </c>
      <c r="I48" s="103">
        <v>35.25</v>
      </c>
      <c r="J48" s="100" t="s">
        <v>307</v>
      </c>
      <c r="K48" s="86"/>
    </row>
    <row r="49" spans="2:11" ht="9" customHeight="1">
      <c r="B49" s="88" t="s">
        <v>145</v>
      </c>
      <c r="C49" s="104">
        <v>23</v>
      </c>
      <c r="D49" s="101" t="s">
        <v>294</v>
      </c>
      <c r="E49" s="104">
        <v>23</v>
      </c>
      <c r="F49" s="101" t="s">
        <v>294</v>
      </c>
      <c r="G49" s="104">
        <v>23</v>
      </c>
      <c r="H49" s="101" t="s">
        <v>294</v>
      </c>
      <c r="I49" s="104">
        <v>23</v>
      </c>
      <c r="J49" s="101" t="s">
        <v>294</v>
      </c>
      <c r="K49" s="86"/>
    </row>
    <row r="50" spans="2:11" ht="9" customHeight="1">
      <c r="B50" s="89" t="s">
        <v>146</v>
      </c>
      <c r="C50" s="105">
        <v>28</v>
      </c>
      <c r="D50" s="102" t="s">
        <v>294</v>
      </c>
      <c r="E50" s="105">
        <v>28</v>
      </c>
      <c r="F50" s="102" t="s">
        <v>294</v>
      </c>
      <c r="G50" s="105">
        <v>28</v>
      </c>
      <c r="H50" s="102" t="s">
        <v>294</v>
      </c>
      <c r="I50" s="105">
        <v>28</v>
      </c>
      <c r="J50" s="102" t="s">
        <v>294</v>
      </c>
      <c r="K50" s="86"/>
    </row>
    <row r="51" spans="2:11" ht="9" customHeight="1">
      <c r="B51" s="87" t="s">
        <v>147</v>
      </c>
      <c r="C51" s="103">
        <v>20</v>
      </c>
      <c r="D51" s="100" t="s">
        <v>303</v>
      </c>
      <c r="E51" s="103">
        <v>20</v>
      </c>
      <c r="F51" s="100" t="s">
        <v>303</v>
      </c>
      <c r="G51" s="103">
        <v>16</v>
      </c>
      <c r="H51" s="100" t="s">
        <v>303</v>
      </c>
      <c r="I51" s="103">
        <v>20</v>
      </c>
      <c r="J51" s="100" t="s">
        <v>303</v>
      </c>
      <c r="K51" s="86"/>
    </row>
    <row r="52" spans="2:11" ht="9" customHeight="1">
      <c r="B52" s="88" t="s">
        <v>148</v>
      </c>
      <c r="C52" s="104">
        <v>34</v>
      </c>
      <c r="D52" s="101" t="s">
        <v>296</v>
      </c>
      <c r="E52" s="104">
        <v>34</v>
      </c>
      <c r="F52" s="101" t="s">
        <v>296</v>
      </c>
      <c r="G52" s="104">
        <v>26.2</v>
      </c>
      <c r="H52" s="101" t="s">
        <v>296</v>
      </c>
      <c r="I52" s="104">
        <v>34</v>
      </c>
      <c r="J52" s="101" t="s">
        <v>296</v>
      </c>
      <c r="K52" s="86"/>
    </row>
    <row r="53" spans="2:11" ht="9" customHeight="1">
      <c r="B53" s="89" t="s">
        <v>149</v>
      </c>
      <c r="C53" s="105">
        <v>57.6</v>
      </c>
      <c r="D53" s="102" t="s">
        <v>296</v>
      </c>
      <c r="E53" s="105">
        <v>74.1</v>
      </c>
      <c r="F53" s="102" t="s">
        <v>296</v>
      </c>
      <c r="G53" s="105">
        <v>42.5</v>
      </c>
      <c r="H53" s="102" t="s">
        <v>296</v>
      </c>
      <c r="I53" s="105">
        <v>57.6</v>
      </c>
      <c r="J53" s="102" t="s">
        <v>296</v>
      </c>
      <c r="K53" s="86"/>
    </row>
    <row r="54" spans="2:11" ht="9" customHeight="1">
      <c r="B54" s="87" t="s">
        <v>150</v>
      </c>
      <c r="C54" s="103">
        <v>33</v>
      </c>
      <c r="D54" s="100" t="s">
        <v>301</v>
      </c>
      <c r="E54" s="103">
        <v>33</v>
      </c>
      <c r="F54" s="100" t="s">
        <v>301</v>
      </c>
      <c r="G54" s="103">
        <v>33</v>
      </c>
      <c r="H54" s="100" t="s">
        <v>301</v>
      </c>
      <c r="I54" s="103">
        <v>33</v>
      </c>
      <c r="J54" s="100" t="s">
        <v>301</v>
      </c>
      <c r="K54" s="86"/>
    </row>
    <row r="55" spans="2:11" ht="9" customHeight="1">
      <c r="B55" s="88" t="s">
        <v>151</v>
      </c>
      <c r="C55" s="104">
        <v>20</v>
      </c>
      <c r="D55" s="101" t="s">
        <v>303</v>
      </c>
      <c r="E55" s="104">
        <v>20</v>
      </c>
      <c r="F55" s="101" t="s">
        <v>303</v>
      </c>
      <c r="G55" s="104">
        <v>20</v>
      </c>
      <c r="H55" s="101" t="s">
        <v>303</v>
      </c>
      <c r="I55" s="104">
        <v>20</v>
      </c>
      <c r="J55" s="101" t="s">
        <v>303</v>
      </c>
      <c r="K55" s="86"/>
    </row>
    <row r="56" spans="2:11" ht="9" customHeight="1">
      <c r="B56" s="89" t="s">
        <v>152</v>
      </c>
      <c r="C56" s="105">
        <v>30</v>
      </c>
      <c r="D56" s="102" t="s">
        <v>323</v>
      </c>
      <c r="E56" s="105">
        <v>30</v>
      </c>
      <c r="F56" s="102" t="s">
        <v>323</v>
      </c>
      <c r="G56" s="105">
        <v>20</v>
      </c>
      <c r="H56" s="102" t="s">
        <v>324</v>
      </c>
      <c r="I56" s="105">
        <v>16</v>
      </c>
      <c r="J56" s="102" t="s">
        <v>323</v>
      </c>
      <c r="K56" s="86"/>
    </row>
    <row r="57" spans="2:11" ht="9" customHeight="1">
      <c r="B57" s="87" t="s">
        <v>153</v>
      </c>
      <c r="C57" s="103">
        <v>25</v>
      </c>
      <c r="D57" s="100" t="s">
        <v>303</v>
      </c>
      <c r="E57" s="103">
        <v>24</v>
      </c>
      <c r="F57" s="100" t="s">
        <v>303</v>
      </c>
      <c r="G57" s="103">
        <v>19</v>
      </c>
      <c r="H57" s="100" t="s">
        <v>303</v>
      </c>
      <c r="I57" s="103">
        <v>25</v>
      </c>
      <c r="J57" s="100" t="s">
        <v>303</v>
      </c>
      <c r="K57" s="86"/>
    </row>
    <row r="58" spans="2:11" ht="9" customHeight="1">
      <c r="B58" s="88" t="s">
        <v>154</v>
      </c>
      <c r="C58" s="104">
        <v>20</v>
      </c>
      <c r="D58" s="101" t="s">
        <v>325</v>
      </c>
      <c r="E58" s="104">
        <v>20</v>
      </c>
      <c r="F58" s="101" t="s">
        <v>325</v>
      </c>
      <c r="G58" s="104">
        <v>15</v>
      </c>
      <c r="H58" s="101" t="s">
        <v>326</v>
      </c>
      <c r="I58" s="104">
        <v>20</v>
      </c>
      <c r="J58" s="101" t="s">
        <v>325</v>
      </c>
      <c r="K58" s="86"/>
    </row>
    <row r="59" spans="2:11" ht="9" customHeight="1">
      <c r="B59" s="89" t="s">
        <v>155</v>
      </c>
      <c r="C59" s="105">
        <v>29.4</v>
      </c>
      <c r="D59" s="102" t="s">
        <v>299</v>
      </c>
      <c r="E59" s="105">
        <v>29.4</v>
      </c>
      <c r="F59" s="102" t="s">
        <v>299</v>
      </c>
      <c r="G59" s="105">
        <v>24.5</v>
      </c>
      <c r="H59" s="102" t="s">
        <v>327</v>
      </c>
      <c r="I59" s="105">
        <v>29.4</v>
      </c>
      <c r="J59" s="102" t="s">
        <v>299</v>
      </c>
      <c r="K59" s="86"/>
    </row>
    <row r="60" spans="2:11" ht="9" customHeight="1">
      <c r="B60" s="87" t="s">
        <v>156</v>
      </c>
      <c r="C60" s="103">
        <v>30.73</v>
      </c>
      <c r="D60" s="100" t="s">
        <v>317</v>
      </c>
      <c r="E60" s="103">
        <v>31</v>
      </c>
      <c r="F60" s="100" t="s">
        <v>328</v>
      </c>
      <c r="G60" s="103">
        <v>0</v>
      </c>
      <c r="H60" s="100" t="s">
        <v>282</v>
      </c>
      <c r="I60" s="103">
        <v>0</v>
      </c>
      <c r="J60" s="100" t="s">
        <v>282</v>
      </c>
      <c r="K60" s="86"/>
    </row>
    <row r="61" spans="2:11" ht="9" customHeight="1">
      <c r="B61" s="88" t="s">
        <v>157</v>
      </c>
      <c r="C61" s="104">
        <v>16.2</v>
      </c>
      <c r="D61" s="101" t="s">
        <v>318</v>
      </c>
      <c r="E61" s="104">
        <v>20.2</v>
      </c>
      <c r="F61" s="101" t="s">
        <v>328</v>
      </c>
      <c r="G61" s="104">
        <v>16.2</v>
      </c>
      <c r="H61" s="101" t="s">
        <v>318</v>
      </c>
      <c r="I61" s="104">
        <v>16.2</v>
      </c>
      <c r="J61" s="101" t="s">
        <v>318</v>
      </c>
      <c r="K61" s="86"/>
    </row>
    <row r="62" spans="2:11" ht="9" customHeight="1">
      <c r="B62" s="89" t="s">
        <v>158</v>
      </c>
      <c r="C62" s="105">
        <v>49.4</v>
      </c>
      <c r="D62" s="102" t="s">
        <v>305</v>
      </c>
      <c r="E62" s="105">
        <v>49.4</v>
      </c>
      <c r="F62" s="102" t="s">
        <v>305</v>
      </c>
      <c r="G62" s="105">
        <v>49.4</v>
      </c>
      <c r="H62" s="102" t="s">
        <v>305</v>
      </c>
      <c r="I62" s="105">
        <v>49.4</v>
      </c>
      <c r="J62" s="102" t="s">
        <v>305</v>
      </c>
      <c r="K62" s="86"/>
    </row>
    <row r="63" spans="2:11" ht="9" customHeight="1">
      <c r="B63" s="87" t="s">
        <v>159</v>
      </c>
      <c r="C63" s="104">
        <v>35.7</v>
      </c>
      <c r="D63" s="101" t="s">
        <v>296</v>
      </c>
      <c r="E63" s="104">
        <v>35.7</v>
      </c>
      <c r="F63" s="101" t="s">
        <v>296</v>
      </c>
      <c r="G63" s="104">
        <v>20</v>
      </c>
      <c r="H63" s="101" t="s">
        <v>296</v>
      </c>
      <c r="I63" s="104">
        <v>35.7</v>
      </c>
      <c r="J63" s="101" t="s">
        <v>296</v>
      </c>
      <c r="K63" s="86"/>
    </row>
    <row r="64" spans="2:11" ht="9" customHeight="1">
      <c r="B64" s="88" t="s">
        <v>160</v>
      </c>
      <c r="C64" s="104">
        <v>30.9</v>
      </c>
      <c r="D64" s="101" t="s">
        <v>329</v>
      </c>
      <c r="E64" s="104">
        <v>30.9</v>
      </c>
      <c r="F64" s="101" t="s">
        <v>329</v>
      </c>
      <c r="G64" s="104">
        <v>22.6</v>
      </c>
      <c r="H64" s="101" t="s">
        <v>329</v>
      </c>
      <c r="I64" s="104">
        <v>30.9</v>
      </c>
      <c r="J64" s="101" t="s">
        <v>329</v>
      </c>
      <c r="K64" s="86"/>
    </row>
    <row r="65" spans="2:11" ht="9" customHeight="1">
      <c r="B65" s="89" t="s">
        <v>161</v>
      </c>
      <c r="C65" s="105">
        <v>24</v>
      </c>
      <c r="D65" s="102" t="s">
        <v>328</v>
      </c>
      <c r="E65" s="105">
        <v>24</v>
      </c>
      <c r="F65" s="102" t="s">
        <v>328</v>
      </c>
      <c r="G65" s="105">
        <v>24</v>
      </c>
      <c r="H65" s="102" t="s">
        <v>328</v>
      </c>
      <c r="I65" s="105">
        <v>24</v>
      </c>
      <c r="J65" s="102" t="s">
        <v>328</v>
      </c>
      <c r="K65" s="86"/>
    </row>
    <row r="66" spans="2:11" ht="9" customHeight="1">
      <c r="B66" s="146" t="s">
        <v>163</v>
      </c>
      <c r="C66" s="147">
        <v>16</v>
      </c>
      <c r="D66" s="147" t="s">
        <v>330</v>
      </c>
      <c r="E66" s="147">
        <v>8</v>
      </c>
      <c r="F66" s="147" t="s">
        <v>331</v>
      </c>
      <c r="G66" s="147">
        <v>0</v>
      </c>
      <c r="H66" s="147" t="s">
        <v>282</v>
      </c>
      <c r="I66" s="147">
        <v>0</v>
      </c>
      <c r="J66" s="147" t="s">
        <v>282</v>
      </c>
      <c r="K66" s="86"/>
    </row>
    <row r="67" spans="2:11" ht="9" customHeight="1">
      <c r="B67" s="132" t="s">
        <v>332</v>
      </c>
      <c r="C67" s="149">
        <v>26.517</v>
      </c>
      <c r="D67" s="149" t="s">
        <v>282</v>
      </c>
      <c r="E67" s="149">
        <v>27.784</v>
      </c>
      <c r="F67" s="149" t="s">
        <v>282</v>
      </c>
      <c r="G67" s="149">
        <v>20.793</v>
      </c>
      <c r="H67" s="149" t="s">
        <v>282</v>
      </c>
      <c r="I67" s="149">
        <v>26.006</v>
      </c>
      <c r="J67" s="149" t="s">
        <v>282</v>
      </c>
      <c r="K67" s="86"/>
    </row>
    <row r="68" spans="2:11" ht="9" customHeight="1">
      <c r="B68" s="131" t="s">
        <v>333</v>
      </c>
      <c r="C68" s="150"/>
      <c r="D68" s="150"/>
      <c r="E68" s="150"/>
      <c r="F68" s="150"/>
      <c r="G68" s="150"/>
      <c r="H68" s="150"/>
      <c r="I68" s="150"/>
      <c r="J68" s="150"/>
      <c r="K68" s="86"/>
    </row>
    <row r="69" spans="2:10" ht="9" customHeight="1">
      <c r="B69" s="148" t="s">
        <v>334</v>
      </c>
      <c r="C69" s="120">
        <v>18.4</v>
      </c>
      <c r="D69" s="120" t="s">
        <v>335</v>
      </c>
      <c r="E69" s="120">
        <v>24.4</v>
      </c>
      <c r="F69" s="120" t="s">
        <v>335</v>
      </c>
      <c r="G69" s="120">
        <v>13.6</v>
      </c>
      <c r="H69" s="120" t="s">
        <v>335</v>
      </c>
      <c r="I69" s="120">
        <v>18.4</v>
      </c>
      <c r="J69" s="120" t="s">
        <v>336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83</v>
      </c>
      <c r="D2" t="s">
        <v>8</v>
      </c>
      <c r="N2" t="s">
        <v>0</v>
      </c>
      <c r="O2" t="s">
        <v>83</v>
      </c>
      <c r="P2" t="s">
        <v>8</v>
      </c>
    </row>
    <row r="3" spans="2:27" ht="12.75" hidden="1">
      <c r="B3" s="108" t="s">
        <v>337</v>
      </c>
      <c r="C3" s="23"/>
      <c r="H3" s="23"/>
      <c r="I3" s="23"/>
      <c r="N3" s="23" t="s">
        <v>337</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338</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265</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339</v>
      </c>
      <c r="D8" s="93"/>
      <c r="E8" s="92" t="s">
        <v>340</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01/17/2019</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341</v>
      </c>
      <c r="C10" s="106" t="s">
        <v>101</v>
      </c>
      <c r="D10" s="110" t="s">
        <v>342</v>
      </c>
      <c r="E10" s="110" t="s">
        <v>343</v>
      </c>
      <c r="H10" s="107" t="s">
        <v>341</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111</v>
      </c>
      <c r="D11" s="109" t="s">
        <v>344</v>
      </c>
      <c r="E11" s="109" t="s">
        <v>345</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84</v>
      </c>
      <c r="C12" s="109"/>
      <c r="D12" s="109" t="s">
        <v>344</v>
      </c>
      <c r="E12" s="109" t="s">
        <v>346</v>
      </c>
      <c r="H12" s="108" t="s">
        <v>84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13</v>
      </c>
      <c r="C13" s="109" t="s">
        <v>113</v>
      </c>
      <c r="D13" s="109" t="s">
        <v>347</v>
      </c>
      <c r="E13" s="109" t="s">
        <v>348</v>
      </c>
      <c r="H13" s="108" t="s">
        <v>13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349</v>
      </c>
      <c r="B14" s="108" t="s">
        <v>181</v>
      </c>
      <c r="C14" s="109"/>
      <c r="D14" s="109" t="s">
        <v>347</v>
      </c>
      <c r="E14" s="109" t="s">
        <v>350</v>
      </c>
      <c r="G14" s="23" t="s">
        <v>349</v>
      </c>
      <c r="H14" s="108" t="s">
        <v>181</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195</v>
      </c>
      <c r="C15" s="109" t="s">
        <v>114</v>
      </c>
      <c r="D15" s="109" t="s">
        <v>344</v>
      </c>
      <c r="E15" s="109" t="s">
        <v>351</v>
      </c>
      <c r="H15" s="108" t="s">
        <v>195</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210</v>
      </c>
      <c r="C16" s="109"/>
      <c r="D16" s="109" t="s">
        <v>344</v>
      </c>
      <c r="E16" s="109" t="s">
        <v>352</v>
      </c>
      <c r="H16" s="108" t="s">
        <v>210</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240</v>
      </c>
      <c r="C17" s="109" t="s">
        <v>115</v>
      </c>
      <c r="D17" s="109" t="s">
        <v>344</v>
      </c>
      <c r="E17" s="109" t="s">
        <v>353</v>
      </c>
      <c r="H17" s="108" t="s">
        <v>240</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70</v>
      </c>
      <c r="C18" s="109" t="s">
        <v>116</v>
      </c>
      <c r="D18" s="109" t="s">
        <v>344</v>
      </c>
      <c r="E18" s="109" t="s">
        <v>354</v>
      </c>
      <c r="H18" s="108" t="s">
        <v>70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337</v>
      </c>
      <c r="C19" s="109" t="s">
        <v>117</v>
      </c>
      <c r="D19" s="109" t="s">
        <v>344</v>
      </c>
      <c r="E19" s="109" t="s">
        <v>355</v>
      </c>
      <c r="H19" s="108" t="s">
        <v>337</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356</v>
      </c>
      <c r="C20" s="109" t="s">
        <v>118</v>
      </c>
      <c r="D20" s="109" t="s">
        <v>357</v>
      </c>
      <c r="E20" s="109" t="s">
        <v>358</v>
      </c>
      <c r="H20" s="108" t="s">
        <v>356</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359</v>
      </c>
      <c r="C21" s="109"/>
      <c r="D21" s="109" t="s">
        <v>357</v>
      </c>
      <c r="E21" s="109" t="s">
        <v>360</v>
      </c>
      <c r="H21" s="108" t="s">
        <v>359</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361</v>
      </c>
      <c r="C22" s="109" t="s">
        <v>120</v>
      </c>
      <c r="D22" s="109" t="s">
        <v>344</v>
      </c>
      <c r="E22" s="109" t="s">
        <v>362</v>
      </c>
      <c r="H22" s="108" t="s">
        <v>361</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363</v>
      </c>
      <c r="C23" s="109"/>
      <c r="D23" s="109" t="s">
        <v>344</v>
      </c>
      <c r="E23" s="109" t="s">
        <v>364</v>
      </c>
      <c r="H23" s="108" t="s">
        <v>363</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365</v>
      </c>
      <c r="C24" s="109"/>
      <c r="D24" s="109" t="s">
        <v>344</v>
      </c>
      <c r="E24" s="109" t="s">
        <v>366</v>
      </c>
      <c r="H24" s="108" t="s">
        <v>365</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367</v>
      </c>
      <c r="C25" s="109"/>
      <c r="D25" s="109" t="s">
        <v>344</v>
      </c>
      <c r="E25" s="109" t="s">
        <v>368</v>
      </c>
      <c r="H25" s="108" t="s">
        <v>367</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369</v>
      </c>
      <c r="C26" s="109" t="s">
        <v>122</v>
      </c>
      <c r="D26" s="109" t="s">
        <v>344</v>
      </c>
      <c r="E26" s="109" t="s">
        <v>370</v>
      </c>
      <c r="H26" s="108" t="s">
        <v>369</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371</v>
      </c>
      <c r="C27" s="109"/>
      <c r="D27" s="109" t="s">
        <v>344</v>
      </c>
      <c r="E27" s="109" t="s">
        <v>372</v>
      </c>
      <c r="H27" s="108" t="s">
        <v>371</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373</v>
      </c>
      <c r="C28" s="109" t="s">
        <v>123</v>
      </c>
      <c r="D28" s="109" t="s">
        <v>344</v>
      </c>
      <c r="E28" s="109" t="s">
        <v>374</v>
      </c>
      <c r="H28" s="108" t="s">
        <v>373</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375</v>
      </c>
      <c r="C29" s="109" t="s">
        <v>124</v>
      </c>
      <c r="D29" s="109" t="s">
        <v>344</v>
      </c>
      <c r="E29" s="109" t="s">
        <v>376</v>
      </c>
      <c r="H29" s="108" t="s">
        <v>375</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377</v>
      </c>
      <c r="C30" s="109" t="s">
        <v>125</v>
      </c>
      <c r="D30" s="109" t="s">
        <v>344</v>
      </c>
      <c r="E30" s="109" t="s">
        <v>378</v>
      </c>
      <c r="H30" s="108" t="s">
        <v>377</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379</v>
      </c>
      <c r="C31" s="109" t="s">
        <v>126</v>
      </c>
      <c r="D31" s="109" t="s">
        <v>344</v>
      </c>
      <c r="E31" s="109" t="s">
        <v>380</v>
      </c>
      <c r="H31" s="108" t="s">
        <v>379</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381</v>
      </c>
      <c r="C32" s="109"/>
      <c r="D32" s="109" t="s">
        <v>344</v>
      </c>
      <c r="E32" s="109" t="s">
        <v>382</v>
      </c>
      <c r="H32" s="108" t="s">
        <v>381</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383</v>
      </c>
      <c r="C33" s="109" t="s">
        <v>127</v>
      </c>
      <c r="D33" s="109" t="s">
        <v>344</v>
      </c>
      <c r="E33" s="109" t="s">
        <v>384</v>
      </c>
      <c r="H33" s="108" t="s">
        <v>383</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385</v>
      </c>
      <c r="C34" s="109" t="s">
        <v>128</v>
      </c>
      <c r="D34" s="109" t="s">
        <v>344</v>
      </c>
      <c r="E34" s="109" t="s">
        <v>386</v>
      </c>
      <c r="H34" s="108" t="s">
        <v>385</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387</v>
      </c>
      <c r="C35" s="109"/>
      <c r="D35" s="109" t="s">
        <v>344</v>
      </c>
      <c r="E35" s="109" t="s">
        <v>388</v>
      </c>
      <c r="H35" s="108" t="s">
        <v>387</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389</v>
      </c>
      <c r="C36" s="109" t="s">
        <v>130</v>
      </c>
      <c r="D36" s="109" t="s">
        <v>344</v>
      </c>
      <c r="E36" s="109" t="s">
        <v>390</v>
      </c>
      <c r="H36" s="108" t="s">
        <v>389</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391</v>
      </c>
      <c r="C37" s="109" t="s">
        <v>134</v>
      </c>
      <c r="D37" s="109" t="s">
        <v>344</v>
      </c>
      <c r="E37" s="109" t="s">
        <v>392</v>
      </c>
      <c r="H37" s="108" t="s">
        <v>391</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393</v>
      </c>
      <c r="C38" s="109" t="s">
        <v>135</v>
      </c>
      <c r="D38" s="109" t="s">
        <v>344</v>
      </c>
      <c r="E38" s="109" t="s">
        <v>394</v>
      </c>
      <c r="H38" s="108" t="s">
        <v>393</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395</v>
      </c>
      <c r="C39" s="109" t="s">
        <v>136</v>
      </c>
      <c r="D39" s="109" t="s">
        <v>344</v>
      </c>
      <c r="E39" s="109" t="s">
        <v>396</v>
      </c>
      <c r="G39" s="23"/>
      <c r="H39" s="108" t="s">
        <v>395</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397</v>
      </c>
      <c r="C40" s="109" t="s">
        <v>137</v>
      </c>
      <c r="D40" s="109" t="s">
        <v>344</v>
      </c>
      <c r="E40" s="109" t="s">
        <v>398</v>
      </c>
      <c r="H40" s="108" t="s">
        <v>397</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399</v>
      </c>
      <c r="C41" s="109"/>
      <c r="D41" s="109" t="s">
        <v>344</v>
      </c>
      <c r="E41" s="109" t="s">
        <v>400</v>
      </c>
      <c r="H41" s="108" t="s">
        <v>399</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401</v>
      </c>
      <c r="C42" s="109" t="s">
        <v>138</v>
      </c>
      <c r="D42" s="109" t="s">
        <v>344</v>
      </c>
      <c r="E42" s="109" t="s">
        <v>402</v>
      </c>
      <c r="H42" s="108" t="s">
        <v>401</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403</v>
      </c>
      <c r="C43" s="109"/>
      <c r="D43" s="109" t="s">
        <v>344</v>
      </c>
      <c r="E43" s="109" t="s">
        <v>404</v>
      </c>
      <c r="H43" s="108" t="s">
        <v>403</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405</v>
      </c>
      <c r="C44" s="109"/>
      <c r="D44" s="109" t="s">
        <v>344</v>
      </c>
      <c r="E44" s="109" t="s">
        <v>406</v>
      </c>
      <c r="H44" s="108" t="s">
        <v>405</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407</v>
      </c>
      <c r="C45" s="111" t="s">
        <v>140</v>
      </c>
      <c r="D45" s="111" t="s">
        <v>344</v>
      </c>
      <c r="E45" s="111" t="s">
        <v>408</v>
      </c>
      <c r="F45" s="116"/>
      <c r="G45" s="114"/>
      <c r="H45" s="115" t="s">
        <v>407</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409</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410</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411</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265</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339</v>
      </c>
      <c r="D56" s="93"/>
      <c r="E56" s="92" t="s">
        <v>340</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01/17/2019</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341</v>
      </c>
      <c r="C58" s="106" t="s">
        <v>101</v>
      </c>
      <c r="D58" s="110" t="s">
        <v>342</v>
      </c>
      <c r="E58" s="110" t="s">
        <v>343</v>
      </c>
      <c r="H58" s="107" t="s">
        <v>341</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412</v>
      </c>
      <c r="C59" s="109"/>
      <c r="D59" s="109" t="s">
        <v>344</v>
      </c>
      <c r="E59" s="109" t="s">
        <v>413</v>
      </c>
      <c r="G59" s="23"/>
      <c r="H59" s="108" t="s">
        <v>412</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414</v>
      </c>
      <c r="C60" s="109" t="s">
        <v>141</v>
      </c>
      <c r="D60" s="109" t="s">
        <v>344</v>
      </c>
      <c r="E60" s="109" t="s">
        <v>415</v>
      </c>
      <c r="H60" s="108" t="s">
        <v>414</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66</v>
      </c>
      <c r="C61" s="109"/>
      <c r="D61" s="109" t="s">
        <v>344</v>
      </c>
      <c r="E61" s="109" t="s">
        <v>416</v>
      </c>
      <c r="H61" s="108" t="s">
        <v>66</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349</v>
      </c>
      <c r="B62" s="108" t="s">
        <v>242</v>
      </c>
      <c r="C62" s="109" t="s">
        <v>142</v>
      </c>
      <c r="D62" s="109" t="s">
        <v>344</v>
      </c>
      <c r="E62" s="109" t="s">
        <v>417</v>
      </c>
      <c r="G62" s="23" t="s">
        <v>349</v>
      </c>
      <c r="H62" s="108" t="s">
        <v>242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182</v>
      </c>
      <c r="C63" s="109"/>
      <c r="D63" s="109" t="s">
        <v>344</v>
      </c>
      <c r="E63" s="109" t="s">
        <v>418</v>
      </c>
      <c r="H63" s="108" t="s">
        <v>182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143</v>
      </c>
      <c r="D64" s="109" t="s">
        <v>344</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344</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423</v>
      </c>
      <c r="C66" s="109" t="s">
        <v>144</v>
      </c>
      <c r="D66" s="109" t="s">
        <v>344</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425</v>
      </c>
      <c r="C67" s="109" t="s">
        <v>145</v>
      </c>
      <c r="D67" s="109" t="s">
        <v>344</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243</v>
      </c>
      <c r="C68" s="109"/>
      <c r="D68" s="109" t="s">
        <v>344</v>
      </c>
      <c r="E68" s="109" t="s">
        <v>427</v>
      </c>
      <c r="H68" s="108" t="s">
        <v>243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183</v>
      </c>
      <c r="C69" s="109"/>
      <c r="D69" s="109" t="s">
        <v>344</v>
      </c>
      <c r="E69" s="109" t="s">
        <v>428</v>
      </c>
      <c r="H69" s="108" t="s">
        <v>183</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241</v>
      </c>
      <c r="C70" s="109" t="s">
        <v>147</v>
      </c>
      <c r="D70" s="109" t="s">
        <v>344</v>
      </c>
      <c r="E70" s="109" t="s">
        <v>429</v>
      </c>
      <c r="H70" s="108" t="s">
        <v>241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168</v>
      </c>
      <c r="C71" s="109"/>
      <c r="D71" s="109" t="s">
        <v>344</v>
      </c>
      <c r="E71" s="109" t="s">
        <v>430</v>
      </c>
      <c r="H71" s="108" t="s">
        <v>168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86</v>
      </c>
      <c r="C72" s="109"/>
      <c r="D72" s="109" t="s">
        <v>344</v>
      </c>
      <c r="E72" s="109" t="s">
        <v>431</v>
      </c>
      <c r="H72" s="108" t="s">
        <v>86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85</v>
      </c>
      <c r="C73" s="109" t="s">
        <v>148</v>
      </c>
      <c r="D73" s="109" t="s">
        <v>344</v>
      </c>
      <c r="E73" s="109" t="s">
        <v>432</v>
      </c>
      <c r="H73" s="108" t="s">
        <v>85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433</v>
      </c>
      <c r="C74" s="109"/>
      <c r="D74" s="109" t="s">
        <v>344</v>
      </c>
      <c r="E74" s="109" t="s">
        <v>434</v>
      </c>
      <c r="H74" s="108" t="s">
        <v>433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251</v>
      </c>
      <c r="C75" s="109" t="s">
        <v>149</v>
      </c>
      <c r="D75" s="109" t="s">
        <v>344</v>
      </c>
      <c r="E75" s="109" t="s">
        <v>435</v>
      </c>
      <c r="H75" s="108" t="s">
        <v>251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436</v>
      </c>
      <c r="C76" s="109"/>
      <c r="D76" s="109" t="s">
        <v>344</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438</v>
      </c>
      <c r="C77" s="109" t="s">
        <v>150</v>
      </c>
      <c r="D77" s="109" t="s">
        <v>344</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440</v>
      </c>
      <c r="C78" s="109" t="s">
        <v>152</v>
      </c>
      <c r="D78" s="109" t="s">
        <v>344</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442</v>
      </c>
      <c r="C79" s="109" t="s">
        <v>154</v>
      </c>
      <c r="D79" s="109" t="s">
        <v>344</v>
      </c>
      <c r="E79" s="109" t="s">
        <v>354</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443</v>
      </c>
      <c r="C80" s="109" t="s">
        <v>155</v>
      </c>
      <c r="D80" s="109" t="s">
        <v>344</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445</v>
      </c>
      <c r="C81" s="109" t="s">
        <v>156</v>
      </c>
      <c r="D81" s="109" t="s">
        <v>344</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447</v>
      </c>
      <c r="C82" s="109"/>
      <c r="D82" s="109" t="s">
        <v>344</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449</v>
      </c>
      <c r="C83" s="109" t="s">
        <v>157</v>
      </c>
      <c r="D83" s="109" t="s">
        <v>344</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451</v>
      </c>
      <c r="C84" s="109" t="s">
        <v>158</v>
      </c>
      <c r="D84" s="109" t="s">
        <v>344</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453</v>
      </c>
      <c r="C85" s="109" t="s">
        <v>159</v>
      </c>
      <c r="D85" s="109" t="s">
        <v>344</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455</v>
      </c>
      <c r="C86" s="109" t="s">
        <v>160</v>
      </c>
      <c r="D86" s="109" t="s">
        <v>344</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456</v>
      </c>
      <c r="C87" s="109" t="s">
        <v>161</v>
      </c>
      <c r="D87" s="109" t="s">
        <v>344</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265</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339</v>
      </c>
      <c r="D100" s="192"/>
      <c r="E100" s="191" t="s">
        <v>340</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01/17/2019</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341</v>
      </c>
      <c r="C102" s="106" t="s">
        <v>101</v>
      </c>
      <c r="D102" s="110" t="s">
        <v>342</v>
      </c>
      <c r="E102" s="110" t="s">
        <v>343</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83</v>
      </c>
      <c r="E2" t="s">
        <v>8</v>
      </c>
      <c r="I2" t="s">
        <v>0</v>
      </c>
      <c r="J2" t="s">
        <v>83</v>
      </c>
      <c r="L2" t="s">
        <v>8</v>
      </c>
    </row>
    <row r="3" spans="2:11" ht="12.75" hidden="1">
      <c r="B3" s="23" t="s">
        <v>356</v>
      </c>
      <c r="C3" s="23"/>
      <c r="D3" s="23"/>
      <c r="I3" s="23" t="s">
        <v>356</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265</v>
      </c>
      <c r="J7" s="10"/>
      <c r="K7" s="10"/>
      <c r="L7" s="10"/>
      <c r="M7" s="191"/>
    </row>
    <row r="8" spans="3:13" ht="12.75">
      <c r="C8" s="93"/>
      <c r="D8" s="93"/>
      <c r="E8" s="93"/>
      <c r="F8" s="92" t="s">
        <v>501</v>
      </c>
      <c r="J8" s="192"/>
      <c r="K8" s="192"/>
      <c r="L8" s="192"/>
      <c r="M8" s="191"/>
    </row>
    <row r="9" spans="3:13" ht="12.75">
      <c r="C9" s="93" t="str">
        <f>CONCATENATE("Created On: ",MF121TP1!C3)</f>
        <v>Created On: 01/17/2019</v>
      </c>
      <c r="D9" s="93"/>
      <c r="E9" s="93"/>
      <c r="F9" s="95" t="str">
        <f>CONCATENATE(MF121TP1!D3," Reporting Period")</f>
        <v>2018 Reporting Period</v>
      </c>
      <c r="J9" s="192"/>
      <c r="K9" s="192"/>
      <c r="L9" s="192"/>
      <c r="M9" s="191"/>
    </row>
    <row r="10" spans="2:13" ht="12.75">
      <c r="B10" s="107" t="s">
        <v>341</v>
      </c>
      <c r="C10" s="106" t="s">
        <v>101</v>
      </c>
      <c r="D10" s="110" t="s">
        <v>342</v>
      </c>
      <c r="E10" s="110" t="s">
        <v>502</v>
      </c>
      <c r="F10" s="110" t="s">
        <v>503</v>
      </c>
      <c r="I10" s="107" t="s">
        <v>341</v>
      </c>
      <c r="J10" s="193"/>
      <c r="K10" s="193"/>
      <c r="L10" s="193"/>
      <c r="M10" s="193"/>
    </row>
    <row r="11" spans="1:13" ht="15" customHeight="1">
      <c r="A11" s="23"/>
      <c r="B11" s="108" t="s">
        <v>65</v>
      </c>
      <c r="C11" s="109" t="s">
        <v>111</v>
      </c>
      <c r="D11" s="109" t="s">
        <v>504</v>
      </c>
      <c r="E11" s="118">
        <v>4</v>
      </c>
      <c r="F11" s="109" t="s">
        <v>505</v>
      </c>
      <c r="H11" s="23"/>
      <c r="I11" s="108" t="s">
        <v>65</v>
      </c>
      <c r="J11" s="113"/>
      <c r="K11" s="113"/>
      <c r="L11" s="196"/>
      <c r="M11" s="113"/>
    </row>
    <row r="12" spans="2:13" ht="15" customHeight="1">
      <c r="B12" s="108" t="s">
        <v>84</v>
      </c>
      <c r="C12" s="109" t="s">
        <v>113</v>
      </c>
      <c r="D12" s="109" t="s">
        <v>504</v>
      </c>
      <c r="E12" s="118">
        <v>5</v>
      </c>
      <c r="F12" s="109" t="s">
        <v>506</v>
      </c>
      <c r="I12" s="108" t="s">
        <v>84</v>
      </c>
      <c r="J12" s="113"/>
      <c r="K12" s="113"/>
      <c r="L12" s="196"/>
      <c r="M12" s="113"/>
    </row>
    <row r="13" spans="2:13" ht="15" customHeight="1">
      <c r="B13" s="108" t="s">
        <v>13</v>
      </c>
      <c r="C13" s="109" t="s">
        <v>114</v>
      </c>
      <c r="D13" s="109" t="s">
        <v>504</v>
      </c>
      <c r="E13" s="118">
        <v>4.5</v>
      </c>
      <c r="F13" s="109" t="s">
        <v>507</v>
      </c>
      <c r="I13" s="108" t="s">
        <v>13</v>
      </c>
      <c r="J13" s="113"/>
      <c r="K13" s="113"/>
      <c r="L13" s="196"/>
      <c r="M13" s="113"/>
    </row>
    <row r="14" spans="2:13" ht="15" customHeight="1">
      <c r="B14" s="108" t="s">
        <v>181</v>
      </c>
      <c r="C14" s="109" t="s">
        <v>115</v>
      </c>
      <c r="D14" s="109" t="s">
        <v>504</v>
      </c>
      <c r="E14" s="118">
        <v>6</v>
      </c>
      <c r="F14" s="109" t="s">
        <v>508</v>
      </c>
      <c r="I14" s="108" t="s">
        <v>181</v>
      </c>
      <c r="J14" s="113"/>
      <c r="K14" s="113"/>
      <c r="L14" s="196"/>
      <c r="M14" s="113"/>
    </row>
    <row r="15" spans="2:13" ht="15" customHeight="1">
      <c r="B15" s="108" t="s">
        <v>195</v>
      </c>
      <c r="C15" s="109" t="s">
        <v>116</v>
      </c>
      <c r="D15" s="109" t="s">
        <v>504</v>
      </c>
      <c r="E15" s="118">
        <v>3</v>
      </c>
      <c r="F15" s="109" t="s">
        <v>509</v>
      </c>
      <c r="I15" s="108" t="s">
        <v>195</v>
      </c>
      <c r="J15" s="113"/>
      <c r="K15" s="113"/>
      <c r="L15" s="196"/>
      <c r="M15" s="113"/>
    </row>
    <row r="16" spans="2:13" ht="15" customHeight="1">
      <c r="B16" s="108" t="s">
        <v>210</v>
      </c>
      <c r="C16" s="109" t="s">
        <v>117</v>
      </c>
      <c r="D16" s="109" t="s">
        <v>504</v>
      </c>
      <c r="E16" s="118">
        <v>5</v>
      </c>
      <c r="F16" s="109" t="s">
        <v>510</v>
      </c>
      <c r="I16" s="108" t="s">
        <v>210</v>
      </c>
      <c r="J16" s="113"/>
      <c r="K16" s="113"/>
      <c r="L16" s="196"/>
      <c r="M16" s="113"/>
    </row>
    <row r="17" spans="2:13" ht="15" customHeight="1">
      <c r="B17" s="108" t="s">
        <v>240</v>
      </c>
      <c r="C17" s="109" t="s">
        <v>119</v>
      </c>
      <c r="D17" s="109" t="s">
        <v>504</v>
      </c>
      <c r="E17" s="118">
        <v>5.75</v>
      </c>
      <c r="F17" s="109" t="s">
        <v>505</v>
      </c>
      <c r="I17" s="108" t="s">
        <v>240</v>
      </c>
      <c r="J17" s="113"/>
      <c r="K17" s="113"/>
      <c r="L17" s="196"/>
      <c r="M17" s="113"/>
    </row>
    <row r="18" spans="2:13" ht="15" customHeight="1">
      <c r="B18" s="108" t="s">
        <v>70</v>
      </c>
      <c r="C18" s="109" t="s">
        <v>121</v>
      </c>
      <c r="D18" s="109" t="s">
        <v>504</v>
      </c>
      <c r="E18" s="118">
        <v>4</v>
      </c>
      <c r="F18" s="109" t="s">
        <v>511</v>
      </c>
      <c r="I18" s="108" t="s">
        <v>70</v>
      </c>
      <c r="J18" s="113"/>
      <c r="K18" s="113"/>
      <c r="L18" s="196"/>
      <c r="M18" s="113"/>
    </row>
    <row r="19" spans="2:13" ht="15" customHeight="1">
      <c r="B19" s="108" t="s">
        <v>337</v>
      </c>
      <c r="C19" s="109" t="s">
        <v>122</v>
      </c>
      <c r="D19" s="109" t="s">
        <v>504</v>
      </c>
      <c r="E19" s="118">
        <v>4</v>
      </c>
      <c r="F19" s="109" t="s">
        <v>512</v>
      </c>
      <c r="I19" s="108" t="s">
        <v>337</v>
      </c>
      <c r="J19" s="113"/>
      <c r="K19" s="113"/>
      <c r="L19" s="196"/>
      <c r="M19" s="113"/>
    </row>
    <row r="20" spans="2:13" ht="15" customHeight="1">
      <c r="B20" s="108" t="s">
        <v>356</v>
      </c>
      <c r="C20" s="109" t="s">
        <v>123</v>
      </c>
      <c r="D20" s="109" t="s">
        <v>504</v>
      </c>
      <c r="E20" s="118">
        <v>5</v>
      </c>
      <c r="F20" s="109" t="s">
        <v>513</v>
      </c>
      <c r="I20" s="108" t="s">
        <v>356</v>
      </c>
      <c r="J20" s="113"/>
      <c r="K20" s="113"/>
      <c r="L20" s="196"/>
      <c r="M20" s="113"/>
    </row>
    <row r="21" spans="2:13" ht="15" customHeight="1">
      <c r="B21" s="108" t="s">
        <v>359</v>
      </c>
      <c r="C21" s="109" t="s">
        <v>125</v>
      </c>
      <c r="D21" s="109" t="s">
        <v>504</v>
      </c>
      <c r="E21" s="118">
        <v>5</v>
      </c>
      <c r="F21" s="109" t="s">
        <v>514</v>
      </c>
      <c r="I21" s="108" t="s">
        <v>359</v>
      </c>
      <c r="J21" s="113"/>
      <c r="K21" s="113"/>
      <c r="L21" s="196"/>
      <c r="M21" s="113"/>
    </row>
    <row r="22" spans="2:13" ht="15" customHeight="1">
      <c r="B22" s="108" t="s">
        <v>361</v>
      </c>
      <c r="C22" s="109" t="s">
        <v>126</v>
      </c>
      <c r="D22" s="109" t="s">
        <v>504</v>
      </c>
      <c r="E22" s="118">
        <v>5</v>
      </c>
      <c r="F22" s="109" t="s">
        <v>515</v>
      </c>
      <c r="I22" s="108" t="s">
        <v>361</v>
      </c>
      <c r="J22" s="113"/>
      <c r="K22" s="113"/>
      <c r="L22" s="196"/>
      <c r="M22" s="113"/>
    </row>
    <row r="23" spans="2:13" ht="15" customHeight="1">
      <c r="B23" s="108" t="s">
        <v>363</v>
      </c>
      <c r="C23" s="109" t="s">
        <v>127</v>
      </c>
      <c r="D23" s="109" t="s">
        <v>504</v>
      </c>
      <c r="E23" s="118">
        <v>4.9</v>
      </c>
      <c r="F23" s="109" t="s">
        <v>516</v>
      </c>
      <c r="I23" s="108" t="s">
        <v>363</v>
      </c>
      <c r="J23" s="113"/>
      <c r="K23" s="113"/>
      <c r="L23" s="196"/>
      <c r="M23" s="113"/>
    </row>
    <row r="24" spans="2:13" ht="15" customHeight="1">
      <c r="B24" s="108" t="s">
        <v>365</v>
      </c>
      <c r="C24" s="109" t="s">
        <v>128</v>
      </c>
      <c r="D24" s="109" t="s">
        <v>504</v>
      </c>
      <c r="E24" s="118">
        <v>6</v>
      </c>
      <c r="F24" s="109" t="s">
        <v>517</v>
      </c>
      <c r="I24" s="108" t="s">
        <v>365</v>
      </c>
      <c r="J24" s="113"/>
      <c r="K24" s="113"/>
      <c r="L24" s="196"/>
      <c r="M24" s="113"/>
    </row>
    <row r="25" spans="2:13" ht="15" customHeight="1">
      <c r="B25" s="108" t="s">
        <v>367</v>
      </c>
      <c r="C25" s="109" t="s">
        <v>130</v>
      </c>
      <c r="D25" s="109" t="s">
        <v>504</v>
      </c>
      <c r="E25" s="118">
        <v>6</v>
      </c>
      <c r="F25" s="109" t="s">
        <v>518</v>
      </c>
      <c r="I25" s="108" t="s">
        <v>367</v>
      </c>
      <c r="J25" s="113"/>
      <c r="K25" s="113"/>
      <c r="L25" s="196"/>
      <c r="M25" s="113"/>
    </row>
    <row r="26" spans="2:13" ht="15" customHeight="1">
      <c r="B26" s="108" t="s">
        <v>369</v>
      </c>
      <c r="C26" s="109" t="s">
        <v>131</v>
      </c>
      <c r="D26" s="109" t="s">
        <v>504</v>
      </c>
      <c r="E26" s="118">
        <v>6</v>
      </c>
      <c r="F26" s="109" t="s">
        <v>519</v>
      </c>
      <c r="I26" s="108" t="s">
        <v>369</v>
      </c>
      <c r="J26" s="113"/>
      <c r="K26" s="113"/>
      <c r="L26" s="196"/>
      <c r="M26" s="113"/>
    </row>
    <row r="27" spans="2:13" ht="15" customHeight="1">
      <c r="B27" s="108" t="s">
        <v>371</v>
      </c>
      <c r="C27" s="109" t="s">
        <v>132</v>
      </c>
      <c r="D27" s="109" t="s">
        <v>504</v>
      </c>
      <c r="E27" s="118">
        <v>5</v>
      </c>
      <c r="F27" s="109" t="s">
        <v>516</v>
      </c>
      <c r="I27" s="108" t="s">
        <v>371</v>
      </c>
      <c r="J27" s="113"/>
      <c r="K27" s="113"/>
      <c r="L27" s="196"/>
      <c r="M27" s="113"/>
    </row>
    <row r="28" spans="2:13" ht="15" customHeight="1">
      <c r="B28" s="108" t="s">
        <v>373</v>
      </c>
      <c r="C28" s="109" t="s">
        <v>133</v>
      </c>
      <c r="D28" s="109" t="s">
        <v>504</v>
      </c>
      <c r="E28" s="118">
        <v>6</v>
      </c>
      <c r="F28" s="109" t="s">
        <v>520</v>
      </c>
      <c r="I28" s="108" t="s">
        <v>373</v>
      </c>
      <c r="J28" s="113"/>
      <c r="K28" s="113"/>
      <c r="L28" s="196"/>
      <c r="M28" s="113"/>
    </row>
    <row r="29" spans="2:13" ht="15" customHeight="1">
      <c r="B29" s="108" t="s">
        <v>375</v>
      </c>
      <c r="C29" s="109" t="s">
        <v>134</v>
      </c>
      <c r="D29" s="109" t="s">
        <v>504</v>
      </c>
      <c r="E29" s="118">
        <v>6</v>
      </c>
      <c r="F29" s="109" t="s">
        <v>516</v>
      </c>
      <c r="I29" s="108" t="s">
        <v>375</v>
      </c>
      <c r="J29" s="113"/>
      <c r="K29" s="113"/>
      <c r="L29" s="196"/>
      <c r="M29" s="113"/>
    </row>
    <row r="30" spans="2:13" ht="15" customHeight="1">
      <c r="B30" s="108" t="s">
        <v>377</v>
      </c>
      <c r="C30" s="109" t="s">
        <v>138</v>
      </c>
      <c r="D30" s="109" t="s">
        <v>504</v>
      </c>
      <c r="E30" s="118">
        <v>5</v>
      </c>
      <c r="F30" s="109" t="s">
        <v>521</v>
      </c>
      <c r="I30" s="108" t="s">
        <v>377</v>
      </c>
      <c r="J30" s="113"/>
      <c r="K30" s="113"/>
      <c r="L30" s="196"/>
      <c r="M30" s="113"/>
    </row>
    <row r="31" spans="2:13" ht="15" customHeight="1">
      <c r="B31" s="108" t="s">
        <v>379</v>
      </c>
      <c r="C31" s="109" t="s">
        <v>142</v>
      </c>
      <c r="D31" s="109" t="s">
        <v>504</v>
      </c>
      <c r="E31" s="118">
        <v>5</v>
      </c>
      <c r="F31" s="109" t="s">
        <v>522</v>
      </c>
      <c r="I31" s="108" t="s">
        <v>379</v>
      </c>
      <c r="J31" s="113"/>
      <c r="K31" s="113"/>
      <c r="L31" s="196"/>
      <c r="M31" s="113"/>
    </row>
    <row r="32" spans="2:13" ht="15" customHeight="1">
      <c r="B32" s="108" t="s">
        <v>381</v>
      </c>
      <c r="C32" s="109" t="s">
        <v>143</v>
      </c>
      <c r="D32" s="109" t="s">
        <v>504</v>
      </c>
      <c r="E32" s="118">
        <v>4</v>
      </c>
      <c r="F32" s="109" t="s">
        <v>523</v>
      </c>
      <c r="I32" s="108" t="s">
        <v>381</v>
      </c>
      <c r="J32" s="113"/>
      <c r="K32" s="113"/>
      <c r="L32" s="196"/>
      <c r="M32" s="113"/>
    </row>
    <row r="33" spans="2:13" ht="15" customHeight="1">
      <c r="B33" s="108" t="s">
        <v>383</v>
      </c>
      <c r="C33" s="109" t="s">
        <v>145</v>
      </c>
      <c r="D33" s="109" t="s">
        <v>504</v>
      </c>
      <c r="E33" s="118">
        <v>6</v>
      </c>
      <c r="F33" s="109" t="s">
        <v>516</v>
      </c>
      <c r="I33" s="108" t="s">
        <v>383</v>
      </c>
      <c r="J33" s="113"/>
      <c r="K33" s="113"/>
      <c r="L33" s="196"/>
      <c r="M33" s="113"/>
    </row>
    <row r="34" spans="2:13" ht="15" customHeight="1">
      <c r="B34" s="108" t="s">
        <v>385</v>
      </c>
      <c r="C34" s="109" t="s">
        <v>146</v>
      </c>
      <c r="D34" s="109" t="s">
        <v>504</v>
      </c>
      <c r="E34" s="118">
        <v>5.75</v>
      </c>
      <c r="F34" s="109" t="s">
        <v>516</v>
      </c>
      <c r="I34" s="108" t="s">
        <v>385</v>
      </c>
      <c r="J34" s="113"/>
      <c r="K34" s="113"/>
      <c r="L34" s="196"/>
      <c r="M34" s="113"/>
    </row>
    <row r="35" spans="2:13" ht="15" customHeight="1">
      <c r="B35" s="108" t="s">
        <v>387</v>
      </c>
      <c r="C35" s="109" t="s">
        <v>147</v>
      </c>
      <c r="D35" s="109" t="s">
        <v>504</v>
      </c>
      <c r="E35" s="118">
        <v>4.5</v>
      </c>
      <c r="F35" s="109" t="s">
        <v>516</v>
      </c>
      <c r="I35" s="108" t="s">
        <v>387</v>
      </c>
      <c r="J35" s="113"/>
      <c r="K35" s="113"/>
      <c r="L35" s="196"/>
      <c r="M35" s="113"/>
    </row>
    <row r="36" spans="2:13" ht="15" customHeight="1">
      <c r="B36" s="108" t="s">
        <v>389</v>
      </c>
      <c r="C36" s="109" t="s">
        <v>149</v>
      </c>
      <c r="D36" s="109" t="s">
        <v>504</v>
      </c>
      <c r="E36" s="118">
        <v>6</v>
      </c>
      <c r="F36" s="109" t="s">
        <v>516</v>
      </c>
      <c r="I36" s="108" t="s">
        <v>389</v>
      </c>
      <c r="J36" s="113"/>
      <c r="K36" s="113"/>
      <c r="L36" s="196"/>
      <c r="M36" s="113"/>
    </row>
    <row r="37" spans="2:13" ht="15" customHeight="1">
      <c r="B37" s="108" t="s">
        <v>391</v>
      </c>
      <c r="C37" s="109" t="s">
        <v>151</v>
      </c>
      <c r="D37" s="109" t="s">
        <v>504</v>
      </c>
      <c r="E37" s="118">
        <v>5</v>
      </c>
      <c r="F37" s="109" t="s">
        <v>524</v>
      </c>
      <c r="I37" s="108" t="s">
        <v>391</v>
      </c>
      <c r="J37" s="113"/>
      <c r="K37" s="113"/>
      <c r="L37" s="196"/>
      <c r="M37" s="113"/>
    </row>
    <row r="38" spans="2:13" ht="15" customHeight="1">
      <c r="B38" s="108" t="s">
        <v>393</v>
      </c>
      <c r="C38" s="109" t="s">
        <v>152</v>
      </c>
      <c r="D38" s="109" t="s">
        <v>504</v>
      </c>
      <c r="E38" s="118">
        <v>4</v>
      </c>
      <c r="F38" s="109" t="s">
        <v>516</v>
      </c>
      <c r="I38" s="108" t="s">
        <v>393</v>
      </c>
      <c r="J38" s="113"/>
      <c r="K38" s="113"/>
      <c r="L38" s="196"/>
      <c r="M38" s="113"/>
    </row>
    <row r="39" spans="2:13" ht="15" customHeight="1">
      <c r="B39" s="108" t="s">
        <v>395</v>
      </c>
      <c r="C39" s="109" t="s">
        <v>153</v>
      </c>
      <c r="D39" s="109" t="s">
        <v>504</v>
      </c>
      <c r="E39" s="118">
        <v>6</v>
      </c>
      <c r="F39" s="109" t="s">
        <v>525</v>
      </c>
      <c r="I39" s="108" t="s">
        <v>395</v>
      </c>
      <c r="J39" s="113"/>
      <c r="K39" s="113"/>
      <c r="L39" s="196"/>
      <c r="M39" s="113"/>
    </row>
    <row r="40" spans="2:13" ht="15" customHeight="1">
      <c r="B40" s="108" t="s">
        <v>397</v>
      </c>
      <c r="C40" s="109" t="s">
        <v>154</v>
      </c>
      <c r="D40" s="109" t="s">
        <v>504</v>
      </c>
      <c r="E40" s="118">
        <v>6.25</v>
      </c>
      <c r="F40" s="109" t="s">
        <v>526</v>
      </c>
      <c r="I40" s="108" t="s">
        <v>397</v>
      </c>
      <c r="J40" s="113"/>
      <c r="K40" s="113"/>
      <c r="L40" s="196"/>
      <c r="M40" s="113"/>
    </row>
    <row r="41" spans="2:13" ht="15" customHeight="1">
      <c r="B41" s="108" t="s">
        <v>399</v>
      </c>
      <c r="C41" s="109" t="s">
        <v>155</v>
      </c>
      <c r="D41" s="109" t="s">
        <v>504</v>
      </c>
      <c r="E41" s="118">
        <v>4.88</v>
      </c>
      <c r="F41" s="109" t="s">
        <v>516</v>
      </c>
      <c r="I41" s="108" t="s">
        <v>399</v>
      </c>
      <c r="J41" s="113"/>
      <c r="K41" s="113"/>
      <c r="L41" s="196"/>
      <c r="M41" s="113"/>
    </row>
    <row r="42" spans="2:13" ht="15" customHeight="1">
      <c r="B42" s="108" t="s">
        <v>401</v>
      </c>
      <c r="C42" s="109" t="s">
        <v>158</v>
      </c>
      <c r="D42" s="109" t="s">
        <v>504</v>
      </c>
      <c r="E42" s="118">
        <v>6.5</v>
      </c>
      <c r="F42" s="109" t="s">
        <v>527</v>
      </c>
      <c r="I42" s="108" t="s">
        <v>401</v>
      </c>
      <c r="J42" s="113"/>
      <c r="K42" s="113"/>
      <c r="L42" s="196"/>
      <c r="M42" s="113"/>
    </row>
    <row r="43" spans="2:13" ht="15" customHeight="1">
      <c r="B43" s="108" t="s">
        <v>403</v>
      </c>
      <c r="C43" s="109" t="s">
        <v>160</v>
      </c>
      <c r="D43" s="109" t="s">
        <v>504</v>
      </c>
      <c r="E43" s="118">
        <v>5</v>
      </c>
      <c r="F43" s="109" t="s">
        <v>516</v>
      </c>
      <c r="I43" s="108" t="s">
        <v>403</v>
      </c>
      <c r="J43" s="113"/>
      <c r="K43" s="113"/>
      <c r="L43" s="196"/>
      <c r="M43" s="113"/>
    </row>
    <row r="44" spans="2:13" ht="15" customHeight="1">
      <c r="B44" s="108" t="s">
        <v>405</v>
      </c>
      <c r="C44" s="109" t="s">
        <v>161</v>
      </c>
      <c r="D44" s="109" t="s">
        <v>504</v>
      </c>
      <c r="E44" s="118">
        <v>4</v>
      </c>
      <c r="F44" s="109" t="s">
        <v>528</v>
      </c>
      <c r="I44" s="108" t="s">
        <v>405</v>
      </c>
      <c r="J44" s="113"/>
      <c r="K44" s="113"/>
      <c r="L44" s="196"/>
      <c r="M44" s="113"/>
    </row>
    <row r="45" spans="2:13" ht="15" customHeight="1">
      <c r="B45" s="117" t="s">
        <v>407</v>
      </c>
      <c r="C45" s="111"/>
      <c r="D45" s="111"/>
      <c r="E45" s="119"/>
      <c r="F45" s="111"/>
      <c r="I45" s="115" t="s">
        <v>407</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337</v>
      </c>
      <c r="C49" s="23"/>
      <c r="D49" s="23"/>
      <c r="I49" s="23" t="s">
        <v>337</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265</v>
      </c>
      <c r="J53" s="10"/>
      <c r="K53" s="10"/>
      <c r="L53" s="10"/>
      <c r="M53" s="191"/>
    </row>
    <row r="54" spans="3:13" ht="12.75">
      <c r="C54" s="93"/>
      <c r="D54" s="93"/>
      <c r="E54" s="93"/>
      <c r="F54" s="92" t="s">
        <v>501</v>
      </c>
      <c r="J54" s="192"/>
      <c r="K54" s="192"/>
      <c r="L54" s="192"/>
      <c r="M54" s="191"/>
    </row>
    <row r="55" spans="3:13" ht="12.75">
      <c r="C55" s="93" t="str">
        <f>CONCATENATE("Created On: ",MF121TP1!C3)</f>
        <v>Created On: 01/17/2019</v>
      </c>
      <c r="D55" s="93"/>
      <c r="E55" s="93"/>
      <c r="F55" s="95" t="str">
        <f>CONCATENATE(MF121TP1!D3," Reporting Period")</f>
        <v>2018 Reporting Period</v>
      </c>
      <c r="J55" s="192"/>
      <c r="K55" s="192"/>
      <c r="L55" s="192"/>
      <c r="M55" s="191"/>
    </row>
    <row r="56" spans="2:13" ht="12.75">
      <c r="B56" s="107" t="s">
        <v>341</v>
      </c>
      <c r="C56" s="106" t="s">
        <v>101</v>
      </c>
      <c r="D56" s="110" t="s">
        <v>342</v>
      </c>
      <c r="E56" s="110" t="s">
        <v>502</v>
      </c>
      <c r="F56" s="110" t="s">
        <v>503</v>
      </c>
      <c r="I56" s="107" t="s">
        <v>341</v>
      </c>
      <c r="J56" s="193"/>
      <c r="K56" s="193"/>
      <c r="L56" s="193"/>
      <c r="M56" s="193"/>
    </row>
    <row r="57" spans="1:13" ht="15" customHeight="1">
      <c r="A57" s="23"/>
      <c r="B57" s="108" t="s">
        <v>412</v>
      </c>
      <c r="C57" s="109"/>
      <c r="D57" s="109"/>
      <c r="E57" s="118"/>
      <c r="F57" s="109"/>
      <c r="H57" s="23"/>
      <c r="I57" s="108" t="s">
        <v>412</v>
      </c>
      <c r="J57" s="113"/>
      <c r="K57" s="113"/>
      <c r="L57" s="196"/>
      <c r="M57" s="113"/>
    </row>
    <row r="58" spans="2:13" ht="15" customHeight="1">
      <c r="B58" s="108" t="s">
        <v>414</v>
      </c>
      <c r="C58" s="109"/>
      <c r="D58" s="109"/>
      <c r="E58" s="118"/>
      <c r="F58" s="109"/>
      <c r="I58" s="108" t="s">
        <v>414</v>
      </c>
      <c r="J58" s="113"/>
      <c r="K58" s="113"/>
      <c r="L58" s="196"/>
      <c r="M58" s="113"/>
    </row>
    <row r="59" spans="2:13" ht="15" customHeight="1">
      <c r="B59" s="108" t="s">
        <v>66</v>
      </c>
      <c r="C59" s="109"/>
      <c r="D59" s="109"/>
      <c r="E59" s="118"/>
      <c r="F59" s="109"/>
      <c r="I59" s="108" t="s">
        <v>66</v>
      </c>
      <c r="J59" s="113"/>
      <c r="K59" s="113"/>
      <c r="L59" s="196"/>
      <c r="M59" s="113"/>
    </row>
    <row r="60" spans="2:13" ht="15" customHeight="1">
      <c r="B60" s="108" t="s">
        <v>242</v>
      </c>
      <c r="C60" s="109"/>
      <c r="D60" s="109"/>
      <c r="E60" s="118"/>
      <c r="F60" s="109"/>
      <c r="I60" s="108" t="s">
        <v>242</v>
      </c>
      <c r="J60" s="113"/>
      <c r="K60" s="113"/>
      <c r="L60" s="196"/>
      <c r="M60" s="113"/>
    </row>
    <row r="61" spans="2:13" ht="15" customHeight="1">
      <c r="B61" s="108" t="s">
        <v>182</v>
      </c>
      <c r="C61" s="109"/>
      <c r="D61" s="109"/>
      <c r="E61" s="118"/>
      <c r="F61" s="109"/>
      <c r="I61" s="108" t="s">
        <v>182</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243</v>
      </c>
      <c r="C66" s="109"/>
      <c r="D66" s="109"/>
      <c r="E66" s="118"/>
      <c r="F66" s="109"/>
      <c r="I66" s="108" t="s">
        <v>243</v>
      </c>
      <c r="J66" s="113"/>
      <c r="K66" s="113"/>
      <c r="L66" s="196"/>
      <c r="M66" s="113"/>
    </row>
    <row r="67" spans="2:13" ht="15" customHeight="1">
      <c r="B67" s="108" t="s">
        <v>183</v>
      </c>
      <c r="C67" s="109"/>
      <c r="D67" s="109"/>
      <c r="E67" s="118"/>
      <c r="F67" s="109"/>
      <c r="I67" s="108" t="s">
        <v>183</v>
      </c>
      <c r="J67" s="113"/>
      <c r="K67" s="113"/>
      <c r="L67" s="196"/>
      <c r="M67" s="113"/>
    </row>
    <row r="68" spans="2:13" ht="15" customHeight="1">
      <c r="B68" s="108" t="s">
        <v>241</v>
      </c>
      <c r="C68" s="109"/>
      <c r="D68" s="109"/>
      <c r="E68" s="118"/>
      <c r="F68" s="109"/>
      <c r="I68" s="108" t="s">
        <v>241</v>
      </c>
      <c r="J68" s="113"/>
      <c r="K68" s="113"/>
      <c r="L68" s="196"/>
      <c r="M68" s="113"/>
    </row>
    <row r="69" spans="2:13" ht="15" customHeight="1">
      <c r="B69" s="108" t="s">
        <v>168</v>
      </c>
      <c r="C69" s="109"/>
      <c r="D69" s="109"/>
      <c r="E69" s="118"/>
      <c r="F69" s="109"/>
      <c r="I69" s="108" t="s">
        <v>168</v>
      </c>
      <c r="J69" s="113"/>
      <c r="K69" s="113"/>
      <c r="L69" s="196"/>
      <c r="M69" s="113"/>
    </row>
    <row r="70" spans="2:13" ht="15" customHeight="1">
      <c r="B70" s="108" t="s">
        <v>86</v>
      </c>
      <c r="C70" s="109"/>
      <c r="D70" s="109"/>
      <c r="E70" s="118"/>
      <c r="F70" s="109"/>
      <c r="I70" s="108" t="s">
        <v>86</v>
      </c>
      <c r="J70" s="113"/>
      <c r="K70" s="113"/>
      <c r="L70" s="196"/>
      <c r="M70" s="113"/>
    </row>
    <row r="71" spans="2:13" ht="15" customHeight="1">
      <c r="B71" s="108" t="s">
        <v>85</v>
      </c>
      <c r="C71" s="109"/>
      <c r="D71" s="109"/>
      <c r="E71" s="118"/>
      <c r="F71" s="109"/>
      <c r="I71" s="108" t="s">
        <v>85</v>
      </c>
      <c r="J71" s="113"/>
      <c r="K71" s="113"/>
      <c r="L71" s="196"/>
      <c r="M71" s="113"/>
    </row>
    <row r="72" spans="2:13" ht="15" customHeight="1">
      <c r="B72" s="108" t="s">
        <v>433</v>
      </c>
      <c r="C72" s="109"/>
      <c r="D72" s="109"/>
      <c r="E72" s="118"/>
      <c r="F72" s="109"/>
      <c r="I72" s="108" t="s">
        <v>433</v>
      </c>
      <c r="J72" s="113"/>
      <c r="K72" s="113"/>
      <c r="L72" s="196"/>
      <c r="M72" s="113"/>
    </row>
    <row r="73" spans="2:13" ht="15" customHeight="1">
      <c r="B73" s="108" t="s">
        <v>251</v>
      </c>
      <c r="C73" s="109"/>
      <c r="D73" s="109"/>
      <c r="E73" s="118"/>
      <c r="F73" s="109"/>
      <c r="I73" s="108" t="s">
        <v>251</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83</v>
      </c>
      <c r="D2" t="s">
        <v>8</v>
      </c>
    </row>
    <row r="3" spans="2:3" ht="12.75" hidden="1">
      <c r="B3" s="23" t="s">
        <v>356</v>
      </c>
      <c r="C3" s="23"/>
    </row>
    <row r="5" spans="3:5" ht="20.25">
      <c r="C5" s="19" t="s">
        <v>530</v>
      </c>
      <c r="D5" s="6"/>
      <c r="E5" s="2"/>
    </row>
    <row r="6" spans="3:5" ht="17.25">
      <c r="C6" s="139" t="str">
        <f>CONCATENATE(MF33G_Jan_Mar!G3,", ",MF33G_Jan_Mar!H3," Reporting Period")</f>
        <v>August, 2018 Reporting Period</v>
      </c>
      <c r="D6" s="139"/>
      <c r="E6" s="139"/>
    </row>
    <row r="7" spans="3:5" ht="12.75">
      <c r="C7" s="17" t="str">
        <f>CONCATENATE("Created On: ",MF33G_Jan_Mar!F3)</f>
        <v>Created On: 01/17/2019</v>
      </c>
      <c r="D7" s="17"/>
      <c r="E7" s="140"/>
    </row>
    <row r="8" spans="3:5" ht="12.75">
      <c r="C8" s="93"/>
      <c r="D8" s="93"/>
      <c r="E8" s="92"/>
    </row>
    <row r="9" spans="3:5" ht="12.75">
      <c r="C9" s="140" t="s">
        <v>531</v>
      </c>
      <c r="D9" s="17"/>
      <c r="E9" s="94"/>
    </row>
    <row r="10" spans="2:5" ht="12.75">
      <c r="B10" s="107" t="s">
        <v>341</v>
      </c>
      <c r="C10" s="106" t="s">
        <v>532</v>
      </c>
      <c r="D10" s="110" t="s">
        <v>267</v>
      </c>
      <c r="E10" s="110" t="s">
        <v>268</v>
      </c>
    </row>
    <row r="11" spans="2:5" ht="9.75" customHeight="1">
      <c r="B11" s="107"/>
      <c r="C11" s="33"/>
      <c r="D11" s="133"/>
      <c r="E11" s="133"/>
    </row>
    <row r="12" spans="1:5" ht="19.5" customHeight="1">
      <c r="A12" s="23"/>
      <c r="B12" s="108" t="s">
        <v>65</v>
      </c>
      <c r="C12" s="126" t="s">
        <v>533</v>
      </c>
      <c r="D12" s="134">
        <v>376</v>
      </c>
      <c r="E12" s="134">
        <v>377</v>
      </c>
    </row>
    <row r="13" spans="1:5" ht="9.75" customHeight="1">
      <c r="A13" s="23"/>
      <c r="B13" s="108"/>
      <c r="C13" s="127"/>
      <c r="D13" s="135"/>
      <c r="E13" s="135"/>
    </row>
    <row r="14" spans="1:5" ht="9.75" customHeight="1">
      <c r="A14" s="23"/>
      <c r="B14" s="108"/>
      <c r="C14" s="128"/>
      <c r="D14" s="136"/>
      <c r="E14" s="136"/>
    </row>
    <row r="15" spans="2:5" ht="19.5" customHeight="1">
      <c r="B15" s="108" t="s">
        <v>84</v>
      </c>
      <c r="C15" s="96" t="s">
        <v>534</v>
      </c>
      <c r="D15" s="137">
        <v>419</v>
      </c>
      <c r="E15" s="137">
        <v>376</v>
      </c>
    </row>
    <row r="16" spans="2:5" ht="9.75" customHeight="1">
      <c r="B16" s="108"/>
      <c r="C16" s="129"/>
      <c r="D16" s="138"/>
      <c r="E16" s="138"/>
    </row>
    <row r="17" spans="2:5" ht="9.75" customHeight="1">
      <c r="B17" s="108"/>
      <c r="C17" s="130"/>
      <c r="D17" s="133"/>
      <c r="E17" s="133"/>
    </row>
    <row r="18" spans="2:5" ht="19.5" customHeight="1">
      <c r="B18" s="108" t="s">
        <v>13</v>
      </c>
      <c r="C18" s="96" t="s">
        <v>535</v>
      </c>
      <c r="D18" s="137">
        <v>394</v>
      </c>
      <c r="E18" s="137">
        <v>299</v>
      </c>
    </row>
    <row r="19" spans="2:5" ht="9.75" customHeight="1">
      <c r="B19" s="108"/>
      <c r="C19" s="129"/>
      <c r="D19" s="138"/>
      <c r="E19" s="138"/>
    </row>
    <row r="20" spans="2:5" ht="9.75" customHeight="1">
      <c r="B20" s="108"/>
      <c r="C20" s="130"/>
      <c r="D20" s="133"/>
      <c r="E20" s="133"/>
    </row>
    <row r="21" spans="2:5" ht="19.5" customHeight="1">
      <c r="B21" s="108" t="s">
        <v>181</v>
      </c>
      <c r="C21" s="96" t="s">
        <v>536</v>
      </c>
      <c r="D21" s="137">
        <v>453</v>
      </c>
      <c r="E21" s="137">
        <v>394</v>
      </c>
    </row>
    <row r="22" spans="2:5" ht="9.75" customHeight="1">
      <c r="B22" s="108"/>
      <c r="C22" s="131"/>
      <c r="D22" s="138"/>
      <c r="E22" s="138"/>
    </row>
    <row r="23" spans="2:5" ht="9.75" customHeight="1">
      <c r="B23" s="108"/>
      <c r="C23" s="132"/>
      <c r="D23" s="133"/>
      <c r="E23" s="133"/>
    </row>
    <row r="24" spans="2:5" ht="19.5" customHeight="1">
      <c r="B24" s="108" t="s">
        <v>195</v>
      </c>
      <c r="C24" s="96" t="s">
        <v>537</v>
      </c>
      <c r="D24" s="137">
        <v>219</v>
      </c>
      <c r="E24" s="137">
        <v>140</v>
      </c>
    </row>
    <row r="25" spans="2:5" ht="9.75" customHeight="1">
      <c r="B25" s="108"/>
      <c r="C25" s="129"/>
      <c r="D25" s="138"/>
      <c r="E25" s="138"/>
    </row>
    <row r="26" spans="2:5" ht="9.75" customHeight="1">
      <c r="B26" s="108"/>
      <c r="C26" s="130"/>
      <c r="D26" s="133"/>
      <c r="E26" s="133"/>
    </row>
    <row r="27" spans="2:5" ht="19.5" customHeight="1">
      <c r="B27" s="108" t="s">
        <v>210</v>
      </c>
      <c r="C27" s="96" t="s">
        <v>538</v>
      </c>
      <c r="D27" s="137">
        <v>477</v>
      </c>
      <c r="E27" s="137">
        <v>325</v>
      </c>
    </row>
    <row r="28" spans="2:5" ht="9.75" customHeight="1">
      <c r="B28" s="108"/>
      <c r="C28" s="129"/>
      <c r="D28" s="138"/>
      <c r="E28" s="138"/>
    </row>
    <row r="29" spans="2:5" ht="9.75" customHeight="1">
      <c r="B29" s="108"/>
      <c r="C29" s="130"/>
      <c r="D29" s="133"/>
      <c r="E29" s="133"/>
    </row>
    <row r="30" spans="2:5" ht="19.5" customHeight="1">
      <c r="B30" s="108" t="s">
        <v>240</v>
      </c>
      <c r="C30" s="96" t="s">
        <v>539</v>
      </c>
      <c r="D30" s="137">
        <v>394</v>
      </c>
      <c r="E30" s="137">
        <v>398</v>
      </c>
    </row>
    <row r="31" spans="2:5" ht="9.75" customHeight="1">
      <c r="B31" s="108"/>
      <c r="C31" s="129"/>
      <c r="D31" s="138"/>
      <c r="E31" s="138"/>
    </row>
    <row r="32" spans="2:5" ht="9.75" customHeight="1">
      <c r="B32" s="108"/>
      <c r="C32" s="130"/>
      <c r="D32" s="133"/>
      <c r="E32" s="133"/>
    </row>
    <row r="33" spans="2:5" ht="19.5" customHeight="1">
      <c r="B33" s="108" t="s">
        <v>70</v>
      </c>
      <c r="C33" s="96" t="s">
        <v>540</v>
      </c>
      <c r="D33" s="137">
        <v>45</v>
      </c>
      <c r="E33" s="137">
        <v>53</v>
      </c>
    </row>
    <row r="34" spans="2:5" ht="9.75" customHeight="1">
      <c r="B34" s="108"/>
      <c r="C34" s="129"/>
      <c r="D34" s="138"/>
      <c r="E34" s="138"/>
    </row>
    <row r="35" spans="2:5" ht="12.75">
      <c r="B35" s="108"/>
      <c r="C35" s="107"/>
      <c r="D35" s="107"/>
      <c r="E35" s="107"/>
    </row>
    <row r="36" spans="2:5" ht="18.75">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91</v>
      </c>
      <c r="D4" s="120" t="s">
        <v>544</v>
      </c>
      <c r="E4" s="120">
        <v>1</v>
      </c>
    </row>
    <row r="5" spans="2:5" ht="12.75">
      <c r="B5" s="125"/>
      <c r="C5" s="120" t="s">
        <v>93</v>
      </c>
      <c r="D5" s="120" t="s">
        <v>545</v>
      </c>
      <c r="E5" s="120">
        <v>2</v>
      </c>
    </row>
    <row r="6" spans="2:5" ht="12.75">
      <c r="B6" s="125"/>
      <c r="C6" s="120" t="s">
        <v>94</v>
      </c>
      <c r="D6" s="120" t="s">
        <v>546</v>
      </c>
      <c r="E6" s="120">
        <v>3</v>
      </c>
    </row>
    <row r="7" spans="2:5" ht="12.75">
      <c r="B7" s="125"/>
      <c r="C7" s="120" t="s">
        <v>169</v>
      </c>
      <c r="D7" s="120" t="s">
        <v>547</v>
      </c>
      <c r="E7" s="120">
        <v>4</v>
      </c>
    </row>
    <row r="8" spans="2:5" ht="12.75">
      <c r="B8" s="125"/>
      <c r="C8" s="120" t="s">
        <v>170</v>
      </c>
      <c r="D8" s="120" t="s">
        <v>170</v>
      </c>
      <c r="E8" s="120">
        <v>5</v>
      </c>
    </row>
    <row r="9" spans="2:5" ht="12.75">
      <c r="B9" s="125"/>
      <c r="C9" s="120" t="s">
        <v>171</v>
      </c>
      <c r="D9" s="120" t="s">
        <v>548</v>
      </c>
      <c r="E9" s="120">
        <v>6</v>
      </c>
    </row>
    <row r="10" spans="2:5" ht="12.75">
      <c r="B10" s="125"/>
      <c r="C10" s="120" t="s">
        <v>184</v>
      </c>
      <c r="D10" s="120" t="s">
        <v>549</v>
      </c>
      <c r="E10" s="120">
        <v>7</v>
      </c>
    </row>
    <row r="11" spans="2:5" ht="12.75">
      <c r="B11" s="125"/>
      <c r="C11" s="120" t="s">
        <v>18</v>
      </c>
      <c r="D11" s="120" t="s">
        <v>550</v>
      </c>
      <c r="E11" s="120">
        <v>8</v>
      </c>
    </row>
    <row r="12" spans="2:5" ht="12.75">
      <c r="B12" s="125"/>
      <c r="C12" s="120" t="s">
        <v>185</v>
      </c>
      <c r="D12" s="120" t="s">
        <v>551</v>
      </c>
      <c r="E12" s="120">
        <v>9</v>
      </c>
    </row>
    <row r="13" spans="2:5" ht="12.75">
      <c r="B13" s="125"/>
      <c r="C13" s="120" t="s">
        <v>196</v>
      </c>
      <c r="D13" s="120" t="s">
        <v>552</v>
      </c>
      <c r="E13" s="120">
        <v>10</v>
      </c>
    </row>
    <row r="14" spans="2:5" ht="12.75">
      <c r="B14" s="125"/>
      <c r="C14" s="120" t="s">
        <v>197</v>
      </c>
      <c r="D14" s="120" t="s">
        <v>553</v>
      </c>
      <c r="E14" s="120">
        <v>11</v>
      </c>
    </row>
    <row r="15" spans="2:5" ht="12.75">
      <c r="B15" s="125"/>
      <c r="C15" s="120" t="s">
        <v>198</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7.25">
      <c r="A2" s="143" t="s">
        <v>39</v>
      </c>
      <c r="K2" s="141"/>
    </row>
    <row r="3" ht="12.75">
      <c r="K3" s="141"/>
    </row>
    <row r="4" spans="1:11" ht="26.2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1">
      <c r="A24" s="5" t="s">
        <v>52</v>
      </c>
      <c r="B24" s="2"/>
      <c r="C24" s="2"/>
      <c r="D24" s="2"/>
      <c r="E24" s="2"/>
      <c r="F24" s="2"/>
      <c r="G24" s="2"/>
      <c r="H24" s="2"/>
      <c r="I24" s="2"/>
      <c r="J24" s="2"/>
      <c r="K24" s="141"/>
    </row>
    <row r="25" ht="12.75">
      <c r="K25" s="141"/>
    </row>
    <row r="26" spans="1:11" ht="26.2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9">
      <c r="A32" s="4" t="s">
        <v>54</v>
      </c>
      <c r="B32" s="4"/>
      <c r="C32" s="4"/>
      <c r="D32" s="4"/>
      <c r="E32" s="4"/>
      <c r="F32" s="4"/>
      <c r="G32" s="4"/>
      <c r="H32" s="4"/>
      <c r="I32" s="4"/>
      <c r="J32" s="4"/>
      <c r="K32" s="141"/>
    </row>
    <row r="33" ht="12.75">
      <c r="K33" s="141"/>
    </row>
    <row r="34" ht="12.75">
      <c r="K34" s="141"/>
    </row>
    <row r="35" spans="1:11" ht="5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70</v>
      </c>
      <c r="I3" s="29" t="s">
        <v>71</v>
      </c>
      <c r="J3" s="29" t="s">
        <v>72</v>
      </c>
      <c r="K3" s="29" t="s">
        <v>73</v>
      </c>
      <c r="L3" s="29" t="s">
        <v>20</v>
      </c>
      <c r="M3" s="29" t="s">
        <v>21</v>
      </c>
    </row>
    <row r="4" spans="1:13" ht="12.75">
      <c r="A4" s="29"/>
      <c r="B4" s="29"/>
      <c r="C4" s="29"/>
      <c r="D4" s="29"/>
      <c r="E4" s="29"/>
      <c r="F4" s="29"/>
      <c r="G4" s="29"/>
      <c r="H4" s="29"/>
      <c r="I4" s="29"/>
      <c r="J4" s="29"/>
      <c r="K4" s="29"/>
      <c r="L4" s="29"/>
      <c r="M4" s="29"/>
    </row>
    <row r="5" spans="1:10" ht="22.5">
      <c r="A5" s="3" t="s">
        <v>74</v>
      </c>
      <c r="B5" s="6"/>
      <c r="C5" s="6"/>
      <c r="D5" s="6"/>
      <c r="E5" s="6"/>
      <c r="F5" s="6"/>
      <c r="G5" s="6"/>
      <c r="H5" s="6"/>
      <c r="I5" s="6"/>
      <c r="J5" s="6"/>
    </row>
    <row r="6" spans="1:10" ht="15">
      <c r="A6" s="7" t="str">
        <f>CONCATENATE("Created On: ",K3,)</f>
        <v>Created On: 01/17/2019</v>
      </c>
      <c r="B6" s="7"/>
      <c r="C6" s="7"/>
      <c r="D6" s="7"/>
      <c r="E6" s="7"/>
      <c r="F6" s="7"/>
      <c r="G6" s="7"/>
      <c r="H6" s="7"/>
      <c r="I6" s="7"/>
      <c r="J6" s="7"/>
    </row>
    <row r="7" spans="1:10" ht="15">
      <c r="A7" s="7" t="str">
        <f>CONCATENATE(C3," ",D3," Reporting Period")</f>
        <v>August 2018 Reporting Period</v>
      </c>
      <c r="B7" s="7"/>
      <c r="C7" s="7"/>
      <c r="D7" s="7"/>
      <c r="E7" s="7"/>
      <c r="F7" s="7"/>
      <c r="G7" s="7"/>
      <c r="H7" s="7"/>
      <c r="I7" s="7"/>
      <c r="J7" s="7"/>
    </row>
    <row r="10" ht="15">
      <c r="A10" s="31" t="s">
        <v>75</v>
      </c>
    </row>
    <row r="12" spans="1:10" ht="26.25">
      <c r="A12" s="4" t="str">
        <f>CONCATENATE("Based on State-reported data (",B3," entries) and estimated data where States did not report, gasoline consumption for ",M3," ",D3," changed by ",E3," percent compared to the same period in ",L3,". (1)")</f>
        <v>Based on State-reported data (38 entries) and estimated data where States did not report, gasoline consumption for January - August 2018 changed by 0.6 percent compared to the same period in 2017. (1)</v>
      </c>
      <c r="B12" s="4"/>
      <c r="C12" s="4"/>
      <c r="D12" s="4"/>
      <c r="E12" s="4"/>
      <c r="F12" s="4"/>
      <c r="G12" s="4"/>
      <c r="H12" s="4"/>
      <c r="I12" s="4"/>
      <c r="J12" s="4"/>
    </row>
    <row r="14" spans="1:10" ht="105">
      <c r="A14" s="4" t="s">
        <v>76</v>
      </c>
      <c r="B14" s="4"/>
      <c r="C14" s="4"/>
      <c r="D14" s="4"/>
      <c r="E14" s="4"/>
      <c r="F14" s="4"/>
      <c r="G14" s="4"/>
      <c r="H14" s="4"/>
      <c r="I14" s="4"/>
      <c r="J14" s="4"/>
    </row>
    <row r="15" spans="1:10" ht="12.75">
      <c r="A15" s="4" t="s">
        <v>77</v>
      </c>
      <c r="B15" s="4"/>
      <c r="C15" s="4"/>
      <c r="D15" s="4"/>
      <c r="E15" s="4"/>
      <c r="F15" s="4"/>
      <c r="G15" s="4"/>
      <c r="H15" s="4"/>
      <c r="I15" s="4"/>
      <c r="J15" s="4"/>
    </row>
    <row r="18" ht="24.75" customHeight="1">
      <c r="A18" s="31" t="s">
        <v>78</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26.9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2.5">
      <c r="A22" s="4" t="s">
        <v>79</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80</v>
      </c>
      <c r="D2" s="29" t="s">
        <v>81</v>
      </c>
      <c r="E2" s="29" t="s">
        <v>82</v>
      </c>
      <c r="F2" s="29" t="s">
        <v>83</v>
      </c>
      <c r="G2" s="29" t="s">
        <v>7</v>
      </c>
      <c r="H2" s="29" t="s">
        <v>8</v>
      </c>
      <c r="I2" s="29"/>
      <c r="J2" s="29"/>
      <c r="K2" s="29"/>
    </row>
    <row r="3" spans="2:11" ht="7.5" customHeight="1" hidden="1">
      <c r="B3" s="30" t="s">
        <v>84</v>
      </c>
      <c r="C3" s="29" t="s">
        <v>85</v>
      </c>
      <c r="D3" s="29" t="s">
        <v>86</v>
      </c>
      <c r="E3" s="29" t="s">
        <v>86</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01/17/2019</v>
      </c>
      <c r="F8" s="39" t="s">
        <v>90</v>
      </c>
      <c r="K8" s="69" t="str">
        <f>CONCATENATE(G3," ",H3," Reporting Period")</f>
        <v>August 2018 Reporting Period</v>
      </c>
    </row>
    <row r="9" spans="2:11" ht="12" customHeight="1">
      <c r="B9" s="153"/>
      <c r="C9" s="153" t="s">
        <v>91</v>
      </c>
      <c r="D9" s="154" t="s">
        <v>92</v>
      </c>
      <c r="E9" s="154"/>
      <c r="F9" s="153" t="s">
        <v>93</v>
      </c>
      <c r="G9" s="154" t="s">
        <v>92</v>
      </c>
      <c r="H9" s="154"/>
      <c r="I9" s="153" t="s">
        <v>94</v>
      </c>
      <c r="J9" s="154" t="s">
        <v>92</v>
      </c>
      <c r="K9" s="154"/>
    </row>
    <row r="10" spans="2:11" ht="12" customHeight="1">
      <c r="B10" s="155" t="s">
        <v>95</v>
      </c>
      <c r="C10" s="156" t="str">
        <f>C3</f>
        <v>50</v>
      </c>
      <c r="D10" s="157" t="s">
        <v>96</v>
      </c>
      <c r="E10" s="157"/>
      <c r="F10" s="156" t="str">
        <f>D3</f>
        <v>49</v>
      </c>
      <c r="G10" s="157" t="s">
        <v>96</v>
      </c>
      <c r="H10" s="157"/>
      <c r="I10" s="156" t="str">
        <f>E3</f>
        <v>49</v>
      </c>
      <c r="J10" s="157" t="s">
        <v>96</v>
      </c>
      <c r="K10" s="157"/>
    </row>
    <row r="11" spans="2:11" ht="12" customHeight="1">
      <c r="B11" s="155"/>
      <c r="C11" s="155" t="str">
        <f>CONCATENATE("(",C3," Entities)")</f>
        <v>(50 Entities)</v>
      </c>
      <c r="D11" s="157" t="s">
        <v>97</v>
      </c>
      <c r="E11" s="157"/>
      <c r="F11" s="155" t="str">
        <f>CONCATENATE("(",D3," Entities)")</f>
        <v>(49 Entities)</v>
      </c>
      <c r="G11" s="157" t="s">
        <v>97</v>
      </c>
      <c r="H11" s="157"/>
      <c r="I11" s="155" t="str">
        <f>CONCATENATE("(",E3," Entities)")</f>
        <v>(49 Entities)</v>
      </c>
      <c r="J11" s="157" t="s">
        <v>97</v>
      </c>
      <c r="K11" s="157"/>
    </row>
    <row r="12" spans="2:11" ht="16.5" customHeight="1">
      <c r="B12" s="158"/>
      <c r="C12" s="158" t="s">
        <v>98</v>
      </c>
      <c r="D12" s="159" t="s">
        <v>99</v>
      </c>
      <c r="E12" s="159" t="s">
        <v>100</v>
      </c>
      <c r="F12" s="158" t="s">
        <v>98</v>
      </c>
      <c r="G12" s="159" t="s">
        <v>99</v>
      </c>
      <c r="H12" s="159" t="s">
        <v>100</v>
      </c>
      <c r="I12" s="158" t="s">
        <v>98</v>
      </c>
      <c r="J12" s="159" t="s">
        <v>99</v>
      </c>
      <c r="K12" s="159" t="s">
        <v>100</v>
      </c>
    </row>
    <row r="13" spans="2:11" ht="7.5" customHeight="1" hidden="1">
      <c r="B13" s="39" t="s">
        <v>101</v>
      </c>
      <c r="C13" s="39" t="s">
        <v>102</v>
      </c>
      <c r="D13" s="39" t="s">
        <v>103</v>
      </c>
      <c r="E13" s="39" t="s">
        <v>104</v>
      </c>
      <c r="F13" s="39" t="s">
        <v>105</v>
      </c>
      <c r="G13" s="39" t="s">
        <v>106</v>
      </c>
      <c r="H13" s="39" t="s">
        <v>107</v>
      </c>
      <c r="I13" s="39" t="s">
        <v>108</v>
      </c>
      <c r="J13" s="39" t="s">
        <v>109</v>
      </c>
      <c r="K13" s="39" t="s">
        <v>110</v>
      </c>
    </row>
    <row r="14" spans="2:11" ht="7.5" customHeight="1" hidden="1">
      <c r="B14" s="40"/>
      <c r="C14" s="40">
        <v>0</v>
      </c>
      <c r="D14" s="41">
        <v>0</v>
      </c>
      <c r="E14" s="41">
        <v>0</v>
      </c>
      <c r="F14" s="40">
        <v>0</v>
      </c>
      <c r="G14" s="41">
        <v>0</v>
      </c>
      <c r="H14" s="41">
        <v>0</v>
      </c>
      <c r="I14" s="40">
        <v>0</v>
      </c>
      <c r="J14" s="41">
        <v>0</v>
      </c>
      <c r="K14" s="41">
        <v>0</v>
      </c>
    </row>
    <row r="15" spans="2:11" ht="9" customHeight="1">
      <c r="B15" s="58" t="s">
        <v>111</v>
      </c>
      <c r="C15" s="49">
        <v>223667755</v>
      </c>
      <c r="D15" s="49">
        <v>223667755</v>
      </c>
      <c r="E15" s="62">
        <v>-0.9</v>
      </c>
      <c r="F15" s="49">
        <v>207992724</v>
      </c>
      <c r="G15" s="49">
        <v>431660479</v>
      </c>
      <c r="H15" s="62">
        <v>-1</v>
      </c>
      <c r="I15" s="49">
        <v>204666532</v>
      </c>
      <c r="J15" s="49">
        <v>636327011</v>
      </c>
      <c r="K15" s="62">
        <v>-1</v>
      </c>
    </row>
    <row r="16" spans="2:11" ht="9" customHeight="1">
      <c r="B16" s="53" t="s">
        <v>112</v>
      </c>
      <c r="C16" s="50">
        <v>21075493</v>
      </c>
      <c r="D16" s="50">
        <v>21075493</v>
      </c>
      <c r="E16" s="63">
        <v>-2.9</v>
      </c>
      <c r="F16" s="50">
        <v>20117171</v>
      </c>
      <c r="G16" s="50">
        <v>41192664</v>
      </c>
      <c r="H16" s="63">
        <v>-1.8</v>
      </c>
      <c r="I16" s="50">
        <v>22652716</v>
      </c>
      <c r="J16" s="50">
        <v>63845380</v>
      </c>
      <c r="K16" s="63">
        <v>-3.3</v>
      </c>
    </row>
    <row r="17" spans="2:11" ht="9" customHeight="1">
      <c r="B17" s="53" t="s">
        <v>113</v>
      </c>
      <c r="C17" s="51">
        <v>243314716</v>
      </c>
      <c r="D17" s="51">
        <v>243314716</v>
      </c>
      <c r="E17" s="64">
        <v>4.1</v>
      </c>
      <c r="F17" s="51">
        <v>233638972</v>
      </c>
      <c r="G17" s="51">
        <v>476953688</v>
      </c>
      <c r="H17" s="64">
        <v>4.8</v>
      </c>
      <c r="I17" s="51">
        <v>269743996</v>
      </c>
      <c r="J17" s="51">
        <v>746697684</v>
      </c>
      <c r="K17" s="64">
        <v>4.5</v>
      </c>
    </row>
    <row r="18" spans="2:11" ht="9" customHeight="1">
      <c r="B18" s="53" t="s">
        <v>114</v>
      </c>
      <c r="C18" s="51">
        <v>118430664</v>
      </c>
      <c r="D18" s="51">
        <v>118430664</v>
      </c>
      <c r="E18" s="64">
        <v>1.4</v>
      </c>
      <c r="F18" s="51">
        <v>106084994</v>
      </c>
      <c r="G18" s="51">
        <v>224515658</v>
      </c>
      <c r="H18" s="64">
        <v>-2.3</v>
      </c>
      <c r="I18" s="51">
        <v>131507535</v>
      </c>
      <c r="J18" s="51">
        <v>356023193</v>
      </c>
      <c r="K18" s="64">
        <v>-1.5</v>
      </c>
    </row>
    <row r="19" spans="2:11" ht="9" customHeight="1">
      <c r="B19" s="53" t="s">
        <v>115</v>
      </c>
      <c r="C19" s="51">
        <v>1236964906</v>
      </c>
      <c r="D19" s="51">
        <v>1236964906</v>
      </c>
      <c r="E19" s="64">
        <v>0.6</v>
      </c>
      <c r="F19" s="51">
        <v>1186271431</v>
      </c>
      <c r="G19" s="51">
        <v>2423236337</v>
      </c>
      <c r="H19" s="64">
        <v>1.3</v>
      </c>
      <c r="I19" s="51">
        <v>1309212719</v>
      </c>
      <c r="J19" s="51">
        <v>3732449056</v>
      </c>
      <c r="K19" s="64">
        <v>-0.1</v>
      </c>
    </row>
    <row r="20" spans="2:11" ht="9" customHeight="1">
      <c r="B20" s="53" t="s">
        <v>116</v>
      </c>
      <c r="C20" s="51">
        <v>192066426</v>
      </c>
      <c r="D20" s="51">
        <v>192066426</v>
      </c>
      <c r="E20" s="64">
        <v>2.6</v>
      </c>
      <c r="F20" s="51">
        <v>173268372</v>
      </c>
      <c r="G20" s="51">
        <v>365334798</v>
      </c>
      <c r="H20" s="64">
        <v>0.9</v>
      </c>
      <c r="I20" s="51">
        <v>191437364</v>
      </c>
      <c r="J20" s="51">
        <v>556772162</v>
      </c>
      <c r="K20" s="64">
        <v>-0.2</v>
      </c>
    </row>
    <row r="21" spans="2:11" ht="9" customHeight="1">
      <c r="B21" s="53" t="s">
        <v>117</v>
      </c>
      <c r="C21" s="50">
        <v>120036680</v>
      </c>
      <c r="D21" s="50">
        <v>120036680</v>
      </c>
      <c r="E21" s="63">
        <v>1.9</v>
      </c>
      <c r="F21" s="50">
        <v>110035434</v>
      </c>
      <c r="G21" s="50">
        <v>230072114</v>
      </c>
      <c r="H21" s="63">
        <v>2.6</v>
      </c>
      <c r="I21" s="50">
        <v>124167191</v>
      </c>
      <c r="J21" s="50">
        <v>354239305</v>
      </c>
      <c r="K21" s="63">
        <v>2.4</v>
      </c>
    </row>
    <row r="22" spans="2:11" ht="9" customHeight="1">
      <c r="B22" s="53" t="s">
        <v>118</v>
      </c>
      <c r="C22" s="51">
        <v>38366249</v>
      </c>
      <c r="D22" s="51">
        <v>38366249</v>
      </c>
      <c r="E22" s="64">
        <v>-6.8</v>
      </c>
      <c r="F22" s="51">
        <v>36892734</v>
      </c>
      <c r="G22" s="51">
        <v>75258983</v>
      </c>
      <c r="H22" s="64">
        <v>-2.5</v>
      </c>
      <c r="I22" s="51">
        <v>41269633</v>
      </c>
      <c r="J22" s="51">
        <v>116528616</v>
      </c>
      <c r="K22" s="64">
        <v>4.7</v>
      </c>
    </row>
    <row r="23" spans="2:11" ht="9" customHeight="1">
      <c r="B23" s="53" t="s">
        <v>119</v>
      </c>
      <c r="C23" s="50">
        <v>10733291</v>
      </c>
      <c r="D23" s="50">
        <v>10733291.059</v>
      </c>
      <c r="E23" s="63">
        <v>1.9</v>
      </c>
      <c r="F23" s="50">
        <v>7225813</v>
      </c>
      <c r="G23" s="50">
        <v>17959103.731</v>
      </c>
      <c r="H23" s="63">
        <v>1</v>
      </c>
      <c r="I23" s="50">
        <v>12481676</v>
      </c>
      <c r="J23" s="50">
        <v>30440779.523</v>
      </c>
      <c r="K23" s="63">
        <v>0.7</v>
      </c>
    </row>
    <row r="24" spans="2:11" ht="9" customHeight="1">
      <c r="B24" s="53" t="s">
        <v>120</v>
      </c>
      <c r="C24" s="51">
        <v>783317196</v>
      </c>
      <c r="D24" s="51">
        <v>783317196</v>
      </c>
      <c r="E24" s="64">
        <v>0.9</v>
      </c>
      <c r="F24" s="51">
        <v>758295735</v>
      </c>
      <c r="G24" s="51">
        <v>1541612931</v>
      </c>
      <c r="H24" s="64">
        <v>0</v>
      </c>
      <c r="I24" s="51">
        <v>738973666</v>
      </c>
      <c r="J24" s="51">
        <v>2280586597</v>
      </c>
      <c r="K24" s="64">
        <v>0.8</v>
      </c>
    </row>
    <row r="25" spans="2:11" ht="9" customHeight="1">
      <c r="B25" s="53" t="s">
        <v>121</v>
      </c>
      <c r="C25" s="51">
        <v>394834919</v>
      </c>
      <c r="D25" s="51">
        <v>394834919</v>
      </c>
      <c r="E25" s="64">
        <v>1.3</v>
      </c>
      <c r="F25" s="51">
        <v>379921925</v>
      </c>
      <c r="G25" s="51">
        <v>774756844</v>
      </c>
      <c r="H25" s="64">
        <v>0.5</v>
      </c>
      <c r="I25" s="51">
        <v>446401108</v>
      </c>
      <c r="J25" s="51">
        <v>1221157952</v>
      </c>
      <c r="K25" s="64">
        <v>0.1</v>
      </c>
    </row>
    <row r="26" spans="2:11" ht="9" customHeight="1">
      <c r="B26" s="53" t="s">
        <v>122</v>
      </c>
      <c r="C26" s="51">
        <v>38971147</v>
      </c>
      <c r="D26" s="51">
        <v>38971147</v>
      </c>
      <c r="E26" s="64">
        <v>-1.1</v>
      </c>
      <c r="F26" s="51">
        <v>35205951</v>
      </c>
      <c r="G26" s="51">
        <v>74177098</v>
      </c>
      <c r="H26" s="64">
        <v>-1.7</v>
      </c>
      <c r="I26" s="51">
        <v>39952273</v>
      </c>
      <c r="J26" s="51">
        <v>114129371</v>
      </c>
      <c r="K26" s="64">
        <v>-1.5</v>
      </c>
    </row>
    <row r="27" spans="2:11" ht="9" customHeight="1">
      <c r="B27" s="53" t="s">
        <v>123</v>
      </c>
      <c r="C27" s="51">
        <v>62086025</v>
      </c>
      <c r="D27" s="51">
        <v>62086025</v>
      </c>
      <c r="E27" s="64">
        <v>-2.9</v>
      </c>
      <c r="F27" s="51">
        <v>64568901</v>
      </c>
      <c r="G27" s="51">
        <v>126654926</v>
      </c>
      <c r="H27" s="64">
        <v>1.6</v>
      </c>
      <c r="I27" s="51">
        <v>68072495</v>
      </c>
      <c r="J27" s="51">
        <v>194727421</v>
      </c>
      <c r="K27" s="64">
        <v>2.7</v>
      </c>
    </row>
    <row r="28" spans="2:11" ht="9" customHeight="1">
      <c r="B28" s="53" t="s">
        <v>124</v>
      </c>
      <c r="C28" s="51">
        <v>399997968</v>
      </c>
      <c r="D28" s="51">
        <v>399997968</v>
      </c>
      <c r="E28" s="64">
        <v>3.7</v>
      </c>
      <c r="F28" s="51">
        <v>361057323</v>
      </c>
      <c r="G28" s="51">
        <v>761055291</v>
      </c>
      <c r="H28" s="64">
        <v>2.3</v>
      </c>
      <c r="I28" s="51">
        <v>408334823</v>
      </c>
      <c r="J28" s="51">
        <v>1169390114</v>
      </c>
      <c r="K28" s="64">
        <v>1.3</v>
      </c>
    </row>
    <row r="29" spans="2:11" ht="9" customHeight="1">
      <c r="B29" s="53" t="s">
        <v>125</v>
      </c>
      <c r="C29" s="51">
        <v>248588731</v>
      </c>
      <c r="D29" s="51">
        <v>248588731</v>
      </c>
      <c r="E29" s="64">
        <v>-1.1</v>
      </c>
      <c r="F29" s="51">
        <v>232715452</v>
      </c>
      <c r="G29" s="51">
        <v>481304183</v>
      </c>
      <c r="H29" s="64">
        <v>-0.7</v>
      </c>
      <c r="I29" s="51">
        <v>266584728</v>
      </c>
      <c r="J29" s="51">
        <v>747888911</v>
      </c>
      <c r="K29" s="64">
        <v>-0.9</v>
      </c>
    </row>
    <row r="30" spans="2:11" ht="9" customHeight="1">
      <c r="B30" s="53" t="s">
        <v>126</v>
      </c>
      <c r="C30" s="51">
        <v>133344190</v>
      </c>
      <c r="D30" s="51">
        <v>133344190</v>
      </c>
      <c r="E30" s="64">
        <v>14.3</v>
      </c>
      <c r="F30" s="51">
        <v>118236178</v>
      </c>
      <c r="G30" s="51">
        <v>251580368</v>
      </c>
      <c r="H30" s="64">
        <v>4.1</v>
      </c>
      <c r="I30" s="51">
        <v>135061893</v>
      </c>
      <c r="J30" s="51">
        <v>386642261</v>
      </c>
      <c r="K30" s="64">
        <v>2.3</v>
      </c>
    </row>
    <row r="31" spans="2:11" ht="9" customHeight="1">
      <c r="B31" s="53" t="s">
        <v>127</v>
      </c>
      <c r="C31" s="51">
        <v>103975519</v>
      </c>
      <c r="D31" s="51">
        <v>103975519</v>
      </c>
      <c r="E31" s="64">
        <v>0.7</v>
      </c>
      <c r="F31" s="51">
        <v>98033595</v>
      </c>
      <c r="G31" s="51">
        <v>202009114</v>
      </c>
      <c r="H31" s="64">
        <v>1</v>
      </c>
      <c r="I31" s="51">
        <v>113667136</v>
      </c>
      <c r="J31" s="51">
        <v>315676250</v>
      </c>
      <c r="K31" s="64">
        <v>4</v>
      </c>
    </row>
    <row r="32" spans="2:11" ht="9" customHeight="1">
      <c r="B32" s="53" t="s">
        <v>128</v>
      </c>
      <c r="C32" s="51">
        <v>169004772</v>
      </c>
      <c r="D32" s="51">
        <v>169004772</v>
      </c>
      <c r="E32" s="64">
        <v>-1.9</v>
      </c>
      <c r="F32" s="51">
        <v>161507006</v>
      </c>
      <c r="G32" s="51">
        <v>330511778</v>
      </c>
      <c r="H32" s="64">
        <v>-0.5</v>
      </c>
      <c r="I32" s="51">
        <v>190403882</v>
      </c>
      <c r="J32" s="51">
        <v>520915660</v>
      </c>
      <c r="K32" s="64">
        <v>-0.3</v>
      </c>
    </row>
    <row r="33" spans="2:11" ht="9" customHeight="1">
      <c r="B33" s="53" t="s">
        <v>129</v>
      </c>
      <c r="C33" s="51">
        <v>180653596</v>
      </c>
      <c r="D33" s="51">
        <v>180653596</v>
      </c>
      <c r="E33" s="64">
        <v>-3.7</v>
      </c>
      <c r="F33" s="51">
        <v>169224327</v>
      </c>
      <c r="G33" s="51">
        <v>349877923</v>
      </c>
      <c r="H33" s="64">
        <v>-5.3</v>
      </c>
      <c r="I33" s="51">
        <v>153093628</v>
      </c>
      <c r="J33" s="51">
        <v>502971551</v>
      </c>
      <c r="K33" s="64">
        <v>-13.5</v>
      </c>
    </row>
    <row r="34" spans="2:11" ht="9" customHeight="1">
      <c r="B34" s="53" t="s">
        <v>130</v>
      </c>
      <c r="C34" s="51">
        <v>52717250</v>
      </c>
      <c r="D34" s="51">
        <v>52717250</v>
      </c>
      <c r="E34" s="64">
        <v>-5.4</v>
      </c>
      <c r="F34" s="51">
        <v>55670080</v>
      </c>
      <c r="G34" s="51">
        <v>108387330</v>
      </c>
      <c r="H34" s="64">
        <v>1.9</v>
      </c>
      <c r="I34" s="51">
        <v>77031618</v>
      </c>
      <c r="J34" s="51">
        <v>185418948</v>
      </c>
      <c r="K34" s="64">
        <v>24.7</v>
      </c>
    </row>
    <row r="35" spans="2:11" ht="9" customHeight="1">
      <c r="B35" s="53" t="s">
        <v>131</v>
      </c>
      <c r="C35" s="51">
        <v>211252949</v>
      </c>
      <c r="D35" s="51">
        <v>211252949</v>
      </c>
      <c r="E35" s="64">
        <v>0.3</v>
      </c>
      <c r="F35" s="51">
        <v>195634009</v>
      </c>
      <c r="G35" s="51">
        <v>406886958</v>
      </c>
      <c r="H35" s="64">
        <v>2.4</v>
      </c>
      <c r="I35" s="51">
        <v>246573151</v>
      </c>
      <c r="J35" s="51">
        <v>653460109</v>
      </c>
      <c r="K35" s="64">
        <v>-3.4</v>
      </c>
    </row>
    <row r="36" spans="2:11" ht="9" customHeight="1">
      <c r="B36" s="53" t="s">
        <v>132</v>
      </c>
      <c r="C36" s="51">
        <v>215211511</v>
      </c>
      <c r="D36" s="51">
        <v>215211511</v>
      </c>
      <c r="E36" s="64">
        <v>-1.3</v>
      </c>
      <c r="F36" s="51">
        <v>216913044</v>
      </c>
      <c r="G36" s="51">
        <v>432124555</v>
      </c>
      <c r="H36" s="64">
        <v>2.8</v>
      </c>
      <c r="I36" s="51">
        <v>230216695</v>
      </c>
      <c r="J36" s="51">
        <v>662341250</v>
      </c>
      <c r="K36" s="64">
        <v>1.5</v>
      </c>
    </row>
    <row r="37" spans="2:11" ht="9" customHeight="1">
      <c r="B37" s="53" t="s">
        <v>133</v>
      </c>
      <c r="C37" s="51">
        <v>389472889</v>
      </c>
      <c r="D37" s="51">
        <v>389472889</v>
      </c>
      <c r="E37" s="64">
        <v>3.2</v>
      </c>
      <c r="F37" s="51">
        <v>354362026</v>
      </c>
      <c r="G37" s="51">
        <v>743834915</v>
      </c>
      <c r="H37" s="64">
        <v>2.2</v>
      </c>
      <c r="I37" s="51">
        <v>397704585</v>
      </c>
      <c r="J37" s="51">
        <v>1141539500</v>
      </c>
      <c r="K37" s="64">
        <v>0.4</v>
      </c>
    </row>
    <row r="38" spans="2:11" ht="9" customHeight="1">
      <c r="B38" s="53" t="s">
        <v>134</v>
      </c>
      <c r="C38" s="51">
        <v>217558671</v>
      </c>
      <c r="D38" s="51">
        <v>217558671</v>
      </c>
      <c r="E38" s="64">
        <v>-1.6</v>
      </c>
      <c r="F38" s="51">
        <v>200432357</v>
      </c>
      <c r="G38" s="51">
        <v>417991028</v>
      </c>
      <c r="H38" s="64">
        <v>-2</v>
      </c>
      <c r="I38" s="51">
        <v>210398368</v>
      </c>
      <c r="J38" s="51">
        <v>628389396</v>
      </c>
      <c r="K38" s="64">
        <v>-2.1</v>
      </c>
    </row>
    <row r="39" spans="2:11" ht="9" customHeight="1">
      <c r="B39" s="53" t="s">
        <v>135</v>
      </c>
      <c r="C39" s="51">
        <v>143909676</v>
      </c>
      <c r="D39" s="51">
        <v>143909676</v>
      </c>
      <c r="E39" s="64">
        <v>14.4</v>
      </c>
      <c r="F39" s="51">
        <v>124223601</v>
      </c>
      <c r="G39" s="51">
        <v>268133276.908</v>
      </c>
      <c r="H39" s="64">
        <v>7.1</v>
      </c>
      <c r="I39" s="51">
        <v>167194935</v>
      </c>
      <c r="J39" s="51">
        <v>435328212.058</v>
      </c>
      <c r="K39" s="64">
        <v>4</v>
      </c>
    </row>
    <row r="40" spans="2:11" ht="9" customHeight="1">
      <c r="B40" s="53" t="s">
        <v>136</v>
      </c>
      <c r="C40" s="51">
        <v>249377706</v>
      </c>
      <c r="D40" s="51">
        <v>249377706</v>
      </c>
      <c r="E40" s="64">
        <v>1.4</v>
      </c>
      <c r="F40" s="51">
        <v>230002368</v>
      </c>
      <c r="G40" s="51">
        <v>479380074</v>
      </c>
      <c r="H40" s="64">
        <v>-1</v>
      </c>
      <c r="I40" s="51">
        <v>272174176</v>
      </c>
      <c r="J40" s="51">
        <v>751554250</v>
      </c>
      <c r="K40" s="64">
        <v>-0.2</v>
      </c>
    </row>
    <row r="41" spans="2:11" ht="9" customHeight="1">
      <c r="B41" s="53" t="s">
        <v>137</v>
      </c>
      <c r="C41" s="51">
        <v>38781779</v>
      </c>
      <c r="D41" s="51">
        <v>38781779</v>
      </c>
      <c r="E41" s="64">
        <v>0</v>
      </c>
      <c r="F41" s="51">
        <v>34933389</v>
      </c>
      <c r="G41" s="51">
        <v>73715168</v>
      </c>
      <c r="H41" s="64">
        <v>-1</v>
      </c>
      <c r="I41" s="51">
        <v>41566515</v>
      </c>
      <c r="J41" s="51">
        <v>115281683</v>
      </c>
      <c r="K41" s="64">
        <v>-1</v>
      </c>
    </row>
    <row r="42" spans="2:11" ht="9" customHeight="1">
      <c r="B42" s="53" t="s">
        <v>138</v>
      </c>
      <c r="C42" s="51">
        <v>69212707</v>
      </c>
      <c r="D42" s="51">
        <v>69212707</v>
      </c>
      <c r="E42" s="64">
        <v>3.7</v>
      </c>
      <c r="F42" s="51">
        <v>64660680</v>
      </c>
      <c r="G42" s="51">
        <v>133873387</v>
      </c>
      <c r="H42" s="64">
        <v>2.5</v>
      </c>
      <c r="I42" s="51">
        <v>76150979</v>
      </c>
      <c r="J42" s="51">
        <v>210024366</v>
      </c>
      <c r="K42" s="64">
        <v>1.3</v>
      </c>
    </row>
    <row r="43" spans="2:11" ht="9" customHeight="1">
      <c r="B43" s="53" t="s">
        <v>139</v>
      </c>
      <c r="C43" s="51">
        <v>96294594</v>
      </c>
      <c r="D43" s="51">
        <v>96294594</v>
      </c>
      <c r="E43" s="64">
        <v>2.8</v>
      </c>
      <c r="F43" s="51">
        <v>91283411</v>
      </c>
      <c r="G43" s="51">
        <v>187578005</v>
      </c>
      <c r="H43" s="64">
        <v>4</v>
      </c>
      <c r="I43" s="51">
        <v>112834945</v>
      </c>
      <c r="J43" s="51">
        <v>300412950</v>
      </c>
      <c r="K43" s="64">
        <v>5.9</v>
      </c>
    </row>
    <row r="44" spans="2:11" ht="9" customHeight="1">
      <c r="B44" s="53" t="s">
        <v>140</v>
      </c>
      <c r="C44" s="51">
        <v>58971332</v>
      </c>
      <c r="D44" s="51">
        <v>58971332</v>
      </c>
      <c r="E44" s="64">
        <v>3</v>
      </c>
      <c r="F44" s="51">
        <v>53294395</v>
      </c>
      <c r="G44" s="51">
        <v>112265727</v>
      </c>
      <c r="H44" s="64">
        <v>2</v>
      </c>
      <c r="I44" s="51">
        <v>57954421</v>
      </c>
      <c r="J44" s="51">
        <v>170220148</v>
      </c>
      <c r="K44" s="64">
        <v>0.6</v>
      </c>
    </row>
    <row r="45" spans="2:11" ht="9" customHeight="1">
      <c r="B45" s="53" t="s">
        <v>141</v>
      </c>
      <c r="C45" s="51">
        <v>310741848</v>
      </c>
      <c r="D45" s="51">
        <v>310741848</v>
      </c>
      <c r="E45" s="64">
        <v>-3.2</v>
      </c>
      <c r="F45" s="51">
        <v>286126437</v>
      </c>
      <c r="G45" s="51">
        <v>596868285</v>
      </c>
      <c r="H45" s="64">
        <v>-3</v>
      </c>
      <c r="I45" s="51">
        <v>329184745</v>
      </c>
      <c r="J45" s="51">
        <v>926053030</v>
      </c>
      <c r="K45" s="64">
        <v>-2.7</v>
      </c>
    </row>
    <row r="46" spans="2:11" ht="9" customHeight="1">
      <c r="B46" s="53" t="s">
        <v>142</v>
      </c>
      <c r="C46" s="51">
        <v>81167760</v>
      </c>
      <c r="D46" s="51">
        <v>81167760</v>
      </c>
      <c r="E46" s="64">
        <v>2.1</v>
      </c>
      <c r="F46" s="51">
        <v>74531904</v>
      </c>
      <c r="G46" s="51">
        <v>155699664</v>
      </c>
      <c r="H46" s="64">
        <v>1.9</v>
      </c>
      <c r="I46" s="51">
        <v>90478696</v>
      </c>
      <c r="J46" s="51">
        <v>246178360</v>
      </c>
      <c r="K46" s="64">
        <v>2.6</v>
      </c>
    </row>
    <row r="47" spans="2:11" ht="9" customHeight="1">
      <c r="B47" s="53" t="s">
        <v>143</v>
      </c>
      <c r="C47" s="51">
        <v>502986949</v>
      </c>
      <c r="D47" s="51">
        <v>502986949</v>
      </c>
      <c r="E47" s="64">
        <v>-2</v>
      </c>
      <c r="F47" s="51">
        <v>418245098</v>
      </c>
      <c r="G47" s="51">
        <v>921232047</v>
      </c>
      <c r="H47" s="64">
        <v>-1</v>
      </c>
      <c r="I47" s="51">
        <v>469340055</v>
      </c>
      <c r="J47" s="51">
        <v>1390572102</v>
      </c>
      <c r="K47" s="64">
        <v>-1.5</v>
      </c>
    </row>
    <row r="48" spans="2:11" ht="9" customHeight="1">
      <c r="B48" s="53" t="s">
        <v>144</v>
      </c>
      <c r="C48" s="51">
        <v>364343725</v>
      </c>
      <c r="D48" s="51">
        <v>364343725</v>
      </c>
      <c r="E48" s="64">
        <v>-0.8</v>
      </c>
      <c r="F48" s="51">
        <v>354883224</v>
      </c>
      <c r="G48" s="51">
        <v>719226949</v>
      </c>
      <c r="H48" s="64">
        <v>-0.4</v>
      </c>
      <c r="I48" s="51">
        <v>410770980</v>
      </c>
      <c r="J48" s="51">
        <v>1129997929</v>
      </c>
      <c r="K48" s="64">
        <v>-0.3</v>
      </c>
    </row>
    <row r="49" spans="2:11" ht="9" customHeight="1">
      <c r="B49" s="53" t="s">
        <v>145</v>
      </c>
      <c r="C49" s="51">
        <v>34740266</v>
      </c>
      <c r="D49" s="51">
        <v>34740266</v>
      </c>
      <c r="E49" s="64">
        <v>4.3</v>
      </c>
      <c r="F49" s="51">
        <v>32934568</v>
      </c>
      <c r="G49" s="51">
        <v>67674834</v>
      </c>
      <c r="H49" s="64">
        <v>4.7</v>
      </c>
      <c r="I49" s="51">
        <v>32856674</v>
      </c>
      <c r="J49" s="51">
        <v>100531508</v>
      </c>
      <c r="K49" s="64">
        <v>1</v>
      </c>
    </row>
    <row r="50" spans="2:11" ht="9" customHeight="1">
      <c r="B50" s="53" t="s">
        <v>146</v>
      </c>
      <c r="C50" s="51">
        <v>402597767</v>
      </c>
      <c r="D50" s="51">
        <v>402597767</v>
      </c>
      <c r="E50" s="64">
        <v>-0.7</v>
      </c>
      <c r="F50" s="51">
        <v>378907622</v>
      </c>
      <c r="G50" s="51">
        <v>781505389</v>
      </c>
      <c r="H50" s="64">
        <v>0.3</v>
      </c>
      <c r="I50" s="51">
        <v>430177868</v>
      </c>
      <c r="J50" s="51">
        <v>1211683257</v>
      </c>
      <c r="K50" s="64">
        <v>0.2</v>
      </c>
    </row>
    <row r="51" spans="2:11" ht="9" customHeight="1">
      <c r="B51" s="53" t="s">
        <v>147</v>
      </c>
      <c r="C51" s="51">
        <v>128626699</v>
      </c>
      <c r="D51" s="51">
        <v>128626699</v>
      </c>
      <c r="E51" s="64">
        <v>27.4</v>
      </c>
      <c r="F51" s="51">
        <v>178173274</v>
      </c>
      <c r="G51" s="51">
        <v>306799973</v>
      </c>
      <c r="H51" s="64">
        <v>13.5</v>
      </c>
      <c r="I51" s="51">
        <v>142081052</v>
      </c>
      <c r="J51" s="51">
        <v>448881025</v>
      </c>
      <c r="K51" s="64">
        <v>8.5</v>
      </c>
    </row>
    <row r="52" spans="2:11" ht="9" customHeight="1">
      <c r="B52" s="53" t="s">
        <v>148</v>
      </c>
      <c r="C52" s="51">
        <v>124578709</v>
      </c>
      <c r="D52" s="51">
        <v>124578709</v>
      </c>
      <c r="E52" s="64">
        <v>-2.3</v>
      </c>
      <c r="F52" s="51">
        <v>116252856</v>
      </c>
      <c r="G52" s="51">
        <v>240831565</v>
      </c>
      <c r="H52" s="64">
        <v>-1</v>
      </c>
      <c r="I52" s="51">
        <v>131650476</v>
      </c>
      <c r="J52" s="51">
        <v>372482041</v>
      </c>
      <c r="K52" s="64">
        <v>-0.9</v>
      </c>
    </row>
    <row r="53" spans="2:11" ht="9" customHeight="1">
      <c r="B53" s="53" t="s">
        <v>149</v>
      </c>
      <c r="C53" s="51">
        <v>388913493</v>
      </c>
      <c r="D53" s="51">
        <v>388913493</v>
      </c>
      <c r="E53" s="64">
        <v>0.4</v>
      </c>
      <c r="F53" s="51">
        <v>356851961</v>
      </c>
      <c r="G53" s="51">
        <v>745765454</v>
      </c>
      <c r="H53" s="64">
        <v>-1.3</v>
      </c>
      <c r="I53" s="51">
        <v>411069688</v>
      </c>
      <c r="J53" s="51">
        <v>1156835142</v>
      </c>
      <c r="K53" s="64">
        <v>-1.6</v>
      </c>
    </row>
    <row r="54" spans="2:11" ht="9" customHeight="1">
      <c r="B54" s="53" t="s">
        <v>150</v>
      </c>
      <c r="C54" s="51">
        <v>35519652</v>
      </c>
      <c r="D54" s="51">
        <v>35519652</v>
      </c>
      <c r="E54" s="64">
        <v>7</v>
      </c>
      <c r="F54" s="51">
        <v>30111584</v>
      </c>
      <c r="G54" s="51">
        <v>65631236</v>
      </c>
      <c r="H54" s="64">
        <v>5.8</v>
      </c>
      <c r="I54" s="51">
        <v>34260704</v>
      </c>
      <c r="J54" s="51">
        <v>99891940</v>
      </c>
      <c r="K54" s="64">
        <v>6.5</v>
      </c>
    </row>
    <row r="55" spans="2:11" ht="9" customHeight="1">
      <c r="B55" s="53" t="s">
        <v>151</v>
      </c>
      <c r="C55" s="51">
        <v>210009601</v>
      </c>
      <c r="D55" s="51">
        <v>210009601</v>
      </c>
      <c r="E55" s="64">
        <v>-5.9</v>
      </c>
      <c r="F55" s="51">
        <v>210730251</v>
      </c>
      <c r="G55" s="51">
        <v>420739852</v>
      </c>
      <c r="H55" s="64">
        <v>-3.9</v>
      </c>
      <c r="I55" s="51">
        <v>248472994</v>
      </c>
      <c r="J55" s="51">
        <v>669212846</v>
      </c>
      <c r="K55" s="64">
        <v>-1</v>
      </c>
    </row>
    <row r="56" spans="2:11" ht="9" customHeight="1">
      <c r="B56" s="53" t="s">
        <v>152</v>
      </c>
      <c r="C56" s="51">
        <v>39462235</v>
      </c>
      <c r="D56" s="51">
        <v>39462235</v>
      </c>
      <c r="E56" s="64">
        <v>-0.7</v>
      </c>
      <c r="F56" s="51">
        <v>36925852</v>
      </c>
      <c r="G56" s="51">
        <v>76388087</v>
      </c>
      <c r="H56" s="64">
        <v>2.9</v>
      </c>
      <c r="I56" s="51">
        <v>32754580</v>
      </c>
      <c r="J56" s="51">
        <v>109142667</v>
      </c>
      <c r="K56" s="64">
        <v>3.1</v>
      </c>
    </row>
    <row r="57" spans="2:11" ht="9" customHeight="1">
      <c r="B57" s="53" t="s">
        <v>153</v>
      </c>
      <c r="C57" s="51">
        <v>248275585</v>
      </c>
      <c r="D57" s="51">
        <v>248275585</v>
      </c>
      <c r="E57" s="64">
        <v>-3.3</v>
      </c>
      <c r="F57" s="51">
        <v>244278508</v>
      </c>
      <c r="G57" s="51">
        <v>492554093</v>
      </c>
      <c r="H57" s="64">
        <v>-2.4</v>
      </c>
      <c r="I57" s="51">
        <v>290210737</v>
      </c>
      <c r="J57" s="51">
        <v>782764830</v>
      </c>
      <c r="K57" s="64">
        <v>-0.5</v>
      </c>
    </row>
    <row r="58" spans="2:11" ht="9" customHeight="1">
      <c r="B58" s="53" t="s">
        <v>154</v>
      </c>
      <c r="C58" s="51">
        <v>1143425853</v>
      </c>
      <c r="D58" s="51">
        <v>1143425853</v>
      </c>
      <c r="E58" s="64">
        <v>-0.4</v>
      </c>
      <c r="F58" s="51">
        <v>1074770348</v>
      </c>
      <c r="G58" s="51">
        <v>2218196201</v>
      </c>
      <c r="H58" s="64">
        <v>-0.9</v>
      </c>
      <c r="I58" s="51">
        <v>1271371311</v>
      </c>
      <c r="J58" s="51">
        <v>3489567512</v>
      </c>
      <c r="K58" s="64">
        <v>-0.2</v>
      </c>
    </row>
    <row r="59" spans="2:11" ht="9" customHeight="1">
      <c r="B59" s="53" t="s">
        <v>155</v>
      </c>
      <c r="C59" s="51">
        <v>99111035</v>
      </c>
      <c r="D59" s="51">
        <v>99111035</v>
      </c>
      <c r="E59" s="64">
        <v>3.4</v>
      </c>
      <c r="F59" s="51">
        <v>90727165</v>
      </c>
      <c r="G59" s="51">
        <v>189838200</v>
      </c>
      <c r="H59" s="64">
        <v>5</v>
      </c>
      <c r="I59" s="51">
        <v>105035185</v>
      </c>
      <c r="J59" s="51">
        <v>294873385</v>
      </c>
      <c r="K59" s="64">
        <v>3.4</v>
      </c>
    </row>
    <row r="60" spans="2:11" ht="9" customHeight="1">
      <c r="B60" s="53" t="s">
        <v>156</v>
      </c>
      <c r="C60" s="51">
        <v>26026618</v>
      </c>
      <c r="D60" s="51">
        <v>26026618</v>
      </c>
      <c r="E60" s="64">
        <v>4.3</v>
      </c>
      <c r="F60" s="51">
        <v>23412792</v>
      </c>
      <c r="G60" s="51">
        <v>49439410</v>
      </c>
      <c r="H60" s="64">
        <v>2</v>
      </c>
      <c r="I60" s="51">
        <v>25563318</v>
      </c>
      <c r="J60" s="51">
        <v>75002728</v>
      </c>
      <c r="K60" s="64">
        <v>1.4</v>
      </c>
    </row>
    <row r="61" spans="2:11" ht="9" customHeight="1">
      <c r="B61" s="53" t="s">
        <v>157</v>
      </c>
      <c r="C61" s="51">
        <v>347899741</v>
      </c>
      <c r="D61" s="51">
        <v>347899741</v>
      </c>
      <c r="E61" s="64">
        <v>16.8</v>
      </c>
      <c r="F61" s="51">
        <v>275186871</v>
      </c>
      <c r="G61" s="51">
        <v>623086612</v>
      </c>
      <c r="H61" s="64">
        <v>-1.6</v>
      </c>
      <c r="I61" s="51">
        <v>374451724</v>
      </c>
      <c r="J61" s="51">
        <v>997538336</v>
      </c>
      <c r="K61" s="64">
        <v>0.4</v>
      </c>
    </row>
    <row r="62" spans="2:11" ht="9" customHeight="1">
      <c r="B62" s="53" t="s">
        <v>158</v>
      </c>
      <c r="C62" s="51">
        <v>227466993</v>
      </c>
      <c r="D62" s="51">
        <v>227466993</v>
      </c>
      <c r="E62" s="64">
        <v>21.8</v>
      </c>
      <c r="F62" s="51">
        <v>239254075</v>
      </c>
      <c r="G62" s="51">
        <v>466721068</v>
      </c>
      <c r="H62" s="64">
        <v>19.1</v>
      </c>
      <c r="I62" s="51">
        <v>251590491</v>
      </c>
      <c r="J62" s="51">
        <v>718311559</v>
      </c>
      <c r="K62" s="64">
        <v>14.7</v>
      </c>
    </row>
    <row r="63" spans="2:11" ht="9" customHeight="1">
      <c r="B63" s="53" t="s">
        <v>159</v>
      </c>
      <c r="C63" s="51">
        <v>60447392</v>
      </c>
      <c r="D63" s="51">
        <v>60447392</v>
      </c>
      <c r="E63" s="64">
        <v>2.8</v>
      </c>
      <c r="F63" s="51">
        <v>60525473</v>
      </c>
      <c r="G63" s="51">
        <v>120972865</v>
      </c>
      <c r="H63" s="64">
        <v>0.1</v>
      </c>
      <c r="I63" s="51">
        <v>67658932</v>
      </c>
      <c r="J63" s="51">
        <v>188631797</v>
      </c>
      <c r="K63" s="64">
        <v>19.7</v>
      </c>
    </row>
    <row r="64" spans="2:11" ht="9" customHeight="1">
      <c r="B64" s="53" t="s">
        <v>160</v>
      </c>
      <c r="C64" s="51">
        <v>291794849</v>
      </c>
      <c r="D64" s="51">
        <v>291794849</v>
      </c>
      <c r="E64" s="64">
        <v>37.9</v>
      </c>
      <c r="F64" s="51">
        <v>181940127</v>
      </c>
      <c r="G64" s="51">
        <v>473734976</v>
      </c>
      <c r="H64" s="64">
        <v>13.5</v>
      </c>
      <c r="I64" s="51">
        <v>230069895</v>
      </c>
      <c r="J64" s="51">
        <v>703804871</v>
      </c>
      <c r="K64" s="64">
        <v>14.7</v>
      </c>
    </row>
    <row r="65" spans="2:11" ht="9" customHeight="1" thickBot="1">
      <c r="B65" s="53" t="s">
        <v>161</v>
      </c>
      <c r="C65" s="51">
        <v>28591051</v>
      </c>
      <c r="D65" s="51">
        <v>28591051</v>
      </c>
      <c r="E65" s="64">
        <v>-1.4</v>
      </c>
      <c r="F65" s="51">
        <v>24816755</v>
      </c>
      <c r="G65" s="51">
        <v>53407806</v>
      </c>
      <c r="H65" s="64">
        <v>3</v>
      </c>
      <c r="I65" s="51">
        <v>26945377</v>
      </c>
      <c r="J65" s="51">
        <v>80353183</v>
      </c>
      <c r="K65" s="64">
        <v>4.9</v>
      </c>
    </row>
    <row r="66" spans="2:11" ht="9" customHeight="1" thickTop="1">
      <c r="B66" s="59" t="s">
        <v>162</v>
      </c>
      <c r="C66" s="54">
        <v>11558919128</v>
      </c>
      <c r="D66" s="54">
        <v>11558919128.059</v>
      </c>
      <c r="E66" s="65">
        <v>2.1</v>
      </c>
      <c r="F66" s="54">
        <v>10771290143</v>
      </c>
      <c r="G66" s="54">
        <v>22330209270.639</v>
      </c>
      <c r="H66" s="65">
        <v>0.9</v>
      </c>
      <c r="I66" s="54">
        <v>12163480864</v>
      </c>
      <c r="J66" s="54">
        <v>34493690134.581</v>
      </c>
      <c r="K66" s="65">
        <v>0.7</v>
      </c>
    </row>
    <row r="67" spans="2:11" ht="9" customHeight="1" thickBot="1">
      <c r="B67" s="60" t="s">
        <v>163</v>
      </c>
      <c r="C67" s="55">
        <v>70242047</v>
      </c>
      <c r="D67" s="55">
        <v>70242047.327</v>
      </c>
      <c r="E67" s="66">
        <v>1.9</v>
      </c>
      <c r="F67" s="55">
        <v>68142708</v>
      </c>
      <c r="G67" s="55">
        <v>138384754.835</v>
      </c>
      <c r="H67" s="66">
        <v>0.8</v>
      </c>
      <c r="I67" s="55">
        <v>70138544</v>
      </c>
      <c r="J67" s="55">
        <v>208523299.267</v>
      </c>
      <c r="K67" s="66">
        <v>0.6</v>
      </c>
    </row>
    <row r="68" spans="2:11" ht="9" customHeight="1" thickTop="1">
      <c r="B68" s="61" t="s">
        <v>164</v>
      </c>
      <c r="C68" s="56">
        <v>11629161175</v>
      </c>
      <c r="D68" s="56">
        <v>11629161175.386</v>
      </c>
      <c r="E68" s="67">
        <v>2.1</v>
      </c>
      <c r="F68" s="56">
        <v>10839432851</v>
      </c>
      <c r="G68" s="56">
        <v>22468594025.474</v>
      </c>
      <c r="H68" s="67">
        <v>0.9</v>
      </c>
      <c r="I68" s="56">
        <v>12233619408</v>
      </c>
      <c r="J68" s="56">
        <v>34702213433.848</v>
      </c>
      <c r="K68" s="67">
        <v>0.7</v>
      </c>
    </row>
    <row r="69" spans="2:11" ht="9.75"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13</v>
      </c>
      <c r="C3" s="29" t="s">
        <v>86</v>
      </c>
      <c r="D3" s="29" t="s">
        <v>168</v>
      </c>
      <c r="E3" s="29" t="s">
        <v>168</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01/17/2019</v>
      </c>
      <c r="F8" s="39" t="s">
        <v>90</v>
      </c>
      <c r="K8" s="69" t="str">
        <f>CONCATENATE(G3," ",H3," Reporting Period")</f>
        <v>August 2018 Reporting Period</v>
      </c>
    </row>
    <row r="9" spans="2:11" ht="12" customHeight="1">
      <c r="B9" s="33"/>
      <c r="C9" s="33" t="s">
        <v>169</v>
      </c>
      <c r="D9" s="34" t="s">
        <v>92</v>
      </c>
      <c r="E9" s="34"/>
      <c r="F9" s="33" t="s">
        <v>170</v>
      </c>
      <c r="G9" s="34" t="s">
        <v>92</v>
      </c>
      <c r="H9" s="34"/>
      <c r="I9" s="33" t="s">
        <v>171</v>
      </c>
      <c r="J9" s="34" t="s">
        <v>92</v>
      </c>
      <c r="K9" s="34"/>
    </row>
    <row r="10" spans="2:11" ht="12" customHeight="1">
      <c r="B10" s="35" t="s">
        <v>95</v>
      </c>
      <c r="C10" s="152" t="str">
        <f>C3</f>
        <v>49</v>
      </c>
      <c r="D10" s="36" t="s">
        <v>96</v>
      </c>
      <c r="E10" s="36"/>
      <c r="F10" s="152" t="str">
        <f>D3</f>
        <v>48</v>
      </c>
      <c r="G10" s="36" t="s">
        <v>96</v>
      </c>
      <c r="H10" s="36"/>
      <c r="I10" s="152" t="str">
        <f>E3</f>
        <v>48</v>
      </c>
      <c r="J10" s="36" t="s">
        <v>96</v>
      </c>
      <c r="K10" s="36"/>
    </row>
    <row r="11" spans="2:11" ht="12" customHeight="1">
      <c r="B11" s="35"/>
      <c r="C11" s="35" t="str">
        <f>CONCATENATE("(",C3," Entities)")</f>
        <v>(49 Entities)</v>
      </c>
      <c r="D11" s="36" t="s">
        <v>97</v>
      </c>
      <c r="E11" s="36"/>
      <c r="F11" s="35" t="str">
        <f>CONCATENATE("(",D3," Entities)")</f>
        <v>(48 Entities)</v>
      </c>
      <c r="G11" s="36" t="s">
        <v>97</v>
      </c>
      <c r="H11" s="36"/>
      <c r="I11" s="35" t="str">
        <f>CONCATENATE("(",E3," Entities)")</f>
        <v>(48 Entities)</v>
      </c>
      <c r="J11" s="36" t="s">
        <v>97</v>
      </c>
      <c r="K11" s="36"/>
    </row>
    <row r="12" spans="2:11" ht="16.5" customHeight="1">
      <c r="B12" s="37"/>
      <c r="C12" s="37" t="s">
        <v>98</v>
      </c>
      <c r="D12" s="38" t="s">
        <v>99</v>
      </c>
      <c r="E12" s="159" t="s">
        <v>100</v>
      </c>
      <c r="F12" s="37" t="s">
        <v>98</v>
      </c>
      <c r="G12" s="38" t="s">
        <v>99</v>
      </c>
      <c r="H12" s="159" t="s">
        <v>100</v>
      </c>
      <c r="I12" s="37" t="s">
        <v>98</v>
      </c>
      <c r="J12" s="38" t="s">
        <v>99</v>
      </c>
      <c r="K12" s="159" t="s">
        <v>100</v>
      </c>
    </row>
    <row r="13" spans="2:11" ht="12.75" hidden="1">
      <c r="B13" s="39" t="s">
        <v>101</v>
      </c>
      <c r="C13" s="39" t="s">
        <v>172</v>
      </c>
      <c r="D13" s="39" t="s">
        <v>173</v>
      </c>
      <c r="E13" s="39" t="s">
        <v>174</v>
      </c>
      <c r="F13" s="39" t="s">
        <v>175</v>
      </c>
      <c r="G13" s="39" t="s">
        <v>176</v>
      </c>
      <c r="H13" s="39" t="s">
        <v>177</v>
      </c>
      <c r="I13" s="39" t="s">
        <v>178</v>
      </c>
      <c r="J13" s="39" t="s">
        <v>179</v>
      </c>
      <c r="K13" s="39" t="s">
        <v>180</v>
      </c>
    </row>
    <row r="14" spans="2:11" ht="12.75" hidden="1">
      <c r="B14" s="40"/>
      <c r="C14" s="40">
        <v>0</v>
      </c>
      <c r="D14" s="41">
        <v>0</v>
      </c>
      <c r="E14" s="41">
        <v>0</v>
      </c>
      <c r="F14" s="40">
        <v>0</v>
      </c>
      <c r="G14" s="41">
        <v>0</v>
      </c>
      <c r="H14" s="41">
        <v>0</v>
      </c>
      <c r="I14" s="40">
        <v>0</v>
      </c>
      <c r="J14" s="41">
        <v>0</v>
      </c>
      <c r="K14" s="41">
        <v>0</v>
      </c>
    </row>
    <row r="15" spans="2:11" ht="9" customHeight="1">
      <c r="B15" s="42" t="s">
        <v>111</v>
      </c>
      <c r="C15" s="49">
        <v>239978738</v>
      </c>
      <c r="D15" s="49">
        <v>876305749</v>
      </c>
      <c r="E15" s="62">
        <v>-1</v>
      </c>
      <c r="F15" s="49">
        <v>234670115</v>
      </c>
      <c r="G15" s="49">
        <v>1110975864</v>
      </c>
      <c r="H15" s="62">
        <v>-0.8</v>
      </c>
      <c r="I15" s="49">
        <v>247508747</v>
      </c>
      <c r="J15" s="49">
        <v>1358484611</v>
      </c>
      <c r="K15" s="62">
        <v>-0.5</v>
      </c>
    </row>
    <row r="16" spans="2:11" ht="9" customHeight="1">
      <c r="B16" s="43" t="s">
        <v>112</v>
      </c>
      <c r="C16" s="50">
        <v>21665262</v>
      </c>
      <c r="D16" s="50">
        <v>85510642</v>
      </c>
      <c r="E16" s="63">
        <v>-2.6</v>
      </c>
      <c r="F16" s="50">
        <v>25186545</v>
      </c>
      <c r="G16" s="50">
        <v>110697187</v>
      </c>
      <c r="H16" s="63">
        <v>-2.3</v>
      </c>
      <c r="I16" s="50">
        <v>26985615</v>
      </c>
      <c r="J16" s="50">
        <v>137682802</v>
      </c>
      <c r="K16" s="63">
        <v>-1.9</v>
      </c>
    </row>
    <row r="17" spans="2:11" ht="9" customHeight="1">
      <c r="B17" s="43" t="s">
        <v>113</v>
      </c>
      <c r="C17" s="51">
        <v>256024989</v>
      </c>
      <c r="D17" s="51">
        <v>1002722673</v>
      </c>
      <c r="E17" s="64">
        <v>4.1</v>
      </c>
      <c r="F17" s="51">
        <v>258442260</v>
      </c>
      <c r="G17" s="51">
        <v>1261164933</v>
      </c>
      <c r="H17" s="64">
        <v>3.8</v>
      </c>
      <c r="I17" s="51">
        <v>241002660</v>
      </c>
      <c r="J17" s="51">
        <v>1502167593</v>
      </c>
      <c r="K17" s="64">
        <v>3.2</v>
      </c>
    </row>
    <row r="18" spans="2:11" ht="9" customHeight="1">
      <c r="B18" s="43" t="s">
        <v>114</v>
      </c>
      <c r="C18" s="51">
        <v>125946702</v>
      </c>
      <c r="D18" s="51">
        <v>481969895</v>
      </c>
      <c r="E18" s="64">
        <v>-1.4</v>
      </c>
      <c r="F18" s="51">
        <v>138092082</v>
      </c>
      <c r="G18" s="51">
        <v>620061977</v>
      </c>
      <c r="H18" s="64">
        <v>-0.5</v>
      </c>
      <c r="I18" s="51">
        <v>132399977</v>
      </c>
      <c r="J18" s="51">
        <v>752461954</v>
      </c>
      <c r="K18" s="64">
        <v>-0.4</v>
      </c>
    </row>
    <row r="19" spans="2:11" ht="9" customHeight="1">
      <c r="B19" s="43" t="s">
        <v>115</v>
      </c>
      <c r="C19" s="51">
        <v>1346349161</v>
      </c>
      <c r="D19" s="51">
        <v>5078798217</v>
      </c>
      <c r="E19" s="64">
        <v>1.1</v>
      </c>
      <c r="F19" s="51">
        <v>1338693870</v>
      </c>
      <c r="G19" s="51">
        <v>6417492087</v>
      </c>
      <c r="H19" s="64">
        <v>0.6</v>
      </c>
      <c r="I19" s="51">
        <v>1295586855</v>
      </c>
      <c r="J19" s="51">
        <v>7713078942</v>
      </c>
      <c r="K19" s="64">
        <v>0.1</v>
      </c>
    </row>
    <row r="20" spans="2:11" ht="9" customHeight="1">
      <c r="B20" s="43" t="s">
        <v>116</v>
      </c>
      <c r="C20" s="51">
        <v>197506721</v>
      </c>
      <c r="D20" s="51">
        <v>754278883</v>
      </c>
      <c r="E20" s="64">
        <v>1.3</v>
      </c>
      <c r="F20" s="51">
        <v>213508017</v>
      </c>
      <c r="G20" s="51">
        <v>967786900</v>
      </c>
      <c r="H20" s="64">
        <v>1.7</v>
      </c>
      <c r="I20" s="51">
        <v>212233605</v>
      </c>
      <c r="J20" s="51">
        <v>1180020505</v>
      </c>
      <c r="K20" s="64">
        <v>1.4</v>
      </c>
    </row>
    <row r="21" spans="2:11" ht="9" customHeight="1">
      <c r="B21" s="43" t="s">
        <v>117</v>
      </c>
      <c r="C21" s="50">
        <v>122320677</v>
      </c>
      <c r="D21" s="50">
        <v>476559982</v>
      </c>
      <c r="E21" s="63">
        <v>1.4</v>
      </c>
      <c r="F21" s="50">
        <v>133254128</v>
      </c>
      <c r="G21" s="50">
        <v>609814110</v>
      </c>
      <c r="H21" s="63">
        <v>1.7</v>
      </c>
      <c r="I21" s="50">
        <v>130731923</v>
      </c>
      <c r="J21" s="50">
        <v>740546033</v>
      </c>
      <c r="K21" s="63">
        <v>1.7</v>
      </c>
    </row>
    <row r="22" spans="2:11" ht="9" customHeight="1">
      <c r="B22" s="43" t="s">
        <v>118</v>
      </c>
      <c r="C22" s="51">
        <v>41945115</v>
      </c>
      <c r="D22" s="51">
        <v>158473731</v>
      </c>
      <c r="E22" s="64">
        <v>3.4</v>
      </c>
      <c r="F22" s="51">
        <v>45037361</v>
      </c>
      <c r="G22" s="51">
        <v>203511092</v>
      </c>
      <c r="H22" s="64">
        <v>0.2</v>
      </c>
      <c r="I22" s="51">
        <v>43921678</v>
      </c>
      <c r="J22" s="51">
        <v>247432770</v>
      </c>
      <c r="K22" s="64">
        <v>0.2</v>
      </c>
    </row>
    <row r="23" spans="2:11" ht="9" customHeight="1">
      <c r="B23" s="43" t="s">
        <v>119</v>
      </c>
      <c r="C23" s="50">
        <v>6207029</v>
      </c>
      <c r="D23" s="50">
        <v>36647808.695</v>
      </c>
      <c r="E23" s="63">
        <v>0.5</v>
      </c>
      <c r="F23" s="50">
        <v>8789241</v>
      </c>
      <c r="G23" s="50">
        <v>45437050.156</v>
      </c>
      <c r="H23" s="63">
        <v>0.5</v>
      </c>
      <c r="I23" s="50">
        <v>11629028</v>
      </c>
      <c r="J23" s="50">
        <v>57066078.016</v>
      </c>
      <c r="K23" s="63">
        <v>0.5</v>
      </c>
    </row>
    <row r="24" spans="2:11" ht="9" customHeight="1">
      <c r="B24" s="43" t="s">
        <v>120</v>
      </c>
      <c r="C24" s="51">
        <v>842938903</v>
      </c>
      <c r="D24" s="51">
        <v>3123525500</v>
      </c>
      <c r="E24" s="64">
        <v>0.6</v>
      </c>
      <c r="F24" s="51">
        <v>795952871</v>
      </c>
      <c r="G24" s="51">
        <v>3919478371</v>
      </c>
      <c r="H24" s="64">
        <v>0.8</v>
      </c>
      <c r="I24" s="51">
        <v>791307861</v>
      </c>
      <c r="J24" s="51">
        <v>4710786232</v>
      </c>
      <c r="K24" s="64">
        <v>0.5</v>
      </c>
    </row>
    <row r="25" spans="2:11" ht="9" customHeight="1">
      <c r="B25" s="43" t="s">
        <v>121</v>
      </c>
      <c r="C25" s="51">
        <v>392281238</v>
      </c>
      <c r="D25" s="51">
        <v>1613439190</v>
      </c>
      <c r="E25" s="64">
        <v>-2.2</v>
      </c>
      <c r="F25" s="51">
        <v>448144028</v>
      </c>
      <c r="G25" s="51">
        <v>2061583218</v>
      </c>
      <c r="H25" s="64">
        <v>-1.6</v>
      </c>
      <c r="I25" s="51">
        <v>431818242</v>
      </c>
      <c r="J25" s="51">
        <v>2493401460</v>
      </c>
      <c r="K25" s="64">
        <v>-1.1</v>
      </c>
    </row>
    <row r="26" spans="2:11" ht="9" customHeight="1">
      <c r="B26" s="43" t="s">
        <v>122</v>
      </c>
      <c r="C26" s="51">
        <v>39310865</v>
      </c>
      <c r="D26" s="51">
        <v>153440236</v>
      </c>
      <c r="E26" s="64">
        <v>-1.5</v>
      </c>
      <c r="F26" s="51">
        <v>40673909</v>
      </c>
      <c r="G26" s="51">
        <v>194114145</v>
      </c>
      <c r="H26" s="64">
        <v>-0.9</v>
      </c>
      <c r="I26" s="51">
        <v>39296622</v>
      </c>
      <c r="J26" s="51">
        <v>233410767</v>
      </c>
      <c r="K26" s="64">
        <v>-1.1</v>
      </c>
    </row>
    <row r="27" spans="2:11" ht="9" customHeight="1">
      <c r="B27" s="43" t="s">
        <v>123</v>
      </c>
      <c r="C27" s="51">
        <v>53763398</v>
      </c>
      <c r="D27" s="51">
        <v>248490819</v>
      </c>
      <c r="E27" s="64">
        <v>3.4</v>
      </c>
      <c r="F27" s="51">
        <v>62519931</v>
      </c>
      <c r="G27" s="51">
        <v>311010750</v>
      </c>
      <c r="H27" s="64">
        <v>2.4</v>
      </c>
      <c r="I27" s="51">
        <v>70005190</v>
      </c>
      <c r="J27" s="51">
        <v>381015940</v>
      </c>
      <c r="K27" s="64">
        <v>0.8</v>
      </c>
    </row>
    <row r="28" spans="2:11" ht="9" customHeight="1">
      <c r="B28" s="43" t="s">
        <v>124</v>
      </c>
      <c r="C28" s="51">
        <v>400552026</v>
      </c>
      <c r="D28" s="51">
        <v>1569942140</v>
      </c>
      <c r="E28" s="64">
        <v>1.3</v>
      </c>
      <c r="F28" s="51">
        <v>428167542</v>
      </c>
      <c r="G28" s="51">
        <v>1998109682</v>
      </c>
      <c r="H28" s="64">
        <v>0.7</v>
      </c>
      <c r="I28" s="51">
        <v>412352078</v>
      </c>
      <c r="J28" s="51">
        <v>2410461760</v>
      </c>
      <c r="K28" s="64">
        <v>0.1</v>
      </c>
    </row>
    <row r="29" spans="2:11" ht="9" customHeight="1">
      <c r="B29" s="43" t="s">
        <v>125</v>
      </c>
      <c r="C29" s="51">
        <v>261009058</v>
      </c>
      <c r="D29" s="51">
        <v>1008897969</v>
      </c>
      <c r="E29" s="64">
        <v>-1.1</v>
      </c>
      <c r="F29" s="51">
        <v>285825489</v>
      </c>
      <c r="G29" s="51">
        <v>1294723458</v>
      </c>
      <c r="H29" s="64">
        <v>-1</v>
      </c>
      <c r="I29" s="51">
        <v>276214325</v>
      </c>
      <c r="J29" s="51">
        <v>1570937783</v>
      </c>
      <c r="K29" s="64">
        <v>-1.5</v>
      </c>
    </row>
    <row r="30" spans="2:11" ht="9" customHeight="1">
      <c r="B30" s="43" t="s">
        <v>126</v>
      </c>
      <c r="C30" s="51">
        <v>134384775</v>
      </c>
      <c r="D30" s="51">
        <v>521027036</v>
      </c>
      <c r="E30" s="64">
        <v>1.3</v>
      </c>
      <c r="F30" s="51">
        <v>152430349</v>
      </c>
      <c r="G30" s="51">
        <v>673457385</v>
      </c>
      <c r="H30" s="64">
        <v>2.5</v>
      </c>
      <c r="I30" s="51">
        <v>147765101</v>
      </c>
      <c r="J30" s="51">
        <v>821222486</v>
      </c>
      <c r="K30" s="64">
        <v>3.2</v>
      </c>
    </row>
    <row r="31" spans="2:11" ht="9" customHeight="1">
      <c r="B31" s="43" t="s">
        <v>127</v>
      </c>
      <c r="C31" s="51">
        <v>100116671</v>
      </c>
      <c r="D31" s="51">
        <v>415792921</v>
      </c>
      <c r="E31" s="64">
        <v>1</v>
      </c>
      <c r="F31" s="51">
        <v>121838297</v>
      </c>
      <c r="G31" s="51">
        <v>537631218</v>
      </c>
      <c r="H31" s="64">
        <v>4.1</v>
      </c>
      <c r="I31" s="51">
        <v>119377367</v>
      </c>
      <c r="J31" s="51">
        <v>657008585</v>
      </c>
      <c r="K31" s="64">
        <v>3.3</v>
      </c>
    </row>
    <row r="32" spans="2:11" ht="9" customHeight="1">
      <c r="B32" s="43" t="s">
        <v>128</v>
      </c>
      <c r="C32" s="51">
        <v>183932824</v>
      </c>
      <c r="D32" s="51">
        <v>704848484</v>
      </c>
      <c r="E32" s="64">
        <v>-0.5</v>
      </c>
      <c r="F32" s="51">
        <v>201079761</v>
      </c>
      <c r="G32" s="51">
        <v>905928245</v>
      </c>
      <c r="H32" s="64">
        <v>0.1</v>
      </c>
      <c r="I32" s="51">
        <v>194142379</v>
      </c>
      <c r="J32" s="51">
        <v>1100070624</v>
      </c>
      <c r="K32" s="64">
        <v>0.1</v>
      </c>
    </row>
    <row r="33" spans="2:11" ht="9" customHeight="1">
      <c r="B33" s="43" t="s">
        <v>129</v>
      </c>
      <c r="C33" s="51">
        <v>188816895</v>
      </c>
      <c r="D33" s="51">
        <v>691788446</v>
      </c>
      <c r="E33" s="64">
        <v>-11.6</v>
      </c>
      <c r="F33" s="51">
        <v>216329230</v>
      </c>
      <c r="G33" s="51">
        <v>908117676</v>
      </c>
      <c r="H33" s="64">
        <v>-7.6</v>
      </c>
      <c r="I33" s="51">
        <v>198251734</v>
      </c>
      <c r="J33" s="51">
        <v>1106369410</v>
      </c>
      <c r="K33" s="64">
        <v>-6.2</v>
      </c>
    </row>
    <row r="34" spans="2:11" ht="9" customHeight="1">
      <c r="B34" s="43" t="s">
        <v>130</v>
      </c>
      <c r="C34" s="51">
        <v>4137076</v>
      </c>
      <c r="D34" s="51">
        <v>189556024</v>
      </c>
      <c r="E34" s="64">
        <v>9.5</v>
      </c>
      <c r="F34" s="51">
        <v>101012536</v>
      </c>
      <c r="G34" s="51">
        <v>290568560</v>
      </c>
      <c r="H34" s="64">
        <v>9.5</v>
      </c>
      <c r="I34" s="51">
        <v>25398421</v>
      </c>
      <c r="J34" s="51">
        <v>315966981</v>
      </c>
      <c r="K34" s="64">
        <v>-2.9</v>
      </c>
    </row>
    <row r="35" spans="2:11" ht="9" customHeight="1">
      <c r="B35" s="43" t="s">
        <v>131</v>
      </c>
      <c r="C35" s="51">
        <v>222925258</v>
      </c>
      <c r="D35" s="51">
        <v>876385367</v>
      </c>
      <c r="E35" s="64">
        <v>-2.9</v>
      </c>
      <c r="F35" s="51">
        <v>241305637</v>
      </c>
      <c r="G35" s="51">
        <v>1117691004</v>
      </c>
      <c r="H35" s="64">
        <v>-1.1</v>
      </c>
      <c r="I35" s="51">
        <v>231547461</v>
      </c>
      <c r="J35" s="51">
        <v>1349238465</v>
      </c>
      <c r="K35" s="64">
        <v>-0.9</v>
      </c>
    </row>
    <row r="36" spans="2:11" ht="9" customHeight="1">
      <c r="B36" s="43" t="s">
        <v>132</v>
      </c>
      <c r="C36" s="51">
        <v>220832588</v>
      </c>
      <c r="D36" s="51">
        <v>883173838</v>
      </c>
      <c r="E36" s="64">
        <v>0.7</v>
      </c>
      <c r="F36" s="51">
        <v>245036375</v>
      </c>
      <c r="G36" s="51">
        <v>1128210213</v>
      </c>
      <c r="H36" s="64">
        <v>0.7</v>
      </c>
      <c r="I36" s="51">
        <v>244450983</v>
      </c>
      <c r="J36" s="51">
        <v>1372661196</v>
      </c>
      <c r="K36" s="64">
        <v>0</v>
      </c>
    </row>
    <row r="37" spans="2:11" ht="9" customHeight="1">
      <c r="B37" s="43" t="s">
        <v>133</v>
      </c>
      <c r="C37" s="51">
        <v>373327088</v>
      </c>
      <c r="D37" s="51">
        <v>1514866588</v>
      </c>
      <c r="E37" s="64">
        <v>0.9</v>
      </c>
      <c r="F37" s="51">
        <v>429855711</v>
      </c>
      <c r="G37" s="51">
        <v>1944722299</v>
      </c>
      <c r="H37" s="64">
        <v>0.7</v>
      </c>
      <c r="I37" s="51">
        <v>432380358</v>
      </c>
      <c r="J37" s="51">
        <v>2377102657.294</v>
      </c>
      <c r="K37" s="64">
        <v>0.7</v>
      </c>
    </row>
    <row r="38" spans="2:11" ht="9" customHeight="1">
      <c r="B38" s="43" t="s">
        <v>134</v>
      </c>
      <c r="C38" s="51">
        <v>203664120</v>
      </c>
      <c r="D38" s="51">
        <v>832053516</v>
      </c>
      <c r="E38" s="64">
        <v>-2.2</v>
      </c>
      <c r="F38" s="51">
        <v>264803011</v>
      </c>
      <c r="G38" s="51">
        <v>1096856526.737</v>
      </c>
      <c r="H38" s="64">
        <v>-1.4</v>
      </c>
      <c r="I38" s="51">
        <v>254889005</v>
      </c>
      <c r="J38" s="51">
        <v>1351745531.737</v>
      </c>
      <c r="K38" s="64">
        <v>-0.3</v>
      </c>
    </row>
    <row r="39" spans="2:11" ht="9" customHeight="1">
      <c r="B39" s="43" t="s">
        <v>135</v>
      </c>
      <c r="C39" s="51">
        <v>141703926</v>
      </c>
      <c r="D39" s="51">
        <v>577032138.028</v>
      </c>
      <c r="E39" s="64">
        <v>2.8</v>
      </c>
      <c r="F39" s="51">
        <v>156047261</v>
      </c>
      <c r="G39" s="51">
        <v>733079399.028</v>
      </c>
      <c r="H39" s="64">
        <v>2.2</v>
      </c>
      <c r="I39" s="51">
        <v>157759863</v>
      </c>
      <c r="J39" s="51">
        <v>890839262.289</v>
      </c>
      <c r="K39" s="64">
        <v>1.8</v>
      </c>
    </row>
    <row r="40" spans="2:11" ht="9" customHeight="1">
      <c r="B40" s="43" t="s">
        <v>136</v>
      </c>
      <c r="C40" s="51">
        <v>257219289</v>
      </c>
      <c r="D40" s="51">
        <v>1008773539</v>
      </c>
      <c r="E40" s="64">
        <v>-1.5</v>
      </c>
      <c r="F40" s="51">
        <v>303311572</v>
      </c>
      <c r="G40" s="51">
        <v>1312085111</v>
      </c>
      <c r="H40" s="64">
        <v>1.7</v>
      </c>
      <c r="I40" s="51">
        <v>279909092</v>
      </c>
      <c r="J40" s="51">
        <v>1591994203</v>
      </c>
      <c r="K40" s="64">
        <v>0</v>
      </c>
    </row>
    <row r="41" spans="2:11" ht="9" customHeight="1">
      <c r="B41" s="43" t="s">
        <v>137</v>
      </c>
      <c r="C41" s="51">
        <v>41545352</v>
      </c>
      <c r="D41" s="51">
        <v>156827035</v>
      </c>
      <c r="E41" s="64">
        <v>-1</v>
      </c>
      <c r="F41" s="51">
        <v>49437839</v>
      </c>
      <c r="G41" s="51">
        <v>206264874</v>
      </c>
      <c r="H41" s="64">
        <v>-0.6</v>
      </c>
      <c r="I41" s="51">
        <v>51821831</v>
      </c>
      <c r="J41" s="51">
        <v>258086705</v>
      </c>
      <c r="K41" s="64">
        <v>-1</v>
      </c>
    </row>
    <row r="42" spans="2:11" ht="9" customHeight="1">
      <c r="B42" s="43" t="s">
        <v>138</v>
      </c>
      <c r="C42" s="51">
        <v>72579811</v>
      </c>
      <c r="D42" s="51">
        <v>282604177</v>
      </c>
      <c r="E42" s="64">
        <v>0.7</v>
      </c>
      <c r="F42" s="51">
        <v>83160131</v>
      </c>
      <c r="G42" s="51">
        <v>365764308</v>
      </c>
      <c r="H42" s="64">
        <v>1</v>
      </c>
      <c r="I42" s="51">
        <v>83224194</v>
      </c>
      <c r="J42" s="51">
        <v>448988502</v>
      </c>
      <c r="K42" s="64">
        <v>0.4</v>
      </c>
    </row>
    <row r="43" spans="2:11" ht="9" customHeight="1">
      <c r="B43" s="43" t="s">
        <v>139</v>
      </c>
      <c r="C43" s="51">
        <v>103040123</v>
      </c>
      <c r="D43" s="51">
        <v>403453073</v>
      </c>
      <c r="E43" s="64">
        <v>5.2</v>
      </c>
      <c r="F43" s="51">
        <v>107269156</v>
      </c>
      <c r="G43" s="51">
        <v>510722229</v>
      </c>
      <c r="H43" s="64">
        <v>4.6</v>
      </c>
      <c r="I43" s="51">
        <v>105207586</v>
      </c>
      <c r="J43" s="51">
        <v>615929815</v>
      </c>
      <c r="K43" s="64">
        <v>3.8</v>
      </c>
    </row>
    <row r="44" spans="2:11" ht="9" customHeight="1">
      <c r="B44" s="43" t="s">
        <v>140</v>
      </c>
      <c r="C44" s="51">
        <v>55822636</v>
      </c>
      <c r="D44" s="51">
        <v>226042784</v>
      </c>
      <c r="E44" s="64">
        <v>0.6</v>
      </c>
      <c r="F44" s="51">
        <v>62845895</v>
      </c>
      <c r="G44" s="51">
        <v>288888679</v>
      </c>
      <c r="H44" s="64">
        <v>0.6</v>
      </c>
      <c r="I44" s="51">
        <v>63465543</v>
      </c>
      <c r="J44" s="51">
        <v>352354222</v>
      </c>
      <c r="K44" s="64">
        <v>0.3</v>
      </c>
    </row>
    <row r="45" spans="2:11" ht="9" customHeight="1">
      <c r="B45" s="43" t="s">
        <v>141</v>
      </c>
      <c r="C45" s="51">
        <v>318318506</v>
      </c>
      <c r="D45" s="51">
        <v>1244371536</v>
      </c>
      <c r="E45" s="64">
        <v>-2.7</v>
      </c>
      <c r="F45" s="51">
        <v>347765977</v>
      </c>
      <c r="G45" s="51">
        <v>1592137513</v>
      </c>
      <c r="H45" s="64">
        <v>-1.5</v>
      </c>
      <c r="I45" s="51">
        <v>343467689</v>
      </c>
      <c r="J45" s="51">
        <v>1935605202</v>
      </c>
      <c r="K45" s="64">
        <v>-1.7</v>
      </c>
    </row>
    <row r="46" spans="2:11" ht="9" customHeight="1">
      <c r="B46" s="43" t="s">
        <v>142</v>
      </c>
      <c r="C46" s="51">
        <v>82509037</v>
      </c>
      <c r="D46" s="51">
        <v>328687397</v>
      </c>
      <c r="E46" s="64">
        <v>2</v>
      </c>
      <c r="F46" s="51">
        <v>89358223</v>
      </c>
      <c r="G46" s="51">
        <v>418045620</v>
      </c>
      <c r="H46" s="64">
        <v>0.4</v>
      </c>
      <c r="I46" s="51">
        <v>82141703</v>
      </c>
      <c r="J46" s="51">
        <v>500187323</v>
      </c>
      <c r="K46" s="64">
        <v>-0.1</v>
      </c>
    </row>
    <row r="47" spans="2:11" ht="9" customHeight="1">
      <c r="B47" s="43" t="s">
        <v>143</v>
      </c>
      <c r="C47" s="51">
        <v>452036729</v>
      </c>
      <c r="D47" s="51">
        <v>1842608831</v>
      </c>
      <c r="E47" s="64">
        <v>0</v>
      </c>
      <c r="F47" s="51">
        <v>504031262</v>
      </c>
      <c r="G47" s="51">
        <v>2346640093</v>
      </c>
      <c r="H47" s="64">
        <v>-0.7</v>
      </c>
      <c r="I47" s="51">
        <v>988656477</v>
      </c>
      <c r="J47" s="51">
        <v>3335296570</v>
      </c>
      <c r="K47" s="64">
        <v>16.8</v>
      </c>
    </row>
    <row r="48" spans="2:11" ht="9" customHeight="1">
      <c r="B48" s="43" t="s">
        <v>144</v>
      </c>
      <c r="C48" s="51">
        <v>410984146</v>
      </c>
      <c r="D48" s="51">
        <v>1540982075</v>
      </c>
      <c r="E48" s="64">
        <v>0.7</v>
      </c>
      <c r="F48" s="51">
        <v>430343325</v>
      </c>
      <c r="G48" s="51">
        <v>1971325400</v>
      </c>
      <c r="H48" s="64">
        <v>0.5</v>
      </c>
      <c r="I48" s="51">
        <v>443497184</v>
      </c>
      <c r="J48" s="51">
        <v>2414822584</v>
      </c>
      <c r="K48" s="64">
        <v>1.4</v>
      </c>
    </row>
    <row r="49" spans="2:11" ht="9" customHeight="1">
      <c r="B49" s="43" t="s">
        <v>145</v>
      </c>
      <c r="C49" s="51">
        <v>35667544</v>
      </c>
      <c r="D49" s="51">
        <v>136199052</v>
      </c>
      <c r="E49" s="64">
        <v>1.2</v>
      </c>
      <c r="F49" s="51">
        <v>39840655</v>
      </c>
      <c r="G49" s="51">
        <v>176039707</v>
      </c>
      <c r="H49" s="64">
        <v>1.3</v>
      </c>
      <c r="I49" s="51">
        <v>39499518</v>
      </c>
      <c r="J49" s="51">
        <v>215539225</v>
      </c>
      <c r="K49" s="64">
        <v>0.5</v>
      </c>
    </row>
    <row r="50" spans="2:11" ht="9" customHeight="1">
      <c r="B50" s="43" t="s">
        <v>146</v>
      </c>
      <c r="C50" s="51">
        <v>422132538</v>
      </c>
      <c r="D50" s="51">
        <v>1633815795</v>
      </c>
      <c r="E50" s="64">
        <v>-0.2</v>
      </c>
      <c r="F50" s="51">
        <v>465590384</v>
      </c>
      <c r="G50" s="51">
        <v>2099406179</v>
      </c>
      <c r="H50" s="64">
        <v>0.4</v>
      </c>
      <c r="I50" s="51">
        <v>448791664</v>
      </c>
      <c r="J50" s="51">
        <v>2548197843</v>
      </c>
      <c r="K50" s="64">
        <v>0</v>
      </c>
    </row>
    <row r="51" spans="2:11" ht="9" customHeight="1">
      <c r="B51" s="43" t="s">
        <v>147</v>
      </c>
      <c r="C51" s="51">
        <v>197619351</v>
      </c>
      <c r="D51" s="51">
        <v>646500376</v>
      </c>
      <c r="E51" s="64">
        <v>11.7</v>
      </c>
      <c r="F51" s="51">
        <v>174815991</v>
      </c>
      <c r="G51" s="51">
        <v>821316367</v>
      </c>
      <c r="H51" s="64">
        <v>4.5</v>
      </c>
      <c r="I51" s="51">
        <v>171708565</v>
      </c>
      <c r="J51" s="51">
        <v>993024932</v>
      </c>
      <c r="K51" s="64">
        <v>4.6</v>
      </c>
    </row>
    <row r="52" spans="2:11" ht="9" customHeight="1">
      <c r="B52" s="43" t="s">
        <v>148</v>
      </c>
      <c r="C52" s="51">
        <v>133878160</v>
      </c>
      <c r="D52" s="51">
        <v>506360201</v>
      </c>
      <c r="E52" s="64">
        <v>-0.4</v>
      </c>
      <c r="F52" s="51">
        <v>146382578</v>
      </c>
      <c r="G52" s="51">
        <v>652742779</v>
      </c>
      <c r="H52" s="64">
        <v>0</v>
      </c>
      <c r="I52" s="51">
        <v>136620857</v>
      </c>
      <c r="J52" s="51">
        <v>789363636</v>
      </c>
      <c r="K52" s="64">
        <v>-1</v>
      </c>
    </row>
    <row r="53" spans="2:11" ht="9" customHeight="1">
      <c r="B53" s="43" t="s">
        <v>149</v>
      </c>
      <c r="C53" s="51">
        <v>403453771</v>
      </c>
      <c r="D53" s="51">
        <v>1560288913</v>
      </c>
      <c r="E53" s="64">
        <v>-2.1</v>
      </c>
      <c r="F53" s="51">
        <v>436084136</v>
      </c>
      <c r="G53" s="51">
        <v>1996373049</v>
      </c>
      <c r="H53" s="64">
        <v>-1.9</v>
      </c>
      <c r="I53" s="51">
        <v>423125296</v>
      </c>
      <c r="J53" s="51">
        <v>2419498345</v>
      </c>
      <c r="K53" s="64">
        <v>-2.3</v>
      </c>
    </row>
    <row r="54" spans="2:11" ht="9" customHeight="1">
      <c r="B54" s="43" t="s">
        <v>150</v>
      </c>
      <c r="C54" s="51">
        <v>33357572</v>
      </c>
      <c r="D54" s="51">
        <v>133249512</v>
      </c>
      <c r="E54" s="64">
        <v>3.6</v>
      </c>
      <c r="F54" s="51">
        <v>33472303</v>
      </c>
      <c r="G54" s="51">
        <v>166721815</v>
      </c>
      <c r="H54" s="64">
        <v>2.2</v>
      </c>
      <c r="I54" s="51">
        <v>33372801</v>
      </c>
      <c r="J54" s="51">
        <v>200094616</v>
      </c>
      <c r="K54" s="64">
        <v>2.6</v>
      </c>
    </row>
    <row r="55" spans="2:11" ht="9" customHeight="1">
      <c r="B55" s="43" t="s">
        <v>151</v>
      </c>
      <c r="C55" s="51">
        <v>240940352</v>
      </c>
      <c r="D55" s="51">
        <v>910153198</v>
      </c>
      <c r="E55" s="64">
        <v>-2.3</v>
      </c>
      <c r="F55" s="51">
        <v>253176196</v>
      </c>
      <c r="G55" s="51">
        <v>1163329394</v>
      </c>
      <c r="H55" s="64">
        <v>-2.1</v>
      </c>
      <c r="I55" s="51">
        <v>243421224</v>
      </c>
      <c r="J55" s="51">
        <v>1406750618</v>
      </c>
      <c r="K55" s="64">
        <v>-1.4</v>
      </c>
    </row>
    <row r="56" spans="2:11" ht="9" customHeight="1">
      <c r="B56" s="43" t="s">
        <v>152</v>
      </c>
      <c r="C56" s="51">
        <v>36721134</v>
      </c>
      <c r="D56" s="51">
        <v>145863801</v>
      </c>
      <c r="E56" s="64">
        <v>1.1</v>
      </c>
      <c r="F56" s="51">
        <v>35060915</v>
      </c>
      <c r="G56" s="51">
        <v>180924716</v>
      </c>
      <c r="H56" s="64">
        <v>1.1</v>
      </c>
      <c r="I56" s="51">
        <v>45024581</v>
      </c>
      <c r="J56" s="51">
        <v>225949297</v>
      </c>
      <c r="K56" s="64">
        <v>0.7</v>
      </c>
    </row>
    <row r="57" spans="2:11" ht="9" customHeight="1">
      <c r="B57" s="43" t="s">
        <v>153</v>
      </c>
      <c r="C57" s="51">
        <v>297378694</v>
      </c>
      <c r="D57" s="51">
        <v>1080143524</v>
      </c>
      <c r="E57" s="64">
        <v>-1.4</v>
      </c>
      <c r="F57" s="51">
        <v>310126707</v>
      </c>
      <c r="G57" s="51">
        <v>1390270231</v>
      </c>
      <c r="H57" s="64">
        <v>0.4</v>
      </c>
      <c r="I57" s="51">
        <v>293857938</v>
      </c>
      <c r="J57" s="51">
        <v>1684128169</v>
      </c>
      <c r="K57" s="64">
        <v>-0.6</v>
      </c>
    </row>
    <row r="58" spans="2:11" ht="9" customHeight="1">
      <c r="B58" s="43" t="s">
        <v>154</v>
      </c>
      <c r="C58" s="51">
        <v>1226847338</v>
      </c>
      <c r="D58" s="51">
        <v>4716414850</v>
      </c>
      <c r="E58" s="64">
        <v>0</v>
      </c>
      <c r="F58" s="51">
        <v>1289210367</v>
      </c>
      <c r="G58" s="51">
        <v>6005625217</v>
      </c>
      <c r="H58" s="64">
        <v>0.5</v>
      </c>
      <c r="I58" s="51">
        <v>1240089772</v>
      </c>
      <c r="J58" s="51">
        <v>7245714989</v>
      </c>
      <c r="K58" s="64">
        <v>0.8</v>
      </c>
    </row>
    <row r="59" spans="2:11" ht="9" customHeight="1">
      <c r="B59" s="43" t="s">
        <v>155</v>
      </c>
      <c r="C59" s="51">
        <v>104292731</v>
      </c>
      <c r="D59" s="51">
        <v>399166116</v>
      </c>
      <c r="E59" s="64">
        <v>2.5</v>
      </c>
      <c r="F59" s="51">
        <v>103083938</v>
      </c>
      <c r="G59" s="51">
        <v>502250054</v>
      </c>
      <c r="H59" s="64">
        <v>2.1</v>
      </c>
      <c r="I59" s="51">
        <v>103486163</v>
      </c>
      <c r="J59" s="51">
        <v>605736217</v>
      </c>
      <c r="K59" s="64">
        <v>0.7</v>
      </c>
    </row>
    <row r="60" spans="2:11" ht="9" customHeight="1">
      <c r="B60" s="43" t="s">
        <v>156</v>
      </c>
      <c r="C60" s="52">
        <v>23253802</v>
      </c>
      <c r="D60" s="52">
        <v>98256530</v>
      </c>
      <c r="E60" s="68">
        <v>1.2</v>
      </c>
      <c r="F60" s="52">
        <v>27256179</v>
      </c>
      <c r="G60" s="52">
        <v>125512709</v>
      </c>
      <c r="H60" s="68">
        <v>1.2</v>
      </c>
      <c r="I60" s="52">
        <v>26980604</v>
      </c>
      <c r="J60" s="52">
        <v>152493313</v>
      </c>
      <c r="K60" s="68">
        <v>0.8</v>
      </c>
    </row>
    <row r="61" spans="2:11" ht="9" customHeight="1">
      <c r="B61" s="43" t="s">
        <v>157</v>
      </c>
      <c r="C61" s="52">
        <v>319805793</v>
      </c>
      <c r="D61" s="52">
        <v>1317344129</v>
      </c>
      <c r="E61" s="68">
        <v>0.9</v>
      </c>
      <c r="F61" s="52">
        <v>307264390</v>
      </c>
      <c r="G61" s="52">
        <v>1624608519</v>
      </c>
      <c r="H61" s="68">
        <v>1.2</v>
      </c>
      <c r="I61" s="52">
        <v>489780612</v>
      </c>
      <c r="J61" s="52">
        <v>2114389131</v>
      </c>
      <c r="K61" s="68">
        <v>3</v>
      </c>
    </row>
    <row r="62" spans="2:11" ht="9" customHeight="1">
      <c r="B62" s="43" t="s">
        <v>158</v>
      </c>
      <c r="C62" s="51">
        <v>246727774</v>
      </c>
      <c r="D62" s="51">
        <v>965039333</v>
      </c>
      <c r="E62" s="64">
        <v>7.2</v>
      </c>
      <c r="F62" s="51">
        <v>259257912</v>
      </c>
      <c r="G62" s="51">
        <v>1224297245</v>
      </c>
      <c r="H62" s="64">
        <v>9.9</v>
      </c>
      <c r="I62" s="51">
        <v>252251471</v>
      </c>
      <c r="J62" s="51">
        <v>1476548716</v>
      </c>
      <c r="K62" s="64">
        <v>8.5</v>
      </c>
    </row>
    <row r="63" spans="2:11" ht="9" customHeight="1">
      <c r="B63" s="43" t="s">
        <v>159</v>
      </c>
      <c r="C63" s="51">
        <v>67781594</v>
      </c>
      <c r="D63" s="51">
        <v>256413391</v>
      </c>
      <c r="E63" s="64">
        <v>-1</v>
      </c>
      <c r="F63" s="51">
        <v>75738869</v>
      </c>
      <c r="G63" s="51">
        <v>332152260</v>
      </c>
      <c r="H63" s="64">
        <v>7.6</v>
      </c>
      <c r="I63" s="51">
        <v>61141000</v>
      </c>
      <c r="J63" s="51">
        <v>393293260</v>
      </c>
      <c r="K63" s="64">
        <v>2.4</v>
      </c>
    </row>
    <row r="64" spans="2:11" ht="9" customHeight="1">
      <c r="B64" s="43" t="s">
        <v>160</v>
      </c>
      <c r="C64" s="51">
        <v>190913846</v>
      </c>
      <c r="D64" s="51">
        <v>894718717</v>
      </c>
      <c r="E64" s="64">
        <v>5.5</v>
      </c>
      <c r="F64" s="51">
        <v>286181939</v>
      </c>
      <c r="G64" s="51">
        <v>1180900656</v>
      </c>
      <c r="H64" s="64">
        <v>8.4</v>
      </c>
      <c r="I64" s="51">
        <v>206295390</v>
      </c>
      <c r="J64" s="51">
        <v>1387196046</v>
      </c>
      <c r="K64" s="64">
        <v>4.1</v>
      </c>
    </row>
    <row r="65" spans="2:11" ht="9" customHeight="1" thickBot="1">
      <c r="B65" s="43" t="s">
        <v>161</v>
      </c>
      <c r="C65" s="51">
        <v>25980103</v>
      </c>
      <c r="D65" s="51">
        <v>106333286</v>
      </c>
      <c r="E65" s="64">
        <v>3.9</v>
      </c>
      <c r="F65" s="51">
        <v>21067837</v>
      </c>
      <c r="G65" s="51">
        <v>127401123</v>
      </c>
      <c r="H65" s="64">
        <v>-0.5</v>
      </c>
      <c r="I65" s="51">
        <v>33260761</v>
      </c>
      <c r="J65" s="51">
        <v>160661884</v>
      </c>
      <c r="K65" s="64">
        <v>0</v>
      </c>
    </row>
    <row r="66" spans="2:11" ht="9" customHeight="1" thickTop="1">
      <c r="B66" s="44" t="s">
        <v>162</v>
      </c>
      <c r="C66" s="54">
        <v>11922448829</v>
      </c>
      <c r="D66" s="54">
        <v>46416138963.723</v>
      </c>
      <c r="E66" s="65">
        <v>0.3</v>
      </c>
      <c r="F66" s="54">
        <v>12827830233</v>
      </c>
      <c r="G66" s="54">
        <v>59243969196.921</v>
      </c>
      <c r="H66" s="65">
        <v>0.7</v>
      </c>
      <c r="I66" s="54">
        <v>13059056594</v>
      </c>
      <c r="J66" s="54">
        <v>72303025791.336</v>
      </c>
      <c r="K66" s="65">
        <v>1.1</v>
      </c>
    </row>
    <row r="67" spans="2:11" ht="9" customHeight="1" thickBot="1">
      <c r="B67" s="45" t="s">
        <v>163</v>
      </c>
      <c r="C67" s="55">
        <v>84951354</v>
      </c>
      <c r="D67" s="55">
        <v>293474653.171</v>
      </c>
      <c r="E67" s="66">
        <v>0.3</v>
      </c>
      <c r="F67" s="55">
        <v>93500067</v>
      </c>
      <c r="G67" s="55">
        <v>386974719.831</v>
      </c>
      <c r="H67" s="66">
        <v>0.3</v>
      </c>
      <c r="I67" s="55">
        <v>85889373</v>
      </c>
      <c r="J67" s="55">
        <v>472864093.146</v>
      </c>
      <c r="K67" s="66">
        <v>0.3</v>
      </c>
    </row>
    <row r="68" spans="2:11" ht="9" customHeight="1" thickTop="1">
      <c r="B68" s="46" t="s">
        <v>164</v>
      </c>
      <c r="C68" s="56">
        <v>12007400183</v>
      </c>
      <c r="D68" s="56">
        <v>46709613616.894</v>
      </c>
      <c r="E68" s="67">
        <v>0.3</v>
      </c>
      <c r="F68" s="56">
        <v>12921330300</v>
      </c>
      <c r="G68" s="56">
        <v>59630943916.752</v>
      </c>
      <c r="H68" s="67">
        <v>0.7</v>
      </c>
      <c r="I68" s="56">
        <v>13144945967</v>
      </c>
      <c r="J68" s="56">
        <v>72775889884.482</v>
      </c>
      <c r="K68" s="67">
        <v>1.1</v>
      </c>
    </row>
    <row r="69" spans="2:11" ht="9.75"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181</v>
      </c>
      <c r="C3" s="29" t="s">
        <v>182</v>
      </c>
      <c r="D3" s="29" t="s">
        <v>183</v>
      </c>
      <c r="E3" s="29" t="s">
        <v>12</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01/17/2019</v>
      </c>
      <c r="F8" s="39" t="s">
        <v>90</v>
      </c>
      <c r="K8" s="69" t="str">
        <f>CONCATENATE(G3," ",H3," Reporting Period")</f>
        <v>August 2018 Reporting Period</v>
      </c>
    </row>
    <row r="9" spans="2:11" ht="12" customHeight="1">
      <c r="B9" s="33"/>
      <c r="C9" s="33" t="s">
        <v>184</v>
      </c>
      <c r="D9" s="34" t="s">
        <v>92</v>
      </c>
      <c r="E9" s="34"/>
      <c r="F9" s="33" t="s">
        <v>18</v>
      </c>
      <c r="G9" s="34" t="s">
        <v>92</v>
      </c>
      <c r="H9" s="34"/>
      <c r="I9" s="33" t="s">
        <v>185</v>
      </c>
      <c r="J9" s="34" t="s">
        <v>92</v>
      </c>
      <c r="K9" s="34"/>
    </row>
    <row r="10" spans="2:11" ht="12" customHeight="1">
      <c r="B10" s="35" t="s">
        <v>95</v>
      </c>
      <c r="C10" s="152" t="str">
        <f>C3</f>
        <v>40</v>
      </c>
      <c r="D10" s="36" t="s">
        <v>96</v>
      </c>
      <c r="E10" s="36"/>
      <c r="F10" s="152" t="str">
        <f>D3</f>
        <v>46</v>
      </c>
      <c r="G10" s="36" t="s">
        <v>96</v>
      </c>
      <c r="H10" s="36"/>
      <c r="I10" s="152" t="str">
        <f>E3</f>
        <v>0</v>
      </c>
      <c r="J10" s="36" t="s">
        <v>96</v>
      </c>
      <c r="K10" s="36"/>
    </row>
    <row r="11" spans="2:11" ht="12" customHeight="1">
      <c r="B11" s="47"/>
      <c r="C11" s="47" t="str">
        <f>CONCATENATE("(",C3," Entities)")</f>
        <v>(40 Entities)</v>
      </c>
      <c r="D11" s="48" t="s">
        <v>97</v>
      </c>
      <c r="E11" s="48"/>
      <c r="F11" s="47" t="str">
        <f>CONCATENATE("(",D3," Entities)")</f>
        <v>(46 Entities)</v>
      </c>
      <c r="G11" s="48" t="s">
        <v>97</v>
      </c>
      <c r="H11" s="48"/>
      <c r="I11" s="47" t="str">
        <f>CONCATENATE("(",E3," Entities)")</f>
        <v>(0 Entities)</v>
      </c>
      <c r="J11" s="48" t="s">
        <v>97</v>
      </c>
      <c r="K11" s="48"/>
    </row>
    <row r="12" spans="2:11" ht="16.5" customHeight="1">
      <c r="B12" s="37"/>
      <c r="C12" s="37" t="s">
        <v>98</v>
      </c>
      <c r="D12" s="37" t="s">
        <v>99</v>
      </c>
      <c r="E12" s="159" t="s">
        <v>100</v>
      </c>
      <c r="F12" s="37" t="s">
        <v>98</v>
      </c>
      <c r="G12" s="37" t="s">
        <v>99</v>
      </c>
      <c r="H12" s="159" t="s">
        <v>100</v>
      </c>
      <c r="I12" s="37" t="s">
        <v>98</v>
      </c>
      <c r="J12" s="37" t="s">
        <v>99</v>
      </c>
      <c r="K12" s="159" t="s">
        <v>100</v>
      </c>
    </row>
    <row r="13" spans="2:11" ht="12.75" hidden="1">
      <c r="B13" s="39" t="s">
        <v>101</v>
      </c>
      <c r="C13" s="39" t="s">
        <v>186</v>
      </c>
      <c r="D13" s="39" t="s">
        <v>187</v>
      </c>
      <c r="E13" s="39" t="s">
        <v>188</v>
      </c>
      <c r="F13" s="39" t="s">
        <v>189</v>
      </c>
      <c r="G13" s="39" t="s">
        <v>190</v>
      </c>
      <c r="H13" s="39" t="s">
        <v>191</v>
      </c>
      <c r="I13" s="39" t="s">
        <v>192</v>
      </c>
      <c r="J13" s="39" t="s">
        <v>193</v>
      </c>
      <c r="K13" s="39" t="s">
        <v>194</v>
      </c>
    </row>
    <row r="14" spans="2:11" ht="12.75" hidden="1">
      <c r="B14" s="40"/>
      <c r="C14" s="40">
        <v>0</v>
      </c>
      <c r="D14" s="41">
        <v>0</v>
      </c>
      <c r="E14" s="41">
        <v>0</v>
      </c>
      <c r="F14" s="40">
        <v>0</v>
      </c>
      <c r="G14" s="41">
        <v>0</v>
      </c>
      <c r="H14" s="41">
        <v>0</v>
      </c>
      <c r="I14" s="40">
        <v>0</v>
      </c>
      <c r="J14" s="41">
        <v>0</v>
      </c>
      <c r="K14" s="41">
        <v>0</v>
      </c>
    </row>
    <row r="15" spans="2:11" ht="9" customHeight="1">
      <c r="B15" s="42" t="s">
        <v>111</v>
      </c>
      <c r="C15" s="49">
        <v>237331193</v>
      </c>
      <c r="D15" s="49">
        <v>1595815803.987</v>
      </c>
      <c r="E15" s="62">
        <v>-0.4</v>
      </c>
      <c r="F15" s="49">
        <v>244064419</v>
      </c>
      <c r="G15" s="49">
        <v>1839880222.987</v>
      </c>
      <c r="H15" s="62">
        <v>-0.3</v>
      </c>
      <c r="I15" s="49">
        <v>0</v>
      </c>
      <c r="J15" s="49">
        <v>0</v>
      </c>
      <c r="K15" s="62">
        <v>0</v>
      </c>
    </row>
    <row r="16" spans="2:11" ht="9" customHeight="1">
      <c r="B16" s="43" t="s">
        <v>112</v>
      </c>
      <c r="C16" s="50">
        <v>28896051</v>
      </c>
      <c r="D16" s="50">
        <v>166578853</v>
      </c>
      <c r="E16" s="63">
        <v>-1.8</v>
      </c>
      <c r="F16" s="50">
        <v>28348986</v>
      </c>
      <c r="G16" s="50">
        <v>194927839</v>
      </c>
      <c r="H16" s="63">
        <v>-1.7</v>
      </c>
      <c r="I16" s="50">
        <v>0</v>
      </c>
      <c r="J16" s="50">
        <v>0</v>
      </c>
      <c r="K16" s="63">
        <v>0</v>
      </c>
    </row>
    <row r="17" spans="2:11" ht="9" customHeight="1">
      <c r="B17" s="43" t="s">
        <v>113</v>
      </c>
      <c r="C17" s="51">
        <v>249721185</v>
      </c>
      <c r="D17" s="51">
        <v>1751888778</v>
      </c>
      <c r="E17" s="64">
        <v>2.6</v>
      </c>
      <c r="F17" s="51">
        <v>265237889</v>
      </c>
      <c r="G17" s="51">
        <v>2017126667</v>
      </c>
      <c r="H17" s="64">
        <v>2.8</v>
      </c>
      <c r="I17" s="51">
        <v>0</v>
      </c>
      <c r="J17" s="51">
        <v>0</v>
      </c>
      <c r="K17" s="64">
        <v>0</v>
      </c>
    </row>
    <row r="18" spans="2:11" ht="9" customHeight="1">
      <c r="B18" s="43" t="s">
        <v>114</v>
      </c>
      <c r="C18" s="51">
        <v>133164651</v>
      </c>
      <c r="D18" s="51">
        <v>885626605</v>
      </c>
      <c r="E18" s="64">
        <v>-0.4</v>
      </c>
      <c r="F18" s="51">
        <v>133461682</v>
      </c>
      <c r="G18" s="51">
        <v>1019088287</v>
      </c>
      <c r="H18" s="64">
        <v>-0.4</v>
      </c>
      <c r="I18" s="51">
        <v>0</v>
      </c>
      <c r="J18" s="51">
        <v>0</v>
      </c>
      <c r="K18" s="64">
        <v>0</v>
      </c>
    </row>
    <row r="19" spans="2:11" ht="9" customHeight="1">
      <c r="B19" s="43" t="s">
        <v>115</v>
      </c>
      <c r="C19" s="51">
        <v>1317906989</v>
      </c>
      <c r="D19" s="51">
        <v>9030985931</v>
      </c>
      <c r="E19" s="64">
        <v>-0.1</v>
      </c>
      <c r="F19" s="51">
        <v>1362251618</v>
      </c>
      <c r="G19" s="51">
        <v>10393237549</v>
      </c>
      <c r="H19" s="64">
        <v>0.4</v>
      </c>
      <c r="I19" s="51">
        <v>0</v>
      </c>
      <c r="J19" s="51">
        <v>0</v>
      </c>
      <c r="K19" s="64">
        <v>0</v>
      </c>
    </row>
    <row r="20" spans="2:11" ht="9" customHeight="1">
      <c r="B20" s="43" t="s">
        <v>116</v>
      </c>
      <c r="C20" s="51">
        <v>220616623</v>
      </c>
      <c r="D20" s="51">
        <v>1400637128.392</v>
      </c>
      <c r="E20" s="64">
        <v>1.3</v>
      </c>
      <c r="F20" s="51">
        <v>225773123</v>
      </c>
      <c r="G20" s="51">
        <v>1626410250.986</v>
      </c>
      <c r="H20" s="64">
        <v>1.3</v>
      </c>
      <c r="I20" s="51">
        <v>0</v>
      </c>
      <c r="J20" s="51">
        <v>0</v>
      </c>
      <c r="K20" s="64">
        <v>0</v>
      </c>
    </row>
    <row r="21" spans="2:11" ht="9" customHeight="1">
      <c r="B21" s="43" t="s">
        <v>117</v>
      </c>
      <c r="C21" s="50">
        <v>136421627</v>
      </c>
      <c r="D21" s="50">
        <v>876967659.852</v>
      </c>
      <c r="E21" s="63">
        <v>2</v>
      </c>
      <c r="F21" s="50">
        <v>146145813</v>
      </c>
      <c r="G21" s="50">
        <v>1023113472.852</v>
      </c>
      <c r="H21" s="63">
        <v>3</v>
      </c>
      <c r="I21" s="50">
        <v>0</v>
      </c>
      <c r="J21" s="50">
        <v>0</v>
      </c>
      <c r="K21" s="63">
        <v>0</v>
      </c>
    </row>
    <row r="22" spans="2:11" ht="9" customHeight="1">
      <c r="B22" s="43" t="s">
        <v>118</v>
      </c>
      <c r="C22" s="51">
        <v>48359046</v>
      </c>
      <c r="D22" s="51">
        <v>295791816</v>
      </c>
      <c r="E22" s="64">
        <v>2.9</v>
      </c>
      <c r="F22" s="51">
        <v>48044292</v>
      </c>
      <c r="G22" s="51">
        <v>343836108</v>
      </c>
      <c r="H22" s="64">
        <v>1.5</v>
      </c>
      <c r="I22" s="51">
        <v>0</v>
      </c>
      <c r="J22" s="51">
        <v>0</v>
      </c>
      <c r="K22" s="64">
        <v>0</v>
      </c>
    </row>
    <row r="23" spans="2:11" ht="9" customHeight="1">
      <c r="B23" s="43" t="s">
        <v>119</v>
      </c>
      <c r="C23" s="50">
        <v>12198302</v>
      </c>
      <c r="D23" s="50">
        <v>69264379.828</v>
      </c>
      <c r="E23" s="63">
        <v>0.5</v>
      </c>
      <c r="F23" s="50">
        <v>10192265</v>
      </c>
      <c r="G23" s="50">
        <v>79456644.828</v>
      </c>
      <c r="H23" s="63">
        <v>6.1</v>
      </c>
      <c r="I23" s="50">
        <v>0</v>
      </c>
      <c r="J23" s="50">
        <v>0</v>
      </c>
      <c r="K23" s="63">
        <v>0</v>
      </c>
    </row>
    <row r="24" spans="2:11" ht="9" customHeight="1">
      <c r="B24" s="43" t="s">
        <v>120</v>
      </c>
      <c r="C24" s="51">
        <v>776367644</v>
      </c>
      <c r="D24" s="51">
        <v>5487153876</v>
      </c>
      <c r="E24" s="64">
        <v>0.8</v>
      </c>
      <c r="F24" s="51">
        <v>775384924</v>
      </c>
      <c r="G24" s="51">
        <v>6262538800</v>
      </c>
      <c r="H24" s="64">
        <v>1</v>
      </c>
      <c r="I24" s="51">
        <v>0</v>
      </c>
      <c r="J24" s="51">
        <v>0</v>
      </c>
      <c r="K24" s="64">
        <v>0</v>
      </c>
    </row>
    <row r="25" spans="2:11" ht="9" customHeight="1">
      <c r="B25" s="43" t="s">
        <v>121</v>
      </c>
      <c r="C25" s="51">
        <v>437216806</v>
      </c>
      <c r="D25" s="51">
        <v>2930618266</v>
      </c>
      <c r="E25" s="64">
        <v>-0.1</v>
      </c>
      <c r="F25" s="51">
        <v>452869010</v>
      </c>
      <c r="G25" s="51">
        <v>3383487276</v>
      </c>
      <c r="H25" s="64">
        <v>-0.2</v>
      </c>
      <c r="I25" s="51">
        <v>0</v>
      </c>
      <c r="J25" s="51">
        <v>0</v>
      </c>
      <c r="K25" s="64">
        <v>0</v>
      </c>
    </row>
    <row r="26" spans="2:11" ht="9" customHeight="1">
      <c r="B26" s="43" t="s">
        <v>122</v>
      </c>
      <c r="C26" s="51">
        <v>40522400</v>
      </c>
      <c r="D26" s="51">
        <v>273933167</v>
      </c>
      <c r="E26" s="64">
        <v>-0.8</v>
      </c>
      <c r="F26" s="51">
        <v>41104640</v>
      </c>
      <c r="G26" s="51">
        <v>315037807</v>
      </c>
      <c r="H26" s="64">
        <v>-0.9</v>
      </c>
      <c r="I26" s="51">
        <v>0</v>
      </c>
      <c r="J26" s="51">
        <v>0</v>
      </c>
      <c r="K26" s="64">
        <v>0</v>
      </c>
    </row>
    <row r="27" spans="2:11" ht="9" customHeight="1">
      <c r="B27" s="43" t="s">
        <v>123</v>
      </c>
      <c r="C27" s="51">
        <v>78481909</v>
      </c>
      <c r="D27" s="51">
        <v>459497849</v>
      </c>
      <c r="E27" s="64">
        <v>2.5</v>
      </c>
      <c r="F27" s="51">
        <v>80001078</v>
      </c>
      <c r="G27" s="51">
        <v>539498927</v>
      </c>
      <c r="H27" s="64">
        <v>3.2</v>
      </c>
      <c r="I27" s="51">
        <v>0</v>
      </c>
      <c r="J27" s="51">
        <v>0</v>
      </c>
      <c r="K27" s="64">
        <v>0</v>
      </c>
    </row>
    <row r="28" spans="2:11" ht="9" customHeight="1">
      <c r="B28" s="43" t="s">
        <v>124</v>
      </c>
      <c r="C28" s="51">
        <v>416515565</v>
      </c>
      <c r="D28" s="51">
        <v>2826977325</v>
      </c>
      <c r="E28" s="64">
        <v>0</v>
      </c>
      <c r="F28" s="51">
        <v>424180214</v>
      </c>
      <c r="G28" s="51">
        <v>3251157539</v>
      </c>
      <c r="H28" s="64">
        <v>-0.1</v>
      </c>
      <c r="I28" s="51">
        <v>0</v>
      </c>
      <c r="J28" s="51">
        <v>0</v>
      </c>
      <c r="K28" s="64">
        <v>0</v>
      </c>
    </row>
    <row r="29" spans="2:11" ht="9" customHeight="1">
      <c r="B29" s="43" t="s">
        <v>125</v>
      </c>
      <c r="C29" s="51">
        <v>279954438</v>
      </c>
      <c r="D29" s="51">
        <v>1850892221</v>
      </c>
      <c r="E29" s="64">
        <v>-1.2</v>
      </c>
      <c r="F29" s="51">
        <v>287015917</v>
      </c>
      <c r="G29" s="51">
        <v>2137908138</v>
      </c>
      <c r="H29" s="64">
        <v>-1.2</v>
      </c>
      <c r="I29" s="51">
        <v>0</v>
      </c>
      <c r="J29" s="51">
        <v>0</v>
      </c>
      <c r="K29" s="64">
        <v>0</v>
      </c>
    </row>
    <row r="30" spans="2:11" ht="9" customHeight="1">
      <c r="B30" s="43" t="s">
        <v>126</v>
      </c>
      <c r="C30" s="51">
        <v>170699314</v>
      </c>
      <c r="D30" s="51">
        <v>991921800.362</v>
      </c>
      <c r="E30" s="64">
        <v>2.7</v>
      </c>
      <c r="F30" s="51">
        <v>157784475</v>
      </c>
      <c r="G30" s="51">
        <v>1149706275.77</v>
      </c>
      <c r="H30" s="64">
        <v>2.4</v>
      </c>
      <c r="I30" s="51">
        <v>0</v>
      </c>
      <c r="J30" s="51">
        <v>0</v>
      </c>
      <c r="K30" s="64">
        <v>0</v>
      </c>
    </row>
    <row r="31" spans="2:11" ht="9" customHeight="1">
      <c r="B31" s="43" t="s">
        <v>127</v>
      </c>
      <c r="C31" s="51">
        <v>118045370</v>
      </c>
      <c r="D31" s="51">
        <v>775053955</v>
      </c>
      <c r="E31" s="64">
        <v>3.1</v>
      </c>
      <c r="F31" s="51">
        <v>117592407</v>
      </c>
      <c r="G31" s="51">
        <v>892646362</v>
      </c>
      <c r="H31" s="64">
        <v>2.4</v>
      </c>
      <c r="I31" s="51">
        <v>0</v>
      </c>
      <c r="J31" s="51">
        <v>0</v>
      </c>
      <c r="K31" s="64">
        <v>0</v>
      </c>
    </row>
    <row r="32" spans="2:11" ht="9" customHeight="1">
      <c r="B32" s="43" t="s">
        <v>128</v>
      </c>
      <c r="C32" s="51">
        <v>198291018</v>
      </c>
      <c r="D32" s="51">
        <v>1298361642</v>
      </c>
      <c r="E32" s="64">
        <v>0.2</v>
      </c>
      <c r="F32" s="51">
        <v>20251161</v>
      </c>
      <c r="G32" s="51">
        <v>1318612803</v>
      </c>
      <c r="H32" s="64">
        <v>-12.1</v>
      </c>
      <c r="I32" s="51">
        <v>0</v>
      </c>
      <c r="J32" s="51">
        <v>0</v>
      </c>
      <c r="K32" s="64">
        <v>0</v>
      </c>
    </row>
    <row r="33" spans="2:11" ht="9" customHeight="1">
      <c r="B33" s="43" t="s">
        <v>129</v>
      </c>
      <c r="C33" s="51">
        <v>202464556</v>
      </c>
      <c r="D33" s="51">
        <v>1308833966</v>
      </c>
      <c r="E33" s="64">
        <v>-5</v>
      </c>
      <c r="F33" s="51">
        <v>168883430</v>
      </c>
      <c r="G33" s="51">
        <v>1477717396</v>
      </c>
      <c r="H33" s="64">
        <v>-5.7</v>
      </c>
      <c r="I33" s="51">
        <v>0</v>
      </c>
      <c r="J33" s="51">
        <v>0</v>
      </c>
      <c r="K33" s="64">
        <v>0</v>
      </c>
    </row>
    <row r="34" spans="2:11" ht="9" customHeight="1">
      <c r="B34" s="43" t="s">
        <v>130</v>
      </c>
      <c r="C34" s="51">
        <v>14796685</v>
      </c>
      <c r="D34" s="51">
        <v>330763665.504</v>
      </c>
      <c r="E34" s="64">
        <v>-2.6</v>
      </c>
      <c r="F34" s="51">
        <v>119559139</v>
      </c>
      <c r="G34" s="51">
        <v>450322804.524</v>
      </c>
      <c r="H34" s="64">
        <v>-1.2</v>
      </c>
      <c r="I34" s="51">
        <v>0</v>
      </c>
      <c r="J34" s="51">
        <v>0</v>
      </c>
      <c r="K34" s="64">
        <v>0</v>
      </c>
    </row>
    <row r="35" spans="2:11" ht="9" customHeight="1">
      <c r="B35" s="43" t="s">
        <v>131</v>
      </c>
      <c r="C35" s="51">
        <v>233285427</v>
      </c>
      <c r="D35" s="51">
        <v>1582523892</v>
      </c>
      <c r="E35" s="64">
        <v>0.1</v>
      </c>
      <c r="F35" s="51">
        <v>236037980</v>
      </c>
      <c r="G35" s="51">
        <v>1818561872</v>
      </c>
      <c r="H35" s="64">
        <v>-0.3</v>
      </c>
      <c r="I35" s="51">
        <v>0</v>
      </c>
      <c r="J35" s="51">
        <v>0</v>
      </c>
      <c r="K35" s="64">
        <v>0</v>
      </c>
    </row>
    <row r="36" spans="2:11" ht="9" customHeight="1">
      <c r="B36" s="43" t="s">
        <v>132</v>
      </c>
      <c r="C36" s="51">
        <v>247203354</v>
      </c>
      <c r="D36" s="51">
        <v>1619864550</v>
      </c>
      <c r="E36" s="64">
        <v>0.4</v>
      </c>
      <c r="F36" s="51">
        <v>250558967</v>
      </c>
      <c r="G36" s="51">
        <v>1870423517</v>
      </c>
      <c r="H36" s="64">
        <v>0.5</v>
      </c>
      <c r="I36" s="51">
        <v>0</v>
      </c>
      <c r="J36" s="51">
        <v>0</v>
      </c>
      <c r="K36" s="64">
        <v>0</v>
      </c>
    </row>
    <row r="37" spans="2:11" ht="9" customHeight="1">
      <c r="B37" s="43" t="s">
        <v>133</v>
      </c>
      <c r="C37" s="51">
        <v>432449222</v>
      </c>
      <c r="D37" s="51">
        <v>2809551879.306</v>
      </c>
      <c r="E37" s="64">
        <v>0.7</v>
      </c>
      <c r="F37" s="51">
        <v>444637868</v>
      </c>
      <c r="G37" s="51">
        <v>3254189746.914</v>
      </c>
      <c r="H37" s="64">
        <v>0.7</v>
      </c>
      <c r="I37" s="51">
        <v>0</v>
      </c>
      <c r="J37" s="51">
        <v>0</v>
      </c>
      <c r="K37" s="64">
        <v>0</v>
      </c>
    </row>
    <row r="38" spans="2:11" ht="9" customHeight="1">
      <c r="B38" s="43" t="s">
        <v>134</v>
      </c>
      <c r="C38" s="51">
        <v>254890753</v>
      </c>
      <c r="D38" s="51">
        <v>1606636284.737</v>
      </c>
      <c r="E38" s="64">
        <v>0.6</v>
      </c>
      <c r="F38" s="51">
        <v>228648107</v>
      </c>
      <c r="G38" s="51">
        <v>1835284391.737</v>
      </c>
      <c r="H38" s="64">
        <v>-0.4</v>
      </c>
      <c r="I38" s="51">
        <v>0</v>
      </c>
      <c r="J38" s="51">
        <v>0</v>
      </c>
      <c r="K38" s="64">
        <v>0</v>
      </c>
    </row>
    <row r="39" spans="2:11" ht="9" customHeight="1">
      <c r="B39" s="43" t="s">
        <v>135</v>
      </c>
      <c r="C39" s="51">
        <v>145651579</v>
      </c>
      <c r="D39" s="51">
        <v>1036490841.082</v>
      </c>
      <c r="E39" s="64">
        <v>1.6</v>
      </c>
      <c r="F39" s="51">
        <v>148927261</v>
      </c>
      <c r="G39" s="51">
        <v>1185418102.082</v>
      </c>
      <c r="H39" s="64">
        <v>1.6</v>
      </c>
      <c r="I39" s="51">
        <v>0</v>
      </c>
      <c r="J39" s="51">
        <v>0</v>
      </c>
      <c r="K39" s="64">
        <v>0</v>
      </c>
    </row>
    <row r="40" spans="2:11" ht="9" customHeight="1">
      <c r="B40" s="43" t="s">
        <v>136</v>
      </c>
      <c r="C40" s="51">
        <v>264404139</v>
      </c>
      <c r="D40" s="51">
        <v>1856398342</v>
      </c>
      <c r="E40" s="64">
        <v>-1.3</v>
      </c>
      <c r="F40" s="51">
        <v>311081806</v>
      </c>
      <c r="G40" s="51">
        <v>2167480148</v>
      </c>
      <c r="H40" s="64">
        <v>0</v>
      </c>
      <c r="I40" s="51">
        <v>0</v>
      </c>
      <c r="J40" s="51">
        <v>0</v>
      </c>
      <c r="K40" s="64">
        <v>0</v>
      </c>
    </row>
    <row r="41" spans="2:11" ht="9" customHeight="1">
      <c r="B41" s="43" t="s">
        <v>137</v>
      </c>
      <c r="C41" s="51">
        <v>59136006</v>
      </c>
      <c r="D41" s="51">
        <v>317222711</v>
      </c>
      <c r="E41" s="64">
        <v>-0.7</v>
      </c>
      <c r="F41" s="51">
        <v>56276049</v>
      </c>
      <c r="G41" s="51">
        <v>373498760</v>
      </c>
      <c r="H41" s="64">
        <v>-0.8</v>
      </c>
      <c r="I41" s="51">
        <v>0</v>
      </c>
      <c r="J41" s="51">
        <v>0</v>
      </c>
      <c r="K41" s="64">
        <v>0</v>
      </c>
    </row>
    <row r="42" spans="2:11" ht="9" customHeight="1">
      <c r="B42" s="43" t="s">
        <v>138</v>
      </c>
      <c r="C42" s="51">
        <v>82242436</v>
      </c>
      <c r="D42" s="51">
        <v>531230937.544</v>
      </c>
      <c r="E42" s="64">
        <v>0.4</v>
      </c>
      <c r="F42" s="51">
        <v>84057123</v>
      </c>
      <c r="G42" s="51">
        <v>615288060.544</v>
      </c>
      <c r="H42" s="64">
        <v>0.1</v>
      </c>
      <c r="I42" s="51">
        <v>0</v>
      </c>
      <c r="J42" s="51">
        <v>0</v>
      </c>
      <c r="K42" s="64">
        <v>0</v>
      </c>
    </row>
    <row r="43" spans="2:11" ht="9" customHeight="1">
      <c r="B43" s="43" t="s">
        <v>139</v>
      </c>
      <c r="C43" s="51">
        <v>109561193</v>
      </c>
      <c r="D43" s="51">
        <v>725491008</v>
      </c>
      <c r="E43" s="64">
        <v>3.2</v>
      </c>
      <c r="F43" s="51">
        <v>112769912</v>
      </c>
      <c r="G43" s="51">
        <v>838260920</v>
      </c>
      <c r="H43" s="64">
        <v>3</v>
      </c>
      <c r="I43" s="51">
        <v>0</v>
      </c>
      <c r="J43" s="51">
        <v>0</v>
      </c>
      <c r="K43" s="64">
        <v>0</v>
      </c>
    </row>
    <row r="44" spans="2:11" ht="9" customHeight="1">
      <c r="B44" s="43" t="s">
        <v>140</v>
      </c>
      <c r="C44" s="51">
        <v>68351282</v>
      </c>
      <c r="D44" s="51">
        <v>420705504.076</v>
      </c>
      <c r="E44" s="64">
        <v>0.9</v>
      </c>
      <c r="F44" s="51">
        <v>68299778</v>
      </c>
      <c r="G44" s="51">
        <v>489005282.076</v>
      </c>
      <c r="H44" s="64">
        <v>0.8</v>
      </c>
      <c r="I44" s="51">
        <v>0</v>
      </c>
      <c r="J44" s="51">
        <v>0</v>
      </c>
      <c r="K44" s="64">
        <v>0</v>
      </c>
    </row>
    <row r="45" spans="2:11" ht="9" customHeight="1">
      <c r="B45" s="43" t="s">
        <v>141</v>
      </c>
      <c r="C45" s="51">
        <v>343122055</v>
      </c>
      <c r="D45" s="51">
        <v>2278727257</v>
      </c>
      <c r="E45" s="64">
        <v>-2.3</v>
      </c>
      <c r="F45" s="51">
        <v>351443842</v>
      </c>
      <c r="G45" s="51">
        <v>2630171099</v>
      </c>
      <c r="H45" s="64">
        <v>-2.5</v>
      </c>
      <c r="I45" s="51">
        <v>0</v>
      </c>
      <c r="J45" s="51">
        <v>0</v>
      </c>
      <c r="K45" s="64">
        <v>0</v>
      </c>
    </row>
    <row r="46" spans="2:11" ht="9" customHeight="1">
      <c r="B46" s="43" t="s">
        <v>142</v>
      </c>
      <c r="C46" s="51">
        <v>92869056</v>
      </c>
      <c r="D46" s="51">
        <v>593056379</v>
      </c>
      <c r="E46" s="64">
        <v>0.6</v>
      </c>
      <c r="F46" s="51">
        <v>91559053</v>
      </c>
      <c r="G46" s="51">
        <v>684615432</v>
      </c>
      <c r="H46" s="64">
        <v>0.9</v>
      </c>
      <c r="I46" s="51">
        <v>0</v>
      </c>
      <c r="J46" s="51">
        <v>0</v>
      </c>
      <c r="K46" s="64">
        <v>0</v>
      </c>
    </row>
    <row r="47" spans="2:11" ht="9" customHeight="1">
      <c r="B47" s="43" t="s">
        <v>143</v>
      </c>
      <c r="C47" s="51">
        <v>500230813</v>
      </c>
      <c r="D47" s="51">
        <v>3835527383</v>
      </c>
      <c r="E47" s="64">
        <v>14.7</v>
      </c>
      <c r="F47" s="51">
        <v>513798709</v>
      </c>
      <c r="G47" s="51">
        <v>4349326092</v>
      </c>
      <c r="H47" s="64">
        <v>12.7</v>
      </c>
      <c r="I47" s="51">
        <v>0</v>
      </c>
      <c r="J47" s="51">
        <v>0</v>
      </c>
      <c r="K47" s="64">
        <v>0</v>
      </c>
    </row>
    <row r="48" spans="2:11" ht="9" customHeight="1">
      <c r="B48" s="43" t="s">
        <v>144</v>
      </c>
      <c r="C48" s="51">
        <v>424371216</v>
      </c>
      <c r="D48" s="51">
        <v>2839193800</v>
      </c>
      <c r="E48" s="64">
        <v>1.5</v>
      </c>
      <c r="F48" s="51">
        <v>430367491</v>
      </c>
      <c r="G48" s="51">
        <v>3269561291</v>
      </c>
      <c r="H48" s="64">
        <v>1.3</v>
      </c>
      <c r="I48" s="51">
        <v>0</v>
      </c>
      <c r="J48" s="51">
        <v>0</v>
      </c>
      <c r="K48" s="64">
        <v>0</v>
      </c>
    </row>
    <row r="49" spans="2:11" ht="9" customHeight="1">
      <c r="B49" s="43" t="s">
        <v>145</v>
      </c>
      <c r="C49" s="51">
        <v>41406562</v>
      </c>
      <c r="D49" s="51">
        <v>256945787</v>
      </c>
      <c r="E49" s="64">
        <v>0.8</v>
      </c>
      <c r="F49" s="51">
        <v>41971130</v>
      </c>
      <c r="G49" s="51">
        <v>298916917</v>
      </c>
      <c r="H49" s="64">
        <v>0.9</v>
      </c>
      <c r="I49" s="51">
        <v>0</v>
      </c>
      <c r="J49" s="51">
        <v>0</v>
      </c>
      <c r="K49" s="64">
        <v>0</v>
      </c>
    </row>
    <row r="50" spans="2:11" ht="9" customHeight="1">
      <c r="B50" s="43" t="s">
        <v>146</v>
      </c>
      <c r="C50" s="51">
        <v>454948614</v>
      </c>
      <c r="D50" s="51">
        <v>3003146457</v>
      </c>
      <c r="E50" s="64">
        <v>0.1</v>
      </c>
      <c r="F50" s="51">
        <v>468331897</v>
      </c>
      <c r="G50" s="51">
        <v>3471478354</v>
      </c>
      <c r="H50" s="64">
        <v>0</v>
      </c>
      <c r="I50" s="51">
        <v>0</v>
      </c>
      <c r="J50" s="51">
        <v>0</v>
      </c>
      <c r="K50" s="64">
        <v>0</v>
      </c>
    </row>
    <row r="51" spans="2:11" ht="9" customHeight="1">
      <c r="B51" s="43" t="s">
        <v>147</v>
      </c>
      <c r="C51" s="51">
        <v>170386645</v>
      </c>
      <c r="D51" s="51">
        <v>1163411577</v>
      </c>
      <c r="E51" s="64">
        <v>3.8</v>
      </c>
      <c r="F51" s="51">
        <v>148794839</v>
      </c>
      <c r="G51" s="51">
        <v>1312206416</v>
      </c>
      <c r="H51" s="64">
        <v>1.5</v>
      </c>
      <c r="I51" s="51">
        <v>0</v>
      </c>
      <c r="J51" s="51">
        <v>0</v>
      </c>
      <c r="K51" s="64">
        <v>0</v>
      </c>
    </row>
    <row r="52" spans="2:11" ht="9" customHeight="1">
      <c r="B52" s="43" t="s">
        <v>148</v>
      </c>
      <c r="C52" s="51">
        <v>149204804</v>
      </c>
      <c r="D52" s="51">
        <v>938568440</v>
      </c>
      <c r="E52" s="64">
        <v>-1.3</v>
      </c>
      <c r="F52" s="51">
        <v>146863292</v>
      </c>
      <c r="G52" s="51">
        <v>1085431732</v>
      </c>
      <c r="H52" s="64">
        <v>-1.9</v>
      </c>
      <c r="I52" s="51">
        <v>0</v>
      </c>
      <c r="J52" s="51">
        <v>0</v>
      </c>
      <c r="K52" s="64">
        <v>0</v>
      </c>
    </row>
    <row r="53" spans="2:11" ht="9" customHeight="1">
      <c r="B53" s="43" t="s">
        <v>149</v>
      </c>
      <c r="C53" s="51">
        <v>456095056</v>
      </c>
      <c r="D53" s="51">
        <v>2875593400.948</v>
      </c>
      <c r="E53" s="64">
        <v>-1.4</v>
      </c>
      <c r="F53" s="51">
        <v>440618476</v>
      </c>
      <c r="G53" s="51">
        <v>3316211876.948</v>
      </c>
      <c r="H53" s="64">
        <v>-1.5</v>
      </c>
      <c r="I53" s="51">
        <v>0</v>
      </c>
      <c r="J53" s="51">
        <v>0</v>
      </c>
      <c r="K53" s="64">
        <v>0</v>
      </c>
    </row>
    <row r="54" spans="2:11" ht="9" customHeight="1">
      <c r="B54" s="43" t="s">
        <v>150</v>
      </c>
      <c r="C54" s="51">
        <v>34992293</v>
      </c>
      <c r="D54" s="51">
        <v>235086909</v>
      </c>
      <c r="E54" s="64">
        <v>3.6</v>
      </c>
      <c r="F54" s="51">
        <v>33621963</v>
      </c>
      <c r="G54" s="51">
        <v>268708872</v>
      </c>
      <c r="H54" s="64">
        <v>2.4</v>
      </c>
      <c r="I54" s="51">
        <v>0</v>
      </c>
      <c r="J54" s="51">
        <v>0</v>
      </c>
      <c r="K54" s="64">
        <v>0</v>
      </c>
    </row>
    <row r="55" spans="2:11" ht="9" customHeight="1">
      <c r="B55" s="43" t="s">
        <v>151</v>
      </c>
      <c r="C55" s="51">
        <v>237122712</v>
      </c>
      <c r="D55" s="51">
        <v>1643873330</v>
      </c>
      <c r="E55" s="64">
        <v>-2.8</v>
      </c>
      <c r="F55" s="51">
        <v>266943743</v>
      </c>
      <c r="G55" s="51">
        <v>1910817073</v>
      </c>
      <c r="H55" s="64">
        <v>-1.9</v>
      </c>
      <c r="I55" s="51">
        <v>0</v>
      </c>
      <c r="J55" s="51">
        <v>0</v>
      </c>
      <c r="K55" s="64">
        <v>0</v>
      </c>
    </row>
    <row r="56" spans="2:11" ht="9" customHeight="1">
      <c r="B56" s="43" t="s">
        <v>152</v>
      </c>
      <c r="C56" s="51">
        <v>46258709</v>
      </c>
      <c r="D56" s="51">
        <v>272208006</v>
      </c>
      <c r="E56" s="64">
        <v>0.4</v>
      </c>
      <c r="F56" s="51">
        <v>49644637</v>
      </c>
      <c r="G56" s="51">
        <v>321852643</v>
      </c>
      <c r="H56" s="64">
        <v>1.1</v>
      </c>
      <c r="I56" s="51">
        <v>0</v>
      </c>
      <c r="J56" s="51">
        <v>0</v>
      </c>
      <c r="K56" s="64">
        <v>0</v>
      </c>
    </row>
    <row r="57" spans="2:11" ht="9" customHeight="1">
      <c r="B57" s="43" t="s">
        <v>153</v>
      </c>
      <c r="C57" s="51">
        <v>314743151</v>
      </c>
      <c r="D57" s="51">
        <v>1998871320</v>
      </c>
      <c r="E57" s="64">
        <v>-0.1</v>
      </c>
      <c r="F57" s="51">
        <v>308590828</v>
      </c>
      <c r="G57" s="51">
        <v>2307462148</v>
      </c>
      <c r="H57" s="64">
        <v>-0.3</v>
      </c>
      <c r="I57" s="51">
        <v>0</v>
      </c>
      <c r="J57" s="51">
        <v>0</v>
      </c>
      <c r="K57" s="64">
        <v>0</v>
      </c>
    </row>
    <row r="58" spans="2:11" ht="9" customHeight="1">
      <c r="B58" s="43" t="s">
        <v>154</v>
      </c>
      <c r="C58" s="51">
        <v>1239601166</v>
      </c>
      <c r="D58" s="51">
        <v>8485316155</v>
      </c>
      <c r="E58" s="64">
        <v>0.8</v>
      </c>
      <c r="F58" s="51">
        <v>1284028982</v>
      </c>
      <c r="G58" s="51">
        <v>9769345137</v>
      </c>
      <c r="H58" s="64">
        <v>1.8</v>
      </c>
      <c r="I58" s="51">
        <v>0</v>
      </c>
      <c r="J58" s="51">
        <v>0</v>
      </c>
      <c r="K58" s="64">
        <v>0</v>
      </c>
    </row>
    <row r="59" spans="2:11" ht="9" customHeight="1">
      <c r="B59" s="43" t="s">
        <v>155</v>
      </c>
      <c r="C59" s="51">
        <v>113806553</v>
      </c>
      <c r="D59" s="51">
        <v>719542770</v>
      </c>
      <c r="E59" s="64">
        <v>1.4</v>
      </c>
      <c r="F59" s="51">
        <v>115833240</v>
      </c>
      <c r="G59" s="51">
        <v>835376009.516</v>
      </c>
      <c r="H59" s="64">
        <v>1.4</v>
      </c>
      <c r="I59" s="51">
        <v>0</v>
      </c>
      <c r="J59" s="51">
        <v>0</v>
      </c>
      <c r="K59" s="64">
        <v>0</v>
      </c>
    </row>
    <row r="60" spans="2:11" ht="9" customHeight="1">
      <c r="B60" s="43" t="s">
        <v>156</v>
      </c>
      <c r="C60" s="51">
        <v>26453847</v>
      </c>
      <c r="D60" s="51">
        <v>178947160</v>
      </c>
      <c r="E60" s="64">
        <v>-0.4</v>
      </c>
      <c r="F60" s="51">
        <v>24523601</v>
      </c>
      <c r="G60" s="51">
        <v>203470761</v>
      </c>
      <c r="H60" s="64">
        <v>-2.9</v>
      </c>
      <c r="I60" s="51">
        <v>0</v>
      </c>
      <c r="J60" s="51">
        <v>0</v>
      </c>
      <c r="K60" s="64">
        <v>0</v>
      </c>
    </row>
    <row r="61" spans="2:11" ht="9" customHeight="1">
      <c r="B61" s="43" t="s">
        <v>157</v>
      </c>
      <c r="C61" s="51">
        <v>343025100</v>
      </c>
      <c r="D61" s="51">
        <v>2457414231</v>
      </c>
      <c r="E61" s="64">
        <v>0.6</v>
      </c>
      <c r="F61" s="51">
        <v>148923581</v>
      </c>
      <c r="G61" s="51">
        <v>2606337812</v>
      </c>
      <c r="H61" s="64">
        <v>-6.4</v>
      </c>
      <c r="I61" s="51">
        <v>0</v>
      </c>
      <c r="J61" s="51">
        <v>0</v>
      </c>
      <c r="K61" s="64">
        <v>0</v>
      </c>
    </row>
    <row r="62" spans="2:11" ht="9" customHeight="1">
      <c r="B62" s="43" t="s">
        <v>158</v>
      </c>
      <c r="C62" s="51">
        <v>266068943</v>
      </c>
      <c r="D62" s="51">
        <v>1742617659</v>
      </c>
      <c r="E62" s="64">
        <v>7.7</v>
      </c>
      <c r="F62" s="51">
        <v>261460450</v>
      </c>
      <c r="G62" s="51">
        <v>2004078109</v>
      </c>
      <c r="H62" s="64">
        <v>6.5</v>
      </c>
      <c r="I62" s="51">
        <v>0</v>
      </c>
      <c r="J62" s="51">
        <v>0</v>
      </c>
      <c r="K62" s="64">
        <v>0</v>
      </c>
    </row>
    <row r="63" spans="2:11" ht="9" customHeight="1">
      <c r="B63" s="43" t="s">
        <v>159</v>
      </c>
      <c r="C63" s="51">
        <v>84773618</v>
      </c>
      <c r="D63" s="51">
        <v>478066878</v>
      </c>
      <c r="E63" s="64">
        <v>4</v>
      </c>
      <c r="F63" s="51">
        <v>74916892</v>
      </c>
      <c r="G63" s="51">
        <v>552983770</v>
      </c>
      <c r="H63" s="64">
        <v>3.8</v>
      </c>
      <c r="I63" s="51">
        <v>0</v>
      </c>
      <c r="J63" s="51">
        <v>0</v>
      </c>
      <c r="K63" s="64">
        <v>0</v>
      </c>
    </row>
    <row r="64" spans="2:11" ht="9" customHeight="1">
      <c r="B64" s="43" t="s">
        <v>160</v>
      </c>
      <c r="C64" s="51">
        <v>242941897</v>
      </c>
      <c r="D64" s="51">
        <v>1630137943</v>
      </c>
      <c r="E64" s="64">
        <v>3.7</v>
      </c>
      <c r="F64" s="51">
        <v>243970828</v>
      </c>
      <c r="G64" s="51">
        <v>1874108771</v>
      </c>
      <c r="H64" s="64">
        <v>2.3</v>
      </c>
      <c r="I64" s="51">
        <v>0</v>
      </c>
      <c r="J64" s="51">
        <v>0</v>
      </c>
      <c r="K64" s="64">
        <v>0</v>
      </c>
    </row>
    <row r="65" spans="2:11" ht="9" customHeight="1" thickBot="1">
      <c r="B65" s="43" t="s">
        <v>161</v>
      </c>
      <c r="C65" s="51">
        <v>38228897</v>
      </c>
      <c r="D65" s="51">
        <v>198890781</v>
      </c>
      <c r="E65" s="64">
        <v>1.8</v>
      </c>
      <c r="F65" s="51">
        <v>34407016</v>
      </c>
      <c r="G65" s="51">
        <v>233297797</v>
      </c>
      <c r="H65" s="64">
        <v>1.3</v>
      </c>
      <c r="I65" s="51">
        <v>0</v>
      </c>
      <c r="J65" s="51">
        <v>0</v>
      </c>
      <c r="K65" s="64">
        <v>0</v>
      </c>
    </row>
    <row r="66" spans="2:11" ht="9" customHeight="1" thickTop="1">
      <c r="B66" s="44" t="s">
        <v>162</v>
      </c>
      <c r="C66" s="54">
        <v>12635798470</v>
      </c>
      <c r="D66" s="54">
        <v>84938824260.618</v>
      </c>
      <c r="E66" s="65">
        <v>1</v>
      </c>
      <c r="F66" s="54">
        <v>12530055823</v>
      </c>
      <c r="G66" s="54">
        <v>97468880082.764</v>
      </c>
      <c r="H66" s="65">
        <v>0.6</v>
      </c>
      <c r="I66" s="54">
        <v>0</v>
      </c>
      <c r="J66" s="54">
        <v>0</v>
      </c>
      <c r="K66" s="65">
        <v>0</v>
      </c>
    </row>
    <row r="67" spans="2:11" ht="9" customHeight="1" thickBot="1">
      <c r="B67" s="45" t="s">
        <v>163</v>
      </c>
      <c r="C67" s="55">
        <v>67430998</v>
      </c>
      <c r="D67" s="55">
        <v>540295091.542</v>
      </c>
      <c r="E67" s="66">
        <v>0.3</v>
      </c>
      <c r="F67" s="55">
        <v>76470516</v>
      </c>
      <c r="G67" s="55">
        <v>616765607.592</v>
      </c>
      <c r="H67" s="66">
        <v>0.2</v>
      </c>
      <c r="I67" s="55">
        <v>0</v>
      </c>
      <c r="J67" s="55">
        <v>0</v>
      </c>
      <c r="K67" s="66">
        <v>0</v>
      </c>
    </row>
    <row r="68" spans="2:11" ht="9" customHeight="1" thickTop="1">
      <c r="B68" s="46" t="s">
        <v>164</v>
      </c>
      <c r="C68" s="56">
        <v>12703229468</v>
      </c>
      <c r="D68" s="56">
        <v>85479119352.16</v>
      </c>
      <c r="E68" s="67">
        <v>1</v>
      </c>
      <c r="F68" s="56">
        <v>12606526339</v>
      </c>
      <c r="G68" s="56">
        <v>98085645690.356</v>
      </c>
      <c r="H68" s="67">
        <v>0.6</v>
      </c>
      <c r="I68" s="56">
        <v>0</v>
      </c>
      <c r="J68" s="56">
        <v>0</v>
      </c>
      <c r="K68" s="67">
        <v>0</v>
      </c>
    </row>
    <row r="69" spans="2:11" ht="9.75"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195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33"/>
      <c r="C9" s="33" t="s">
        <v>196</v>
      </c>
      <c r="D9" s="34" t="s">
        <v>92</v>
      </c>
      <c r="E9" s="34"/>
      <c r="F9" s="33" t="s">
        <v>197</v>
      </c>
      <c r="G9" s="34" t="s">
        <v>92</v>
      </c>
      <c r="H9" s="34"/>
      <c r="I9" s="33" t="s">
        <v>198</v>
      </c>
      <c r="J9" s="34" t="s">
        <v>92</v>
      </c>
      <c r="K9" s="34"/>
    </row>
    <row r="10" spans="2:11" ht="12" customHeight="1">
      <c r="B10" s="35" t="s">
        <v>95</v>
      </c>
      <c r="C10" s="152">
        <f>C3</f>
        <v>0</v>
      </c>
      <c r="D10" s="36" t="s">
        <v>96</v>
      </c>
      <c r="E10" s="36"/>
      <c r="F10" s="152">
        <f>D3</f>
        <v>0</v>
      </c>
      <c r="G10" s="36" t="s">
        <v>96</v>
      </c>
      <c r="H10" s="36"/>
      <c r="I10" s="152">
        <f>E3</f>
        <v>0</v>
      </c>
      <c r="J10" s="36" t="s">
        <v>96</v>
      </c>
      <c r="K10" s="36"/>
    </row>
    <row r="11" spans="2:11" ht="12" customHeight="1">
      <c r="B11" s="35"/>
      <c r="C11" s="35" t="str">
        <f>CONCATENATE("(",C3," Entities)")</f>
        <v>( Entities)</v>
      </c>
      <c r="D11" s="36" t="s">
        <v>97</v>
      </c>
      <c r="E11" s="36"/>
      <c r="F11" s="35" t="str">
        <f>CONCATENATE("(",D3," Entities)")</f>
        <v>( Entities)</v>
      </c>
      <c r="G11" s="36" t="s">
        <v>97</v>
      </c>
      <c r="H11" s="36"/>
      <c r="I11" s="35" t="str">
        <f>CONCATENATE("(",E3," Entities)")</f>
        <v>( Entities)</v>
      </c>
      <c r="J11" s="36" t="s">
        <v>97</v>
      </c>
      <c r="K11" s="36"/>
    </row>
    <row r="12" spans="2:11" ht="16.5" customHeight="1">
      <c r="B12" s="37"/>
      <c r="C12" s="37" t="s">
        <v>199</v>
      </c>
      <c r="D12" s="38" t="s">
        <v>99</v>
      </c>
      <c r="E12" s="38" t="s">
        <v>200</v>
      </c>
      <c r="F12" s="37" t="s">
        <v>199</v>
      </c>
      <c r="G12" s="38" t="s">
        <v>99</v>
      </c>
      <c r="H12" s="38" t="s">
        <v>200</v>
      </c>
      <c r="I12" s="37" t="s">
        <v>199</v>
      </c>
      <c r="J12" s="38" t="s">
        <v>99</v>
      </c>
      <c r="K12" s="38" t="s">
        <v>200</v>
      </c>
    </row>
    <row r="13" spans="2:11" ht="12.75" hidden="1">
      <c r="B13" s="39" t="s">
        <v>101</v>
      </c>
      <c r="C13" s="39" t="s">
        <v>201</v>
      </c>
      <c r="D13" s="39" t="s">
        <v>202</v>
      </c>
      <c r="E13" s="39" t="s">
        <v>203</v>
      </c>
      <c r="F13" s="39" t="s">
        <v>204</v>
      </c>
      <c r="G13" s="39" t="s">
        <v>205</v>
      </c>
      <c r="H13" s="39" t="s">
        <v>206</v>
      </c>
      <c r="I13" s="39" t="s">
        <v>207</v>
      </c>
      <c r="J13" s="39" t="s">
        <v>208</v>
      </c>
      <c r="K13" s="39" t="s">
        <v>209</v>
      </c>
    </row>
    <row r="14" spans="2:11" ht="12.75" hidden="1">
      <c r="B14" s="40"/>
      <c r="C14" s="40">
        <v>0</v>
      </c>
      <c r="D14" s="41">
        <v>0</v>
      </c>
      <c r="E14" s="41">
        <v>0</v>
      </c>
      <c r="F14" s="40">
        <v>0</v>
      </c>
      <c r="G14" s="41">
        <v>0</v>
      </c>
      <c r="H14" s="41">
        <v>0</v>
      </c>
      <c r="I14" s="40">
        <v>0</v>
      </c>
      <c r="J14" s="41">
        <v>0</v>
      </c>
      <c r="K14" s="41">
        <v>0</v>
      </c>
    </row>
    <row r="15" spans="2:11" ht="9" customHeight="1">
      <c r="B15" s="42" t="s">
        <v>111</v>
      </c>
      <c r="C15" s="49"/>
      <c r="D15" s="49"/>
      <c r="E15" s="62"/>
      <c r="F15" s="49"/>
      <c r="G15" s="49"/>
      <c r="H15" s="62"/>
      <c r="I15" s="49"/>
      <c r="J15" s="49"/>
      <c r="K15" s="62"/>
    </row>
    <row r="16" spans="2:11" ht="9" customHeight="1">
      <c r="B16" s="43" t="s">
        <v>112</v>
      </c>
      <c r="C16" s="50"/>
      <c r="D16" s="50"/>
      <c r="E16" s="63"/>
      <c r="F16" s="50"/>
      <c r="G16" s="50"/>
      <c r="H16" s="63"/>
      <c r="I16" s="50"/>
      <c r="J16" s="50"/>
      <c r="K16" s="63"/>
    </row>
    <row r="17" spans="2:11" ht="9" customHeight="1">
      <c r="B17" s="43" t="s">
        <v>113</v>
      </c>
      <c r="C17" s="51"/>
      <c r="D17" s="51"/>
      <c r="E17" s="64"/>
      <c r="F17" s="51"/>
      <c r="G17" s="51"/>
      <c r="H17" s="64"/>
      <c r="I17" s="51"/>
      <c r="J17" s="51"/>
      <c r="K17" s="64"/>
    </row>
    <row r="18" spans="2:11" ht="9" customHeight="1">
      <c r="B18" s="43" t="s">
        <v>114</v>
      </c>
      <c r="C18" s="51"/>
      <c r="D18" s="51"/>
      <c r="E18" s="64"/>
      <c r="F18" s="51"/>
      <c r="G18" s="51"/>
      <c r="H18" s="64"/>
      <c r="I18" s="51"/>
      <c r="J18" s="51"/>
      <c r="K18" s="64"/>
    </row>
    <row r="19" spans="2:11" ht="9" customHeight="1">
      <c r="B19" s="43" t="s">
        <v>115</v>
      </c>
      <c r="C19" s="51"/>
      <c r="D19" s="51"/>
      <c r="E19" s="64"/>
      <c r="F19" s="51"/>
      <c r="G19" s="51"/>
      <c r="H19" s="64"/>
      <c r="I19" s="51"/>
      <c r="J19" s="51"/>
      <c r="K19" s="64"/>
    </row>
    <row r="20" spans="2:11" ht="9" customHeight="1">
      <c r="B20" s="43" t="s">
        <v>116</v>
      </c>
      <c r="C20" s="51"/>
      <c r="D20" s="51"/>
      <c r="E20" s="64"/>
      <c r="F20" s="51"/>
      <c r="G20" s="51"/>
      <c r="H20" s="64"/>
      <c r="I20" s="51"/>
      <c r="J20" s="51"/>
      <c r="K20" s="64"/>
    </row>
    <row r="21" spans="2:11" ht="9" customHeight="1">
      <c r="B21" s="43" t="s">
        <v>117</v>
      </c>
      <c r="C21" s="50"/>
      <c r="D21" s="50"/>
      <c r="E21" s="63"/>
      <c r="F21" s="50"/>
      <c r="G21" s="50"/>
      <c r="H21" s="63"/>
      <c r="I21" s="50"/>
      <c r="J21" s="50"/>
      <c r="K21" s="63"/>
    </row>
    <row r="22" spans="2:11" ht="9" customHeight="1">
      <c r="B22" s="43" t="s">
        <v>118</v>
      </c>
      <c r="C22" s="51"/>
      <c r="D22" s="51"/>
      <c r="E22" s="64"/>
      <c r="F22" s="51"/>
      <c r="G22" s="51"/>
      <c r="H22" s="64"/>
      <c r="I22" s="51"/>
      <c r="J22" s="51"/>
      <c r="K22" s="64"/>
    </row>
    <row r="23" spans="2:11" ht="9" customHeight="1">
      <c r="B23" s="43" t="s">
        <v>119</v>
      </c>
      <c r="C23" s="50"/>
      <c r="D23" s="50"/>
      <c r="E23" s="63"/>
      <c r="F23" s="50"/>
      <c r="G23" s="50"/>
      <c r="H23" s="63"/>
      <c r="I23" s="50"/>
      <c r="J23" s="50"/>
      <c r="K23" s="63"/>
    </row>
    <row r="24" spans="2:11" ht="9" customHeight="1">
      <c r="B24" s="43" t="s">
        <v>120</v>
      </c>
      <c r="C24" s="51"/>
      <c r="D24" s="51"/>
      <c r="E24" s="64"/>
      <c r="F24" s="51"/>
      <c r="G24" s="51"/>
      <c r="H24" s="64"/>
      <c r="I24" s="51"/>
      <c r="J24" s="51"/>
      <c r="K24" s="64"/>
    </row>
    <row r="25" spans="2:11" ht="9" customHeight="1">
      <c r="B25" s="43" t="s">
        <v>121</v>
      </c>
      <c r="C25" s="51"/>
      <c r="D25" s="51"/>
      <c r="E25" s="64"/>
      <c r="F25" s="51"/>
      <c r="G25" s="51"/>
      <c r="H25" s="64"/>
      <c r="I25" s="51"/>
      <c r="J25" s="51"/>
      <c r="K25" s="64"/>
    </row>
    <row r="26" spans="2:11" ht="9" customHeight="1">
      <c r="B26" s="43" t="s">
        <v>122</v>
      </c>
      <c r="C26" s="51"/>
      <c r="D26" s="51"/>
      <c r="E26" s="64"/>
      <c r="F26" s="51"/>
      <c r="G26" s="51"/>
      <c r="H26" s="64"/>
      <c r="I26" s="51"/>
      <c r="J26" s="51"/>
      <c r="K26" s="64"/>
    </row>
    <row r="27" spans="2:11" ht="9" customHeight="1">
      <c r="B27" s="43" t="s">
        <v>123</v>
      </c>
      <c r="C27" s="51"/>
      <c r="D27" s="51"/>
      <c r="E27" s="64"/>
      <c r="F27" s="51"/>
      <c r="G27" s="51"/>
      <c r="H27" s="64"/>
      <c r="I27" s="51"/>
      <c r="J27" s="51"/>
      <c r="K27" s="64"/>
    </row>
    <row r="28" spans="2:11" ht="9" customHeight="1">
      <c r="B28" s="43" t="s">
        <v>124</v>
      </c>
      <c r="C28" s="51"/>
      <c r="D28" s="51"/>
      <c r="E28" s="64"/>
      <c r="F28" s="51"/>
      <c r="G28" s="51"/>
      <c r="H28" s="64"/>
      <c r="I28" s="51"/>
      <c r="J28" s="51"/>
      <c r="K28" s="64"/>
    </row>
    <row r="29" spans="2:11" ht="9" customHeight="1">
      <c r="B29" s="43" t="s">
        <v>125</v>
      </c>
      <c r="C29" s="51"/>
      <c r="D29" s="51"/>
      <c r="E29" s="64"/>
      <c r="F29" s="51"/>
      <c r="G29" s="51"/>
      <c r="H29" s="64"/>
      <c r="I29" s="51"/>
      <c r="J29" s="51"/>
      <c r="K29" s="64"/>
    </row>
    <row r="30" spans="2:11" ht="9" customHeight="1">
      <c r="B30" s="43" t="s">
        <v>126</v>
      </c>
      <c r="C30" s="51"/>
      <c r="D30" s="51"/>
      <c r="E30" s="64"/>
      <c r="F30" s="51"/>
      <c r="G30" s="51"/>
      <c r="H30" s="64"/>
      <c r="I30" s="51"/>
      <c r="J30" s="51"/>
      <c r="K30" s="64"/>
    </row>
    <row r="31" spans="2:11" ht="9" customHeight="1">
      <c r="B31" s="43" t="s">
        <v>127</v>
      </c>
      <c r="C31" s="51"/>
      <c r="D31" s="51"/>
      <c r="E31" s="64"/>
      <c r="F31" s="51"/>
      <c r="G31" s="51"/>
      <c r="H31" s="64"/>
      <c r="I31" s="51"/>
      <c r="J31" s="51"/>
      <c r="K31" s="64"/>
    </row>
    <row r="32" spans="2:11" ht="9" customHeight="1">
      <c r="B32" s="43" t="s">
        <v>128</v>
      </c>
      <c r="C32" s="51"/>
      <c r="D32" s="51"/>
      <c r="E32" s="64"/>
      <c r="F32" s="51"/>
      <c r="G32" s="51"/>
      <c r="H32" s="64"/>
      <c r="I32" s="51"/>
      <c r="J32" s="51"/>
      <c r="K32" s="64"/>
    </row>
    <row r="33" spans="2:11" ht="9" customHeight="1">
      <c r="B33" s="43" t="s">
        <v>129</v>
      </c>
      <c r="C33" s="51"/>
      <c r="D33" s="51"/>
      <c r="E33" s="64"/>
      <c r="F33" s="51"/>
      <c r="G33" s="51"/>
      <c r="H33" s="64"/>
      <c r="I33" s="51"/>
      <c r="J33" s="51"/>
      <c r="K33" s="64"/>
    </row>
    <row r="34" spans="2:11" ht="9" customHeight="1">
      <c r="B34" s="43" t="s">
        <v>130</v>
      </c>
      <c r="C34" s="51"/>
      <c r="D34" s="51"/>
      <c r="E34" s="64"/>
      <c r="F34" s="51"/>
      <c r="G34" s="51"/>
      <c r="H34" s="64"/>
      <c r="I34" s="51"/>
      <c r="J34" s="51"/>
      <c r="K34" s="64"/>
    </row>
    <row r="35" spans="2:11" ht="9" customHeight="1">
      <c r="B35" s="43" t="s">
        <v>131</v>
      </c>
      <c r="C35" s="51"/>
      <c r="D35" s="51"/>
      <c r="E35" s="64"/>
      <c r="F35" s="51"/>
      <c r="G35" s="51"/>
      <c r="H35" s="64"/>
      <c r="I35" s="51"/>
      <c r="J35" s="51"/>
      <c r="K35" s="64"/>
    </row>
    <row r="36" spans="2:11" ht="9" customHeight="1">
      <c r="B36" s="43" t="s">
        <v>132</v>
      </c>
      <c r="C36" s="51"/>
      <c r="D36" s="51"/>
      <c r="E36" s="64"/>
      <c r="F36" s="51"/>
      <c r="G36" s="51"/>
      <c r="H36" s="64"/>
      <c r="I36" s="51"/>
      <c r="J36" s="51"/>
      <c r="K36" s="64"/>
    </row>
    <row r="37" spans="2:11" ht="9" customHeight="1">
      <c r="B37" s="43" t="s">
        <v>133</v>
      </c>
      <c r="C37" s="51"/>
      <c r="D37" s="51"/>
      <c r="E37" s="64"/>
      <c r="F37" s="51"/>
      <c r="G37" s="51"/>
      <c r="H37" s="64"/>
      <c r="I37" s="51"/>
      <c r="J37" s="51"/>
      <c r="K37" s="64"/>
    </row>
    <row r="38" spans="2:11" ht="9" customHeight="1">
      <c r="B38" s="43" t="s">
        <v>134</v>
      </c>
      <c r="C38" s="51"/>
      <c r="D38" s="51"/>
      <c r="E38" s="64"/>
      <c r="F38" s="51"/>
      <c r="G38" s="51"/>
      <c r="H38" s="64"/>
      <c r="I38" s="51"/>
      <c r="J38" s="51"/>
      <c r="K38" s="64"/>
    </row>
    <row r="39" spans="2:11" ht="9" customHeight="1">
      <c r="B39" s="43" t="s">
        <v>135</v>
      </c>
      <c r="C39" s="51"/>
      <c r="D39" s="51"/>
      <c r="E39" s="64"/>
      <c r="F39" s="51"/>
      <c r="G39" s="51"/>
      <c r="H39" s="64"/>
      <c r="I39" s="51"/>
      <c r="J39" s="51"/>
      <c r="K39" s="64"/>
    </row>
    <row r="40" spans="2:11" ht="9" customHeight="1">
      <c r="B40" s="43" t="s">
        <v>136</v>
      </c>
      <c r="C40" s="51"/>
      <c r="D40" s="51"/>
      <c r="E40" s="64"/>
      <c r="F40" s="51"/>
      <c r="G40" s="51"/>
      <c r="H40" s="64"/>
      <c r="I40" s="51"/>
      <c r="J40" s="51"/>
      <c r="K40" s="64"/>
    </row>
    <row r="41" spans="2:11" ht="9" customHeight="1">
      <c r="B41" s="43" t="s">
        <v>137</v>
      </c>
      <c r="C41" s="51"/>
      <c r="D41" s="51"/>
      <c r="E41" s="64"/>
      <c r="F41" s="51"/>
      <c r="G41" s="51"/>
      <c r="H41" s="64"/>
      <c r="I41" s="51"/>
      <c r="J41" s="51"/>
      <c r="K41" s="64"/>
    </row>
    <row r="42" spans="2:11" ht="9" customHeight="1">
      <c r="B42" s="43" t="s">
        <v>138</v>
      </c>
      <c r="C42" s="51"/>
      <c r="D42" s="51"/>
      <c r="E42" s="64"/>
      <c r="F42" s="51"/>
      <c r="G42" s="51"/>
      <c r="H42" s="64"/>
      <c r="I42" s="51"/>
      <c r="J42" s="51"/>
      <c r="K42" s="64"/>
    </row>
    <row r="43" spans="2:11" ht="9" customHeight="1">
      <c r="B43" s="43" t="s">
        <v>139</v>
      </c>
      <c r="C43" s="51"/>
      <c r="D43" s="51"/>
      <c r="E43" s="64"/>
      <c r="F43" s="51"/>
      <c r="G43" s="51"/>
      <c r="H43" s="64"/>
      <c r="I43" s="51"/>
      <c r="J43" s="51"/>
      <c r="K43" s="64"/>
    </row>
    <row r="44" spans="2:11" ht="9" customHeight="1">
      <c r="B44" s="43" t="s">
        <v>140</v>
      </c>
      <c r="C44" s="51"/>
      <c r="D44" s="51"/>
      <c r="E44" s="64"/>
      <c r="F44" s="51"/>
      <c r="G44" s="51"/>
      <c r="H44" s="64"/>
      <c r="I44" s="51"/>
      <c r="J44" s="51"/>
      <c r="K44" s="64"/>
    </row>
    <row r="45" spans="2:11" ht="9" customHeight="1">
      <c r="B45" s="43" t="s">
        <v>141</v>
      </c>
      <c r="C45" s="51"/>
      <c r="D45" s="51"/>
      <c r="E45" s="64"/>
      <c r="F45" s="51"/>
      <c r="G45" s="51"/>
      <c r="H45" s="64"/>
      <c r="I45" s="51"/>
      <c r="J45" s="51"/>
      <c r="K45" s="64"/>
    </row>
    <row r="46" spans="2:11" ht="9" customHeight="1">
      <c r="B46" s="43" t="s">
        <v>142</v>
      </c>
      <c r="C46" s="51"/>
      <c r="D46" s="51"/>
      <c r="E46" s="64"/>
      <c r="F46" s="51"/>
      <c r="G46" s="51"/>
      <c r="H46" s="64"/>
      <c r="I46" s="51"/>
      <c r="J46" s="51"/>
      <c r="K46" s="64"/>
    </row>
    <row r="47" spans="2:11" ht="9" customHeight="1">
      <c r="B47" s="43" t="s">
        <v>143</v>
      </c>
      <c r="C47" s="51"/>
      <c r="D47" s="51"/>
      <c r="E47" s="64"/>
      <c r="F47" s="51"/>
      <c r="G47" s="51"/>
      <c r="H47" s="64"/>
      <c r="I47" s="51"/>
      <c r="J47" s="51"/>
      <c r="K47" s="64"/>
    </row>
    <row r="48" spans="2:11" ht="9" customHeight="1">
      <c r="B48" s="43" t="s">
        <v>144</v>
      </c>
      <c r="C48" s="51"/>
      <c r="D48" s="51"/>
      <c r="E48" s="64"/>
      <c r="F48" s="51"/>
      <c r="G48" s="51"/>
      <c r="H48" s="64"/>
      <c r="I48" s="51"/>
      <c r="J48" s="51"/>
      <c r="K48" s="64"/>
    </row>
    <row r="49" spans="2:11" ht="9" customHeight="1">
      <c r="B49" s="43" t="s">
        <v>145</v>
      </c>
      <c r="C49" s="51"/>
      <c r="D49" s="51"/>
      <c r="E49" s="64"/>
      <c r="F49" s="51"/>
      <c r="G49" s="51"/>
      <c r="H49" s="64"/>
      <c r="I49" s="51"/>
      <c r="J49" s="51"/>
      <c r="K49" s="64"/>
    </row>
    <row r="50" spans="2:11" ht="9" customHeight="1">
      <c r="B50" s="43" t="s">
        <v>146</v>
      </c>
      <c r="C50" s="51"/>
      <c r="D50" s="51"/>
      <c r="E50" s="64"/>
      <c r="F50" s="51"/>
      <c r="G50" s="51"/>
      <c r="H50" s="64"/>
      <c r="I50" s="51"/>
      <c r="J50" s="51"/>
      <c r="K50" s="64"/>
    </row>
    <row r="51" spans="2:11" ht="9" customHeight="1">
      <c r="B51" s="43" t="s">
        <v>147</v>
      </c>
      <c r="C51" s="51"/>
      <c r="D51" s="51"/>
      <c r="E51" s="64"/>
      <c r="F51" s="51"/>
      <c r="G51" s="51"/>
      <c r="H51" s="64"/>
      <c r="I51" s="51"/>
      <c r="J51" s="51"/>
      <c r="K51" s="64"/>
    </row>
    <row r="52" spans="2:11" ht="9" customHeight="1">
      <c r="B52" s="43" t="s">
        <v>148</v>
      </c>
      <c r="C52" s="51"/>
      <c r="D52" s="51"/>
      <c r="E52" s="64"/>
      <c r="F52" s="51"/>
      <c r="G52" s="51"/>
      <c r="H52" s="64"/>
      <c r="I52" s="51"/>
      <c r="J52" s="51"/>
      <c r="K52" s="64"/>
    </row>
    <row r="53" spans="2:11" ht="9" customHeight="1">
      <c r="B53" s="43" t="s">
        <v>149</v>
      </c>
      <c r="C53" s="51"/>
      <c r="D53" s="51"/>
      <c r="E53" s="64"/>
      <c r="F53" s="51"/>
      <c r="G53" s="51"/>
      <c r="H53" s="64"/>
      <c r="I53" s="51"/>
      <c r="J53" s="51"/>
      <c r="K53" s="64"/>
    </row>
    <row r="54" spans="2:11" ht="9" customHeight="1">
      <c r="B54" s="43" t="s">
        <v>150</v>
      </c>
      <c r="C54" s="51"/>
      <c r="D54" s="51"/>
      <c r="E54" s="64"/>
      <c r="F54" s="51"/>
      <c r="G54" s="51"/>
      <c r="H54" s="64"/>
      <c r="I54" s="51"/>
      <c r="J54" s="51"/>
      <c r="K54" s="64"/>
    </row>
    <row r="55" spans="2:11" ht="9" customHeight="1">
      <c r="B55" s="43" t="s">
        <v>151</v>
      </c>
      <c r="C55" s="51"/>
      <c r="D55" s="51"/>
      <c r="E55" s="64"/>
      <c r="F55" s="51"/>
      <c r="G55" s="51"/>
      <c r="H55" s="64"/>
      <c r="I55" s="51"/>
      <c r="J55" s="51"/>
      <c r="K55" s="64"/>
    </row>
    <row r="56" spans="2:11" ht="9" customHeight="1">
      <c r="B56" s="43" t="s">
        <v>152</v>
      </c>
      <c r="C56" s="51"/>
      <c r="D56" s="51"/>
      <c r="E56" s="64"/>
      <c r="F56" s="51"/>
      <c r="G56" s="51"/>
      <c r="H56" s="64"/>
      <c r="I56" s="51"/>
      <c r="J56" s="51"/>
      <c r="K56" s="64"/>
    </row>
    <row r="57" spans="2:11" ht="9" customHeight="1">
      <c r="B57" s="43" t="s">
        <v>153</v>
      </c>
      <c r="C57" s="51"/>
      <c r="D57" s="51"/>
      <c r="E57" s="64"/>
      <c r="F57" s="51"/>
      <c r="G57" s="51"/>
      <c r="H57" s="64"/>
      <c r="I57" s="51"/>
      <c r="J57" s="51"/>
      <c r="K57" s="64"/>
    </row>
    <row r="58" spans="2:11" ht="9" customHeight="1">
      <c r="B58" s="43" t="s">
        <v>154</v>
      </c>
      <c r="C58" s="51"/>
      <c r="D58" s="51"/>
      <c r="E58" s="64"/>
      <c r="F58" s="51"/>
      <c r="G58" s="51"/>
      <c r="H58" s="64"/>
      <c r="I58" s="51"/>
      <c r="J58" s="51"/>
      <c r="K58" s="64"/>
    </row>
    <row r="59" spans="2:11" ht="9" customHeight="1">
      <c r="B59" s="43" t="s">
        <v>155</v>
      </c>
      <c r="C59" s="51"/>
      <c r="D59" s="51"/>
      <c r="E59" s="64"/>
      <c r="F59" s="51"/>
      <c r="G59" s="51"/>
      <c r="H59" s="64"/>
      <c r="I59" s="51"/>
      <c r="J59" s="51"/>
      <c r="K59" s="64"/>
    </row>
    <row r="60" spans="2:11" ht="9" customHeight="1">
      <c r="B60" s="43" t="s">
        <v>156</v>
      </c>
      <c r="C60" s="52"/>
      <c r="D60" s="52"/>
      <c r="E60" s="68"/>
      <c r="F60" s="52"/>
      <c r="G60" s="52"/>
      <c r="H60" s="68"/>
      <c r="I60" s="52"/>
      <c r="J60" s="52"/>
      <c r="K60" s="68"/>
    </row>
    <row r="61" spans="2:11" ht="9" customHeight="1">
      <c r="B61" s="43" t="s">
        <v>157</v>
      </c>
      <c r="C61" s="52"/>
      <c r="D61" s="52"/>
      <c r="E61" s="68"/>
      <c r="F61" s="52"/>
      <c r="G61" s="52"/>
      <c r="H61" s="68"/>
      <c r="I61" s="52"/>
      <c r="J61" s="52"/>
      <c r="K61" s="68"/>
    </row>
    <row r="62" spans="2:11" ht="9" customHeight="1">
      <c r="B62" s="43" t="s">
        <v>158</v>
      </c>
      <c r="C62" s="51"/>
      <c r="D62" s="51"/>
      <c r="E62" s="64"/>
      <c r="F62" s="51"/>
      <c r="G62" s="51"/>
      <c r="H62" s="64"/>
      <c r="I62" s="51"/>
      <c r="J62" s="51"/>
      <c r="K62" s="64"/>
    </row>
    <row r="63" spans="2:11" ht="9" customHeight="1">
      <c r="B63" s="43" t="s">
        <v>159</v>
      </c>
      <c r="C63" s="51"/>
      <c r="D63" s="51"/>
      <c r="E63" s="64"/>
      <c r="F63" s="51"/>
      <c r="G63" s="51"/>
      <c r="H63" s="64"/>
      <c r="I63" s="51"/>
      <c r="J63" s="51"/>
      <c r="K63" s="64"/>
    </row>
    <row r="64" spans="2:11" ht="9" customHeight="1">
      <c r="B64" s="43" t="s">
        <v>160</v>
      </c>
      <c r="C64" s="51"/>
      <c r="D64" s="51"/>
      <c r="E64" s="64"/>
      <c r="F64" s="51"/>
      <c r="G64" s="51"/>
      <c r="H64" s="64"/>
      <c r="I64" s="51"/>
      <c r="J64" s="51"/>
      <c r="K64" s="64"/>
    </row>
    <row r="65" spans="2:11" ht="9" customHeight="1" thickBot="1">
      <c r="B65" s="43" t="s">
        <v>161</v>
      </c>
      <c r="C65" s="51"/>
      <c r="D65" s="51"/>
      <c r="E65" s="64"/>
      <c r="F65" s="51"/>
      <c r="G65" s="51"/>
      <c r="H65" s="64"/>
      <c r="I65" s="51"/>
      <c r="J65" s="51"/>
      <c r="K65" s="64"/>
    </row>
    <row r="66" spans="2:11" ht="9" customHeight="1" thickTop="1">
      <c r="B66" s="44" t="s">
        <v>162</v>
      </c>
      <c r="C66" s="54"/>
      <c r="D66" s="54"/>
      <c r="E66" s="65"/>
      <c r="F66" s="54"/>
      <c r="G66" s="54"/>
      <c r="H66" s="65"/>
      <c r="I66" s="54"/>
      <c r="J66" s="54"/>
      <c r="K66" s="65"/>
    </row>
    <row r="67" spans="2:11" ht="9" customHeight="1" thickBot="1">
      <c r="B67" s="45" t="s">
        <v>163</v>
      </c>
      <c r="C67" s="55"/>
      <c r="D67" s="55"/>
      <c r="E67" s="66"/>
      <c r="F67" s="55"/>
      <c r="G67" s="55"/>
      <c r="H67" s="66"/>
      <c r="I67" s="55"/>
      <c r="J67" s="55"/>
      <c r="K67" s="66"/>
    </row>
    <row r="68" spans="2:11" ht="9" customHeight="1" thickTop="1">
      <c r="B68" s="46" t="s">
        <v>164</v>
      </c>
      <c r="C68" s="56"/>
      <c r="D68" s="56"/>
      <c r="E68" s="67"/>
      <c r="F68" s="56"/>
      <c r="G68" s="56"/>
      <c r="H68" s="57"/>
      <c r="I68" s="56"/>
      <c r="J68" s="56"/>
      <c r="K68" s="67"/>
    </row>
    <row r="69" spans="2:11" ht="9"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83</v>
      </c>
      <c r="D2" s="29" t="s">
        <v>8</v>
      </c>
      <c r="E2" s="29"/>
      <c r="F2" s="29"/>
    </row>
    <row r="3" spans="2:6" ht="12" customHeight="1" hidden="1">
      <c r="B3" s="30" t="s">
        <v>210</v>
      </c>
      <c r="C3" s="29" t="s">
        <v>73</v>
      </c>
      <c r="D3" s="29" t="s">
        <v>20</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211</v>
      </c>
    </row>
    <row r="10" spans="2:15" ht="9" customHeight="1">
      <c r="B10" s="85" t="str">
        <f>CONCATENATE("Created On: ",C3)</f>
        <v>Created On: 01/17/2019</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101</v>
      </c>
      <c r="C12" s="170" t="s">
        <v>212</v>
      </c>
      <c r="D12" s="170" t="s">
        <v>213</v>
      </c>
      <c r="E12" s="170" t="s">
        <v>214</v>
      </c>
      <c r="F12" s="170" t="s">
        <v>215</v>
      </c>
      <c r="G12" s="170" t="s">
        <v>216</v>
      </c>
      <c r="H12" s="170" t="s">
        <v>217</v>
      </c>
      <c r="I12" s="170" t="s">
        <v>218</v>
      </c>
      <c r="J12" s="170" t="s">
        <v>219</v>
      </c>
      <c r="K12" s="170" t="s">
        <v>220</v>
      </c>
      <c r="L12" s="170" t="s">
        <v>221</v>
      </c>
      <c r="M12" s="170" t="s">
        <v>222</v>
      </c>
      <c r="N12" s="170" t="s">
        <v>223</v>
      </c>
      <c r="O12" s="47" t="s">
        <v>33</v>
      </c>
    </row>
    <row r="13" spans="2:15" s="72" customFormat="1" ht="6" hidden="1">
      <c r="B13" s="72" t="s">
        <v>101</v>
      </c>
      <c r="C13" s="72" t="s">
        <v>102</v>
      </c>
      <c r="D13" s="72" t="s">
        <v>105</v>
      </c>
      <c r="E13" s="72" t="s">
        <v>108</v>
      </c>
      <c r="F13" s="72" t="s">
        <v>172</v>
      </c>
      <c r="G13" s="72" t="s">
        <v>224</v>
      </c>
      <c r="H13" s="72" t="s">
        <v>178</v>
      </c>
      <c r="I13" s="72" t="s">
        <v>186</v>
      </c>
      <c r="J13" s="72" t="s">
        <v>189</v>
      </c>
      <c r="K13" s="72" t="s">
        <v>192</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112</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113</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114</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115</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116</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117</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118</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119</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120</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121</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122</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123</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124</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125</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126</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127</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128</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129</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130</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131</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132</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133</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134</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135</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136</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137</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138</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139</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140</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141</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142</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143</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144</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145</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146</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147</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148</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149</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150</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151</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152</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153</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154</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155</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156</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157</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158</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159</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160</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161</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225</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163</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226</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75">
      <c r="B69" s="167" t="s">
        <v>227</v>
      </c>
      <c r="C69" s="162"/>
      <c r="D69" s="162"/>
      <c r="E69" s="162"/>
      <c r="F69" s="162"/>
      <c r="G69" s="162"/>
      <c r="H69" s="162"/>
      <c r="I69" s="162"/>
      <c r="J69" s="162"/>
      <c r="K69" s="162"/>
      <c r="L69" s="162"/>
      <c r="M69" s="162"/>
      <c r="N69" s="162"/>
      <c r="O69" s="163"/>
    </row>
    <row r="70" spans="2:15" ht="12.75">
      <c r="B70" s="169" t="s">
        <v>228</v>
      </c>
      <c r="C70" s="114"/>
      <c r="D70" s="114"/>
      <c r="E70" s="114"/>
      <c r="F70" s="114"/>
      <c r="G70" s="114"/>
      <c r="H70" s="114"/>
      <c r="I70" s="114"/>
      <c r="J70" s="114"/>
      <c r="K70" s="114"/>
      <c r="L70" s="114"/>
      <c r="M70" s="114"/>
      <c r="N70" s="114"/>
      <c r="O70" s="125"/>
    </row>
    <row r="71" spans="2:15" ht="12.75">
      <c r="B71" s="168" t="s">
        <v>229</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83</v>
      </c>
      <c r="D2" s="29" t="s">
        <v>8</v>
      </c>
      <c r="E2" s="29"/>
      <c r="F2" s="29"/>
    </row>
    <row r="3" spans="2:6" ht="12.75" hidden="1">
      <c r="B3" s="30" t="s">
        <v>210</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230</v>
      </c>
    </row>
    <row r="10" spans="2:15" ht="9" customHeight="1">
      <c r="B10" s="85" t="str">
        <f>CONCATENATE("Created On: ",MF33GA!C3)</f>
        <v>Created On: 01/17/2019</v>
      </c>
      <c r="N10" s="84"/>
      <c r="O10" s="84" t="str">
        <f>CONCATENATE(MF33G_Jan_Mar!H3," Reporting Period")</f>
        <v>2018 Reporting Period</v>
      </c>
    </row>
    <row r="11" spans="2:15" ht="12.75">
      <c r="B11" s="73"/>
      <c r="C11" s="73"/>
      <c r="D11" s="73"/>
      <c r="E11" s="73"/>
      <c r="F11" s="73"/>
      <c r="G11" s="73"/>
      <c r="H11" s="73"/>
      <c r="I11" s="73"/>
      <c r="J11" s="73"/>
      <c r="K11" s="73"/>
      <c r="L11" s="73"/>
      <c r="M11" s="73"/>
      <c r="N11" s="73"/>
      <c r="O11" s="73"/>
    </row>
    <row r="12" spans="2:15" ht="12.75">
      <c r="B12" s="170" t="s">
        <v>101</v>
      </c>
      <c r="C12" s="170" t="s">
        <v>212</v>
      </c>
      <c r="D12" s="170" t="s">
        <v>213</v>
      </c>
      <c r="E12" s="170" t="s">
        <v>214</v>
      </c>
      <c r="F12" s="170" t="s">
        <v>215</v>
      </c>
      <c r="G12" s="170" t="s">
        <v>216</v>
      </c>
      <c r="H12" s="170" t="s">
        <v>217</v>
      </c>
      <c r="I12" s="170" t="s">
        <v>218</v>
      </c>
      <c r="J12" s="170" t="s">
        <v>219</v>
      </c>
      <c r="K12" s="170" t="s">
        <v>220</v>
      </c>
      <c r="L12" s="170" t="s">
        <v>221</v>
      </c>
      <c r="M12" s="170" t="s">
        <v>222</v>
      </c>
      <c r="N12" s="170" t="s">
        <v>223</v>
      </c>
      <c r="O12" s="170" t="s">
        <v>33</v>
      </c>
    </row>
    <row r="13" spans="1:16" ht="12.75" hidden="1">
      <c r="A13" s="72"/>
      <c r="B13" s="72" t="s">
        <v>101</v>
      </c>
      <c r="C13" s="72" t="s">
        <v>102</v>
      </c>
      <c r="D13" s="72" t="s">
        <v>105</v>
      </c>
      <c r="E13" s="72" t="s">
        <v>108</v>
      </c>
      <c r="F13" s="72" t="s">
        <v>172</v>
      </c>
      <c r="G13" s="72" t="s">
        <v>224</v>
      </c>
      <c r="H13" s="72" t="s">
        <v>178</v>
      </c>
      <c r="I13" s="72" t="s">
        <v>186</v>
      </c>
      <c r="J13" s="72" t="s">
        <v>189</v>
      </c>
      <c r="K13" s="72" t="s">
        <v>192</v>
      </c>
      <c r="L13" s="72" t="s">
        <v>201</v>
      </c>
      <c r="M13" s="72" t="s">
        <v>204</v>
      </c>
      <c r="N13" s="72" t="s">
        <v>207</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112</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113</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114</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115</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116</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117</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118</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119</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120</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121</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122</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123</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124</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125</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126</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127</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128</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129</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130</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131</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132</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133</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134</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135</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136</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137</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138</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139</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140</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141</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142</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143</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144</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145</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146</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147</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148</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149</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150</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151</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152</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153</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154</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155</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156</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157</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158</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159</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160</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161</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225</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163</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226</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Edwards, Dawn (FHWA)</cp:lastModifiedBy>
  <cp:lastPrinted>2013-02-04T15:53:54Z</cp:lastPrinted>
  <dcterms:created xsi:type="dcterms:W3CDTF">2012-10-23T18:32:24Z</dcterms:created>
  <dcterms:modified xsi:type="dcterms:W3CDTF">2019-01-17T16:45:51Z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