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<sst xmlns="http://schemas.openxmlformats.org/spreadsheetml/2006/main" count="1944" uniqueCount="558">
  <si>
    <t>Line</t>
  </si>
  <si>
    <t>USPct</t>
  </si>
  <si>
    <t>NEPct</t>
  </si>
  <si>
    <t>NCPct</t>
  </si>
  <si>
    <t>SAPct</t>
  </si>
  <si>
    <t>SGPct</t>
  </si>
  <si>
    <t>WPct</t>
  </si>
  <si>
    <t>CurrMon</t>
  </si>
  <si>
    <t>CurrYear</t>
  </si>
  <si>
    <t>PrevYear</t>
  </si>
  <si>
    <t>MonSpan</t>
  </si>
  <si>
    <t>PubNum</t>
  </si>
  <si>
    <t>0</t>
  </si>
  <si>
    <t>-0.1</t>
  </si>
  <si>
    <t>-1</t>
  </si>
  <si>
    <t>0.2</t>
  </si>
  <si>
    <t>0.7</t>
  </si>
  <si>
    <t>-0.2</t>
  </si>
  <si>
    <t>November</t>
  </si>
  <si>
    <t>2022</t>
  </si>
  <si>
    <t>2021</t>
  </si>
  <si>
    <t>January - November</t>
  </si>
  <si>
    <t>-23-013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</si>
  <si>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</si>
  <si>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</si>
  <si>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</si>
  <si>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</si>
  <si>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</si>
  <si>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</si>
  <si>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</si>
  <si>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</si>
  <si>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</si>
  <si>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</si>
  <si>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</si>
  <si>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</si>
  <si>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</si>
  <si>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</si>
  <si>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</si>
  <si>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</si>
  <si>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</si>
  <si>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</si>
  <si>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</si>
  <si>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</si>
  <si>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</si>
  <si>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</si>
  <si>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</si>
  <si>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</si>
  <si>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</si>
  <si>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</si>
  <si>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</si>
  <si>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</si>
  <si>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</si>
  <si>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</si>
  <si>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</si>
  <si>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</si>
  <si>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</si>
  <si>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</si>
  <si>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</si>
  <si>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</si>
  <si>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</si>
  <si>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</si>
  <si>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</si>
  <si>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</si>
  <si>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</si>
  <si>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0.24</t>
  </si>
  <si>
    <t>57.6</t>
  </si>
  <si>
    <t>74.1</t>
  </si>
  <si>
    <t>27.9</t>
  </si>
  <si>
    <t>05/04/2023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</si>
  <si>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</si>
  <si>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</si>
  <si>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</si>
  <si>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</si>
  <si>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</si>
  <si>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</si>
  <si>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</si>
  <si>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</si>
  <si>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</si>
  <si>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</si>
  <si>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</si>
  <si>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</si>
  <si>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</si>
  <si>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</si>
  <si>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</si>
  <si>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</si>
  <si>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</si>
  <si>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</si>
  <si>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</si>
  <si>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</si>
  <si>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</si>
  <si>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</si>
  <si>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</si>
  <si>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</si>
  <si>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</si>
  <si>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</si>
  <si>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</si>
  <si>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</si>
  <si>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</si>
  <si>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</si>
  <si>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</si>
  <si>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</si>
  <si>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</si>
  <si>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</si>
  <si>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</si>
  <si>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</si>
  <si>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</si>
  <si>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</si>
  <si>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</si>
  <si>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</si>
  <si>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</si>
  <si>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</si>
  <si>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</si>
  <si>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</si>
  <si>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</si>
  <si>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</si>
  <si>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</si>
  <si>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</si>
  <si>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</si>
  <si>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</si>
  <si>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</si>
  <si>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</si>
  <si>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</si>
  <si>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</si>
  <si>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</si>
  <si>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</si>
  <si>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</si>
  <si>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</si>
  <si>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</si>
  <si>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</si>
  <si>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</si>
  <si>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</si>
  <si>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</si>
  <si>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</si>
  <si>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</si>
  <si>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</si>
  <si>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</si>
  <si>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</si>
  <si>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</si>
  <si>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</si>
  <si>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</si>
  <si>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</si>
  <si>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</si>
  <si>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</si>
  <si>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</si>
  <si>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</si>
  <si>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</si>
  <si>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</si>
  <si>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</si>
  <si>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</si>
  <si>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</si>
  <si>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</si>
  <si>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</si>
  <si>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</si>
  <si>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</si>
  <si>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</si>
  <si>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</si>
  <si>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</si>
  <si>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</si>
  <si>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</si>
  <si>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</si>
  <si>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</si>
  <si>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</si>
  <si>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</si>
  <si>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</si>
  <si>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</si>
  <si>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</si>
  <si>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</si>
  <si>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</si>
  <si>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</si>
  <si>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</si>
  <si>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</si>
  <si>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</si>
  <si>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</si>
  <si>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</si>
  <si>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</si>
  <si>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</si>
  <si>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</si>
  <si>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</si>
  <si>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</si>
  <si>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</si>
  <si>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</si>
  <si>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</si>
  <si>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</si>
  <si>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</si>
  <si>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</si>
  <si>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</si>
  <si>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</si>
  <si>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</si>
  <si>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</si>
  <si>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</si>
  <si>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</si>
  <si>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</si>
  <si>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</si>
  <si>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</si>
  <si>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</si>
  <si>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</si>
  <si>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</si>
  <si>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</si>
  <si>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</si>
  <si>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</si>
  <si>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</si>
  <si>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</si>
  <si>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</si>
  <si>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</si>
  <si>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</si>
  <si>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</si>
  <si>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</si>
  <si>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</si>
  <si>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</si>
  <si>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</si>
  <si>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</si>
  <si>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</si>
  <si>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</si>
  <si>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</si>
  <si>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</si>
  <si>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</si>
  <si>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</si>
  <si>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</si>
  <si>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</si>
  <si>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</si>
  <si>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</si>
  <si>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</si>
  <si>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</si>
  <si>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</si>
  <si>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</si>
  <si>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</si>
  <si>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</si>
  <si>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</si>
  <si>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</si>
  <si>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</si>
  <si>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</si>
  <si>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</si>
  <si>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</si>
  <si>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</si>
  <si>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</si>
  <si>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</si>
  <si>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</si>
  <si>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</si>
  <si>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</si>
  <si>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</si>
  <si>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</si>
  <si>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</si>
  <si>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</si>
  <si>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</si>
  <si>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</si>
  <si>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</si>
  <si>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</si>
  <si>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</si>
  <si>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</si>
  <si>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</si>
  <si>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</si>
  <si>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</si>
  <si>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</si>
  <si>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</si>
  <si>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</si>
  <si>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</si>
  <si>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</si>
  <si>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</si>
  <si>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</si>
  <si>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</si>
  <si>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</si>
  <si>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</si>
  <si>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</si>
  <si>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</si>
  <si>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</si>
  <si>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</si>
  <si>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</si>
  <si>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</si>
  <si>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</si>
  <si>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</si>
  <si>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</si>
  <si>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</si>
  <si>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</si>
  <si>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</si>
  <si>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</si>
  <si>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</si>
  <si>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</si>
  <si>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</si>
  <si>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10/01/22</t>
  </si>
  <si>
    <t>04/01/22</t>
  </si>
  <si>
    <t>07/01/22</t>
  </si>
  <si>
    <t>10/01/96</t>
  </si>
  <si>
    <t>01/01/93</t>
  </si>
  <si>
    <t>01/01/19</t>
  </si>
  <si>
    <t>07/01/04</t>
  </si>
  <si>
    <t>07/01/05</t>
  </si>
  <si>
    <t>01/01/95</t>
  </si>
  <si>
    <t>01/01/22</t>
  </si>
  <si>
    <t>10/01/09</t>
  </si>
  <si>
    <t>01/01/65</t>
  </si>
  <si>
    <t>01/01/16</t>
  </si>
  <si>
    <t>07/01/91</t>
  </si>
  <si>
    <t>07/01/15</t>
  </si>
  <si>
    <t>07/01/21</t>
  </si>
  <si>
    <t>07/01/20</t>
  </si>
  <si>
    <t>03/01/15</t>
  </si>
  <si>
    <t>07/01/03</t>
  </si>
  <si>
    <t>01/01/90</t>
  </si>
  <si>
    <t>07/01/11</t>
  </si>
  <si>
    <t>08/01/99</t>
  </si>
  <si>
    <t>05/27/22</t>
  </si>
  <si>
    <t>07/30/13</t>
  </si>
  <si>
    <t>01/01/17</t>
  </si>
  <si>
    <t>07/01/12</t>
  </si>
  <si>
    <t>08/01/00</t>
  </si>
  <si>
    <t>01/31/89</t>
  </si>
  <si>
    <t>04/01/96</t>
  </si>
  <si>
    <t>01/01/98</t>
  </si>
  <si>
    <t>11/01/16</t>
  </si>
  <si>
    <t>07/01/88</t>
  </si>
  <si>
    <t>07/01/95</t>
  </si>
  <si>
    <t>01/01/02</t>
  </si>
  <si>
    <t>07/01/19</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</si>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</sst>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-0.1</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November 2022</v>
      </c>
      <c r="B6" s="19"/>
      <c r="C6" s="19"/>
      <c r="D6" s="19"/>
      <c r="E6" s="19"/>
      <c r="F6" s="19"/>
      <c r="G6" s="19"/>
      <c r="H6" s="19"/>
      <c r="I6" s="19"/>
      <c r="J6" s="26"/>
    </row>
    <row r="7" ht="12">
      <c r="A7" s="20"/>
    </row>
    <row r="30" spans="1:10" ht="12">
      <c r="A30" t="s">
        <v>25</v>
      </c>
      <c r="G30" s="32" t="str">
        <f>CONCATENATE("Publication No. FHWA-PL",L3)</f>
        <v>Publication No. FHWA-PL-23-013</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November</v>
      </c>
      <c r="B34" s="26"/>
      <c r="C34" s="26"/>
      <c r="D34" s="26"/>
      <c r="E34" s="26"/>
      <c r="F34" s="26"/>
      <c r="G34" s="26"/>
      <c r="H34" s="26"/>
      <c r="I34" s="26"/>
      <c r="J34" s="26"/>
    </row>
    <row r="35" spans="1:10" ht="12.75" customHeight="1">
      <c r="A35" s="15" t="str">
        <f>CONCATENATE(J3," vs. ",I3)</f>
        <v>2021 vs. 2022</v>
      </c>
      <c r="B35" s="26"/>
      <c r="C35" s="26"/>
      <c r="D35" s="26"/>
      <c r="E35" s="26"/>
      <c r="F35" s="26"/>
      <c r="G35" s="26"/>
      <c r="H35" s="26"/>
      <c r="I35" s="26"/>
      <c r="J35" s="26"/>
    </row>
    <row r="36" spans="1:10" ht="12.75">
      <c r="A36" s="27" t="str">
        <f>CONCATENATE("Change for US: ",B3)</f>
        <v>Change for US: -0.1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-0.1</v>
      </c>
      <c r="G43" s="17"/>
    </row>
    <row r="44" spans="1:7" ht="12">
      <c r="A44" s="10"/>
      <c r="B44" s="12"/>
      <c r="C44" s="24"/>
      <c r="D44" s="10" t="s">
        <v>34</v>
      </c>
      <c r="E44" s="12"/>
      <c r="F44" s="24" t="str">
        <f>C3</f>
        <v>-0.1</v>
      </c>
      <c r="G44" s="17"/>
    </row>
    <row r="45" spans="1:7" ht="12">
      <c r="A45" s="10"/>
      <c r="B45" s="12"/>
      <c r="C45" s="24"/>
      <c r="D45" s="10" t="s">
        <v>35</v>
      </c>
      <c r="E45" s="12"/>
      <c r="F45" s="24" t="str">
        <f>D3</f>
        <v>-1</v>
      </c>
      <c r="G45" s="17"/>
    </row>
    <row r="46" spans="1:7" ht="12">
      <c r="A46" s="10"/>
      <c r="B46" s="12"/>
      <c r="C46" s="24"/>
      <c r="D46" s="10" t="s">
        <v>36</v>
      </c>
      <c r="E46" s="12"/>
      <c r="F46" s="24" t="str">
        <f>E3</f>
        <v>0.2</v>
      </c>
      <c r="G46" s="17"/>
    </row>
    <row r="47" spans="1:7" ht="12">
      <c r="A47" s="10"/>
      <c r="B47" s="12"/>
      <c r="C47" s="24"/>
      <c r="D47" s="10" t="s">
        <v>37</v>
      </c>
      <c r="E47" s="12"/>
      <c r="F47" s="24" t="str">
        <f>F3</f>
        <v>0.7</v>
      </c>
      <c r="G47" s="17"/>
    </row>
    <row r="48" spans="1:7" ht="12">
      <c r="A48" s="10"/>
      <c r="B48" s="12"/>
      <c r="C48" s="24"/>
      <c r="D48" s="10" t="s">
        <v>38</v>
      </c>
      <c r="E48" s="12"/>
      <c r="F48" s="24" t="str">
        <f>G3</f>
        <v>-0.2</v>
      </c>
      <c r="G48" s="17"/>
    </row>
    <row r="49" ht="12">
      <c r="A49" s="10"/>
    </row>
    <row r="51" ht="12">
      <c r="A51" s="10" t="str">
        <f>CONCATENATE("Based on All Reported ",I3," Data")</f>
        <v>Based on All Reported 2022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224</v>
      </c>
      <c r="G2" s="29" t="s">
        <v>225</v>
      </c>
      <c r="H2" s="29" t="s">
        <v>226</v>
      </c>
      <c r="I2" s="29" t="s">
        <v>227</v>
      </c>
      <c r="J2" s="29" t="s">
        <v>228</v>
      </c>
      <c r="K2" s="29" t="s">
        <v>229</v>
      </c>
      <c r="L2" s="29" t="s">
        <v>230</v>
      </c>
      <c r="M2" s="29" t="s">
        <v>231</v>
      </c>
      <c r="N2" s="29" t="s">
        <v>232</v>
      </c>
      <c r="O2" s="29" t="s">
        <v>78</v>
      </c>
      <c r="P2" s="29" t="s">
        <v>8</v>
      </c>
    </row>
    <row r="3" spans="2:16" ht="12" customHeight="1" hidden="1">
      <c r="B3" s="30" t="s">
        <v>233</v>
      </c>
      <c r="C3" s="29" t="s">
        <v>163</v>
      </c>
      <c r="D3" s="29" t="s">
        <v>163</v>
      </c>
      <c r="E3" s="29" t="s">
        <v>163</v>
      </c>
      <c r="F3" s="29" t="s">
        <v>234</v>
      </c>
      <c r="G3" s="29" t="s">
        <v>234</v>
      </c>
      <c r="H3" s="195" t="s">
        <v>234</v>
      </c>
      <c r="I3" s="195" t="s">
        <v>234</v>
      </c>
      <c r="J3" s="195" t="s">
        <v>234</v>
      </c>
      <c r="K3" s="195" t="s">
        <v>234</v>
      </c>
      <c r="L3" s="195" t="s">
        <v>235</v>
      </c>
      <c r="M3" s="195" t="s">
        <v>235</v>
      </c>
      <c r="N3" s="195" t="s">
        <v>12</v>
      </c>
      <c r="O3" s="195" t="s">
        <v>68</v>
      </c>
      <c r="P3" s="195" t="s">
        <v>19</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05/04/2023</v>
      </c>
      <c r="N10" s="84"/>
      <c r="O10" s="84" t="str">
        <f>CONCATENATE(P3," Reporting Period")</f>
        <v>2022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95</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(50 Entries)</v>
      </c>
      <c r="I12" s="47" t="str">
        <f t="shared" si="0"/>
        <v>(50 Entries)</v>
      </c>
      <c r="J12" s="47" t="str">
        <f t="shared" si="0"/>
        <v>(50 Entries)</v>
      </c>
      <c r="K12" s="47" t="str">
        <f t="shared" si="0"/>
        <v>(50 Entries)</v>
      </c>
      <c r="L12" s="47" t="str">
        <f t="shared" si="0"/>
        <v>(48 Entries)</v>
      </c>
      <c r="M12" s="47" t="str">
        <f t="shared" si="0"/>
        <v>(48 Entries)</v>
      </c>
      <c r="N12" s="47" t="str">
        <f t="shared" si="0"/>
        <v>(0 Entries)</v>
      </c>
      <c r="O12" s="47" t="s">
        <v>33</v>
      </c>
    </row>
    <row r="13" spans="2:15" s="72" customFormat="1" ht="6" hidden="1">
      <c r="B13" s="72" t="s">
        <v>95</v>
      </c>
      <c r="C13" s="72" t="s">
        <v>96</v>
      </c>
      <c r="D13" s="72" t="s">
        <v>99</v>
      </c>
      <c r="E13" s="72" t="s">
        <v>102</v>
      </c>
      <c r="F13" s="72" t="s">
        <v>167</v>
      </c>
      <c r="G13" s="72" t="s">
        <v>217</v>
      </c>
      <c r="H13" s="72" t="s">
        <v>173</v>
      </c>
      <c r="I13" s="72" t="s">
        <v>180</v>
      </c>
      <c r="J13" s="72" t="s">
        <v>183</v>
      </c>
      <c r="K13" s="72" t="s">
        <v>186</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0</v>
      </c>
      <c r="O15" s="79">
        <v>872335163</v>
      </c>
    </row>
    <row r="16" spans="2:15" ht="7.5" customHeight="1">
      <c r="B16" s="75" t="s">
        <v>106</v>
      </c>
      <c r="C16" s="79">
        <v>10338805</v>
      </c>
      <c r="D16" s="79">
        <v>12079005</v>
      </c>
      <c r="E16" s="79">
        <v>6489019</v>
      </c>
      <c r="F16" s="79">
        <v>5852831</v>
      </c>
      <c r="G16" s="79">
        <v>6448938</v>
      </c>
      <c r="H16" s="79">
        <v>15361320</v>
      </c>
      <c r="I16" s="79">
        <v>21405223</v>
      </c>
      <c r="J16" s="79">
        <v>24895415</v>
      </c>
      <c r="K16" s="79">
        <v>13957650</v>
      </c>
      <c r="L16" s="79">
        <v>13165184</v>
      </c>
      <c r="M16" s="79">
        <v>4835134</v>
      </c>
      <c r="N16" s="79">
        <v>0</v>
      </c>
      <c r="O16" s="79">
        <v>134828524</v>
      </c>
    </row>
    <row r="17" spans="2:15" ht="7.5" customHeight="1">
      <c r="B17" s="75" t="s">
        <v>107</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0</v>
      </c>
      <c r="O17" s="79">
        <v>982163937</v>
      </c>
    </row>
    <row r="18" spans="2:15" ht="7.5" customHeight="1">
      <c r="B18" s="144" t="s">
        <v>108</v>
      </c>
      <c r="C18" s="145">
        <v>53788877</v>
      </c>
      <c r="D18" s="145">
        <v>67365657</v>
      </c>
      <c r="E18" s="145">
        <v>62088874</v>
      </c>
      <c r="F18" s="145">
        <v>52694573</v>
      </c>
      <c r="G18" s="145">
        <v>67853248</v>
      </c>
      <c r="H18" s="145">
        <v>63238633</v>
      </c>
      <c r="I18" s="145">
        <v>52739571</v>
      </c>
      <c r="J18" s="145">
        <v>68113272</v>
      </c>
      <c r="K18" s="145">
        <v>60388008</v>
      </c>
      <c r="L18" s="145">
        <v>60391203</v>
      </c>
      <c r="M18" s="145">
        <v>70543153</v>
      </c>
      <c r="N18" s="145">
        <v>0</v>
      </c>
      <c r="O18" s="145">
        <v>679205069</v>
      </c>
    </row>
    <row r="19" spans="2:15" ht="7.5" customHeight="1">
      <c r="B19" s="79" t="s">
        <v>109</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0</v>
      </c>
      <c r="O19" s="79">
        <v>2907181776</v>
      </c>
    </row>
    <row r="20" spans="2:15" ht="7.5" customHeight="1">
      <c r="B20" s="75" t="s">
        <v>110</v>
      </c>
      <c r="C20" s="79">
        <v>68676066</v>
      </c>
      <c r="D20" s="79">
        <v>68309631</v>
      </c>
      <c r="E20" s="79">
        <v>70196012</v>
      </c>
      <c r="F20" s="79">
        <v>68997013</v>
      </c>
      <c r="G20" s="79">
        <v>58089622</v>
      </c>
      <c r="H20" s="79">
        <v>57872619</v>
      </c>
      <c r="I20" s="79">
        <v>67933360</v>
      </c>
      <c r="J20" s="79">
        <v>74790641</v>
      </c>
      <c r="K20" s="79">
        <v>62850804</v>
      </c>
      <c r="L20" s="79">
        <v>69279337</v>
      </c>
      <c r="M20" s="79">
        <v>64235179</v>
      </c>
      <c r="N20" s="79">
        <v>0</v>
      </c>
      <c r="O20" s="79">
        <v>731230284</v>
      </c>
    </row>
    <row r="21" spans="2:15" ht="7.5" customHeight="1">
      <c r="B21" s="75" t="s">
        <v>111</v>
      </c>
      <c r="C21" s="79">
        <v>20599025</v>
      </c>
      <c r="D21" s="79">
        <v>20359138</v>
      </c>
      <c r="E21" s="79">
        <v>30033529</v>
      </c>
      <c r="F21" s="79">
        <v>23237384</v>
      </c>
      <c r="G21" s="79">
        <v>24371227</v>
      </c>
      <c r="H21" s="79">
        <v>29580636</v>
      </c>
      <c r="I21" s="79">
        <v>22935071</v>
      </c>
      <c r="J21" s="79">
        <v>24082301</v>
      </c>
      <c r="K21" s="79">
        <v>25402377</v>
      </c>
      <c r="L21" s="79">
        <v>27947735</v>
      </c>
      <c r="M21" s="79">
        <v>24457979</v>
      </c>
      <c r="N21" s="79">
        <v>0</v>
      </c>
      <c r="O21" s="79">
        <v>273006402</v>
      </c>
    </row>
    <row r="22" spans="2:15" ht="7.5" customHeight="1">
      <c r="B22" s="144" t="s">
        <v>112</v>
      </c>
      <c r="C22" s="145">
        <v>5253070</v>
      </c>
      <c r="D22" s="145">
        <v>6398188</v>
      </c>
      <c r="E22" s="145">
        <v>7194073</v>
      </c>
      <c r="F22" s="145">
        <v>5883380</v>
      </c>
      <c r="G22" s="145">
        <v>6693843</v>
      </c>
      <c r="H22" s="145">
        <v>6852225</v>
      </c>
      <c r="I22" s="145">
        <v>6011457</v>
      </c>
      <c r="J22" s="145">
        <v>7378172</v>
      </c>
      <c r="K22" s="145">
        <v>7259033</v>
      </c>
      <c r="L22" s="145">
        <v>6295027</v>
      </c>
      <c r="M22" s="145">
        <v>6520390</v>
      </c>
      <c r="N22" s="145">
        <v>0</v>
      </c>
      <c r="O22" s="145">
        <v>71738858</v>
      </c>
    </row>
    <row r="23" spans="2:15" ht="7.5" customHeight="1">
      <c r="B23" s="79" t="s">
        <v>113</v>
      </c>
      <c r="C23" s="79">
        <v>926837</v>
      </c>
      <c r="D23" s="79">
        <v>924314</v>
      </c>
      <c r="E23" s="79">
        <v>1049733</v>
      </c>
      <c r="F23" s="79">
        <v>966707</v>
      </c>
      <c r="G23" s="79">
        <v>1093179</v>
      </c>
      <c r="H23" s="79">
        <v>1136173</v>
      </c>
      <c r="I23" s="79">
        <v>1162796</v>
      </c>
      <c r="J23" s="79">
        <v>1156659</v>
      </c>
      <c r="K23" s="79">
        <v>1135209</v>
      </c>
      <c r="L23" s="79">
        <v>1098056</v>
      </c>
      <c r="M23" s="79">
        <v>869613</v>
      </c>
      <c r="N23" s="79">
        <v>0</v>
      </c>
      <c r="O23" s="79">
        <v>11519276</v>
      </c>
    </row>
    <row r="24" spans="2:15" ht="7.5" customHeight="1">
      <c r="B24" s="75" t="s">
        <v>114</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0</v>
      </c>
      <c r="O24" s="79">
        <v>1784842908</v>
      </c>
    </row>
    <row r="25" spans="2:15" ht="7.5" customHeight="1">
      <c r="B25" s="75" t="s">
        <v>115</v>
      </c>
      <c r="C25" s="79">
        <v>125436985</v>
      </c>
      <c r="D25" s="79">
        <v>125812302</v>
      </c>
      <c r="E25" s="79">
        <v>81178098</v>
      </c>
      <c r="F25" s="79">
        <v>129671946</v>
      </c>
      <c r="G25" s="79">
        <v>42956279</v>
      </c>
      <c r="H25" s="79">
        <v>121461282</v>
      </c>
      <c r="I25" s="79">
        <v>124882142</v>
      </c>
      <c r="J25" s="79">
        <v>135246590</v>
      </c>
      <c r="K25" s="79">
        <v>130307274</v>
      </c>
      <c r="L25" s="79">
        <v>131676794</v>
      </c>
      <c r="M25" s="79">
        <v>132526626</v>
      </c>
      <c r="N25" s="79">
        <v>0</v>
      </c>
      <c r="O25" s="79">
        <v>1281156319</v>
      </c>
    </row>
    <row r="26" spans="2:15" ht="7.5" customHeight="1">
      <c r="B26" s="144" t="s">
        <v>116</v>
      </c>
      <c r="C26" s="145">
        <v>4295381</v>
      </c>
      <c r="D26" s="145">
        <v>3656207</v>
      </c>
      <c r="E26" s="145">
        <v>4399096</v>
      </c>
      <c r="F26" s="145">
        <v>5477223</v>
      </c>
      <c r="G26" s="145">
        <v>4376824</v>
      </c>
      <c r="H26" s="145">
        <v>4436627</v>
      </c>
      <c r="I26" s="145">
        <v>4491177</v>
      </c>
      <c r="J26" s="145">
        <v>5092704</v>
      </c>
      <c r="K26" s="145">
        <v>5025015</v>
      </c>
      <c r="L26" s="145">
        <v>5161652</v>
      </c>
      <c r="M26" s="145">
        <v>3861398</v>
      </c>
      <c r="N26" s="145">
        <v>0</v>
      </c>
      <c r="O26" s="145">
        <v>50273304</v>
      </c>
    </row>
    <row r="27" spans="2:15" ht="7.5" customHeight="1">
      <c r="B27" s="79" t="s">
        <v>117</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0</v>
      </c>
      <c r="O27" s="79">
        <v>327288618</v>
      </c>
    </row>
    <row r="28" spans="2:15" ht="7.5" customHeight="1">
      <c r="B28" s="75" t="s">
        <v>118</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0</v>
      </c>
      <c r="O28" s="79">
        <v>1423238030</v>
      </c>
    </row>
    <row r="29" spans="2:15" ht="7.5" customHeight="1">
      <c r="B29" s="75" t="s">
        <v>119</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0</v>
      </c>
      <c r="O29" s="79">
        <v>1224182300</v>
      </c>
    </row>
    <row r="30" spans="2:15" ht="7.5" customHeight="1">
      <c r="B30" s="144" t="s">
        <v>120</v>
      </c>
      <c r="C30" s="145">
        <v>69588744</v>
      </c>
      <c r="D30" s="145">
        <v>52476598</v>
      </c>
      <c r="E30" s="145">
        <v>59861071</v>
      </c>
      <c r="F30" s="145">
        <v>65942366</v>
      </c>
      <c r="G30" s="145">
        <v>61820262</v>
      </c>
      <c r="H30" s="145">
        <v>59823391</v>
      </c>
      <c r="I30" s="145">
        <v>68627645</v>
      </c>
      <c r="J30" s="145">
        <v>68848470</v>
      </c>
      <c r="K30" s="145">
        <v>64012871</v>
      </c>
      <c r="L30" s="145">
        <v>81487769</v>
      </c>
      <c r="M30" s="145">
        <v>69721871</v>
      </c>
      <c r="N30" s="145">
        <v>0</v>
      </c>
      <c r="O30" s="145">
        <v>722211058</v>
      </c>
    </row>
    <row r="31" spans="2:15" ht="7.5" customHeight="1">
      <c r="B31" s="79" t="s">
        <v>121</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0</v>
      </c>
      <c r="O31" s="79">
        <v>564639441</v>
      </c>
    </row>
    <row r="32" spans="2:15" ht="7.5" customHeight="1">
      <c r="B32" s="75" t="s">
        <v>122</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0</v>
      </c>
      <c r="O32" s="79">
        <v>808342413</v>
      </c>
    </row>
    <row r="33" spans="2:15" ht="7.5" customHeight="1">
      <c r="B33" s="75" t="s">
        <v>123</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0</v>
      </c>
      <c r="O33" s="79">
        <v>730703588</v>
      </c>
    </row>
    <row r="34" spans="2:15" ht="7.5" customHeight="1">
      <c r="B34" s="144" t="s">
        <v>124</v>
      </c>
      <c r="C34" s="145">
        <v>7755011</v>
      </c>
      <c r="D34" s="145">
        <v>18311583</v>
      </c>
      <c r="E34" s="145">
        <v>23256639</v>
      </c>
      <c r="F34" s="145">
        <v>4687340</v>
      </c>
      <c r="G34" s="145">
        <v>27387112</v>
      </c>
      <c r="H34" s="145">
        <v>5475984</v>
      </c>
      <c r="I34" s="145">
        <v>15976194</v>
      </c>
      <c r="J34" s="145">
        <v>26414356</v>
      </c>
      <c r="K34" s="145">
        <v>10631109</v>
      </c>
      <c r="L34" s="145">
        <v>21225962</v>
      </c>
      <c r="M34" s="145">
        <v>19158351</v>
      </c>
      <c r="N34" s="145">
        <v>0</v>
      </c>
      <c r="O34" s="145">
        <v>180279641</v>
      </c>
    </row>
    <row r="35" spans="2:15" ht="7.5" customHeight="1">
      <c r="B35" s="79" t="s">
        <v>125</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0</v>
      </c>
      <c r="O35" s="79">
        <v>453098864</v>
      </c>
    </row>
    <row r="36" spans="2:15" ht="7.5" customHeight="1">
      <c r="B36" s="75" t="s">
        <v>126</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0</v>
      </c>
      <c r="O36" s="79">
        <v>412327025</v>
      </c>
    </row>
    <row r="37" spans="2:15" ht="7.5" customHeight="1">
      <c r="B37" s="75" t="s">
        <v>127</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0</v>
      </c>
      <c r="O37" s="79">
        <v>889347120</v>
      </c>
    </row>
    <row r="38" spans="2:15" ht="7.5" customHeight="1">
      <c r="B38" s="144" t="s">
        <v>128</v>
      </c>
      <c r="C38" s="145">
        <v>77618848</v>
      </c>
      <c r="D38" s="145">
        <v>50039996</v>
      </c>
      <c r="E38" s="145">
        <v>50080541</v>
      </c>
      <c r="F38" s="145">
        <v>72102936</v>
      </c>
      <c r="G38" s="145">
        <v>48113939</v>
      </c>
      <c r="H38" s="145">
        <v>56458491</v>
      </c>
      <c r="I38" s="145">
        <v>77591507</v>
      </c>
      <c r="J38" s="145">
        <v>56764837</v>
      </c>
      <c r="K38" s="145">
        <v>63602478</v>
      </c>
      <c r="L38" s="145">
        <v>82646097</v>
      </c>
      <c r="M38" s="145">
        <v>66298815</v>
      </c>
      <c r="N38" s="145">
        <v>0</v>
      </c>
      <c r="O38" s="145">
        <v>701318485</v>
      </c>
    </row>
    <row r="39" spans="2:15" ht="7.5" customHeight="1">
      <c r="B39" s="79" t="s">
        <v>129</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0</v>
      </c>
      <c r="O39" s="79">
        <v>683576821</v>
      </c>
    </row>
    <row r="40" spans="2:15" ht="7.5" customHeight="1">
      <c r="B40" s="75" t="s">
        <v>130</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0</v>
      </c>
      <c r="O40" s="79">
        <v>934884610</v>
      </c>
    </row>
    <row r="41" spans="2:15" ht="7.5" customHeight="1">
      <c r="B41" s="75" t="s">
        <v>131</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0</v>
      </c>
      <c r="O41" s="79">
        <v>278662176</v>
      </c>
    </row>
    <row r="42" spans="2:15" ht="7.5" customHeight="1">
      <c r="B42" s="144" t="s">
        <v>132</v>
      </c>
      <c r="C42" s="145">
        <v>37812638</v>
      </c>
      <c r="D42" s="145">
        <v>38173621</v>
      </c>
      <c r="E42" s="145">
        <v>42681288</v>
      </c>
      <c r="F42" s="145">
        <v>44679868</v>
      </c>
      <c r="G42" s="145">
        <v>44819138</v>
      </c>
      <c r="H42" s="145">
        <v>48498534</v>
      </c>
      <c r="I42" s="145">
        <v>44975396</v>
      </c>
      <c r="J42" s="145">
        <v>46680785</v>
      </c>
      <c r="K42" s="145">
        <v>44449051</v>
      </c>
      <c r="L42" s="145">
        <v>49507001</v>
      </c>
      <c r="M42" s="145">
        <v>45234844</v>
      </c>
      <c r="N42" s="145">
        <v>0</v>
      </c>
      <c r="O42" s="145">
        <v>487512164</v>
      </c>
    </row>
    <row r="43" spans="2:15" ht="7.5" customHeight="1">
      <c r="B43" s="79" t="s">
        <v>133</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0</v>
      </c>
      <c r="O43" s="79">
        <v>408547238</v>
      </c>
    </row>
    <row r="44" spans="2:15" ht="7.5" customHeight="1">
      <c r="B44" s="75" t="s">
        <v>134</v>
      </c>
      <c r="C44" s="79">
        <v>10299298</v>
      </c>
      <c r="D44" s="79">
        <v>10060529</v>
      </c>
      <c r="E44" s="79">
        <v>10867960</v>
      </c>
      <c r="F44" s="79">
        <v>9722621</v>
      </c>
      <c r="G44" s="79">
        <v>10912655</v>
      </c>
      <c r="H44" s="79">
        <v>11179434</v>
      </c>
      <c r="I44" s="79">
        <v>10162984</v>
      </c>
      <c r="J44" s="79">
        <v>11445300</v>
      </c>
      <c r="K44" s="79">
        <v>11175384</v>
      </c>
      <c r="L44" s="79">
        <v>11345184</v>
      </c>
      <c r="M44" s="79">
        <v>10856790</v>
      </c>
      <c r="N44" s="79">
        <v>0</v>
      </c>
      <c r="O44" s="79">
        <v>118028139</v>
      </c>
    </row>
    <row r="45" spans="2:15" ht="7.5" customHeight="1">
      <c r="B45" s="75" t="s">
        <v>135</v>
      </c>
      <c r="C45" s="79">
        <v>62071080</v>
      </c>
      <c r="D45" s="79">
        <v>60571669</v>
      </c>
      <c r="E45" s="79">
        <v>67618959</v>
      </c>
      <c r="F45" s="79">
        <v>64425365</v>
      </c>
      <c r="G45" s="79">
        <v>64496080</v>
      </c>
      <c r="H45" s="79">
        <v>66744882</v>
      </c>
      <c r="I45" s="79">
        <v>60769130</v>
      </c>
      <c r="J45" s="79">
        <v>68730429</v>
      </c>
      <c r="K45" s="79">
        <v>64678503</v>
      </c>
      <c r="L45" s="79">
        <v>65081337</v>
      </c>
      <c r="M45" s="79">
        <v>65400566</v>
      </c>
      <c r="N45" s="79">
        <v>0</v>
      </c>
      <c r="O45" s="79">
        <v>710588000</v>
      </c>
    </row>
    <row r="46" spans="2:15" ht="7.5" customHeight="1">
      <c r="B46" s="144" t="s">
        <v>136</v>
      </c>
      <c r="C46" s="145">
        <v>67326701</v>
      </c>
      <c r="D46" s="145">
        <v>51203892</v>
      </c>
      <c r="E46" s="145">
        <v>56189057</v>
      </c>
      <c r="F46" s="145">
        <v>58362492</v>
      </c>
      <c r="G46" s="145">
        <v>62604565</v>
      </c>
      <c r="H46" s="145">
        <v>55788582</v>
      </c>
      <c r="I46" s="145">
        <v>51454096</v>
      </c>
      <c r="J46" s="145">
        <v>65585168</v>
      </c>
      <c r="K46" s="145">
        <v>54356454</v>
      </c>
      <c r="L46" s="145">
        <v>62420565</v>
      </c>
      <c r="M46" s="145">
        <v>52184556</v>
      </c>
      <c r="N46" s="145">
        <v>0</v>
      </c>
      <c r="O46" s="145">
        <v>637476128</v>
      </c>
    </row>
    <row r="47" spans="2:15" ht="7.5" customHeight="1">
      <c r="B47" s="79" t="s">
        <v>137</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0</v>
      </c>
      <c r="O47" s="79">
        <v>1402124292</v>
      </c>
    </row>
    <row r="48" spans="2:15" ht="7.5" customHeight="1">
      <c r="B48" s="75" t="s">
        <v>138</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0</v>
      </c>
      <c r="O48" s="79">
        <v>1108883655</v>
      </c>
    </row>
    <row r="49" spans="2:15" ht="7.5" customHeight="1">
      <c r="B49" s="75" t="s">
        <v>139</v>
      </c>
      <c r="C49" s="79">
        <v>23482957</v>
      </c>
      <c r="D49" s="79">
        <v>11481622</v>
      </c>
      <c r="E49" s="79">
        <v>26259737</v>
      </c>
      <c r="F49" s="79">
        <v>22080172</v>
      </c>
      <c r="G49" s="79">
        <v>18773719</v>
      </c>
      <c r="H49" s="79">
        <v>24248996</v>
      </c>
      <c r="I49" s="79">
        <v>26663891</v>
      </c>
      <c r="J49" s="79">
        <v>22785728</v>
      </c>
      <c r="K49" s="79">
        <v>33751481</v>
      </c>
      <c r="L49" s="79">
        <v>28047545</v>
      </c>
      <c r="M49" s="79">
        <v>22210223</v>
      </c>
      <c r="N49" s="79">
        <v>0</v>
      </c>
      <c r="O49" s="79">
        <v>259786071</v>
      </c>
    </row>
    <row r="50" spans="2:15" ht="7.5" customHeight="1">
      <c r="B50" s="144" t="s">
        <v>140</v>
      </c>
      <c r="C50" s="145">
        <v>119672441</v>
      </c>
      <c r="D50" s="145">
        <v>136456854</v>
      </c>
      <c r="E50" s="145">
        <v>152432874</v>
      </c>
      <c r="F50" s="145">
        <v>117325220</v>
      </c>
      <c r="G50" s="145">
        <v>147625238</v>
      </c>
      <c r="H50" s="145">
        <v>142015313</v>
      </c>
      <c r="I50" s="145">
        <v>105820582</v>
      </c>
      <c r="J50" s="145">
        <v>146530357</v>
      </c>
      <c r="K50" s="145">
        <v>139210835</v>
      </c>
      <c r="L50" s="145">
        <v>122547816</v>
      </c>
      <c r="M50" s="145">
        <v>132046602</v>
      </c>
      <c r="N50" s="145">
        <v>0</v>
      </c>
      <c r="O50" s="145">
        <v>1461684132</v>
      </c>
    </row>
    <row r="51" spans="2:15" ht="7.5" customHeight="1">
      <c r="B51" s="79" t="s">
        <v>141</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0</v>
      </c>
      <c r="O51" s="79">
        <v>879020493</v>
      </c>
    </row>
    <row r="52" spans="2:15" ht="7.5" customHeight="1">
      <c r="B52" s="75" t="s">
        <v>142</v>
      </c>
      <c r="C52" s="79">
        <v>49765848</v>
      </c>
      <c r="D52" s="79">
        <v>50410694</v>
      </c>
      <c r="E52" s="79">
        <v>52398423</v>
      </c>
      <c r="F52" s="79">
        <v>51682784</v>
      </c>
      <c r="G52" s="79">
        <v>52837885</v>
      </c>
      <c r="H52" s="79">
        <v>54020401</v>
      </c>
      <c r="I52" s="79">
        <v>54141330</v>
      </c>
      <c r="J52" s="79">
        <v>53531179</v>
      </c>
      <c r="K52" s="79">
        <v>53123873</v>
      </c>
      <c r="L52" s="79">
        <v>52004868</v>
      </c>
      <c r="M52" s="79">
        <v>49874823</v>
      </c>
      <c r="N52" s="79">
        <v>0</v>
      </c>
      <c r="O52" s="79">
        <v>573792107</v>
      </c>
    </row>
    <row r="53" spans="2:15" ht="7.5" customHeight="1">
      <c r="B53" s="75" t="s">
        <v>143</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0</v>
      </c>
      <c r="O53" s="79">
        <v>1433681552</v>
      </c>
    </row>
    <row r="54" spans="2:15" ht="7.5" customHeight="1">
      <c r="B54" s="144" t="s">
        <v>144</v>
      </c>
      <c r="C54" s="145">
        <v>3938231</v>
      </c>
      <c r="D54" s="145">
        <v>5280568</v>
      </c>
      <c r="E54" s="145">
        <v>6797125</v>
      </c>
      <c r="F54" s="145">
        <v>9705804</v>
      </c>
      <c r="G54" s="145">
        <v>4488016</v>
      </c>
      <c r="H54" s="145">
        <v>7898280</v>
      </c>
      <c r="I54" s="145">
        <v>6908415</v>
      </c>
      <c r="J54" s="145">
        <v>6453966</v>
      </c>
      <c r="K54" s="145">
        <v>6081248</v>
      </c>
      <c r="L54" s="145">
        <v>9011522</v>
      </c>
      <c r="M54" s="145">
        <v>6613050</v>
      </c>
      <c r="N54" s="145">
        <v>0</v>
      </c>
      <c r="O54" s="145">
        <v>73176225</v>
      </c>
    </row>
    <row r="55" spans="2:15" ht="7.5" customHeight="1">
      <c r="B55" s="79" t="s">
        <v>145</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0</v>
      </c>
      <c r="O55" s="79">
        <v>832402516</v>
      </c>
    </row>
    <row r="56" spans="2:15" ht="7.5" customHeight="1">
      <c r="B56" s="75" t="s">
        <v>146</v>
      </c>
      <c r="C56" s="79">
        <v>21816658</v>
      </c>
      <c r="D56" s="79">
        <v>18184737</v>
      </c>
      <c r="E56" s="79">
        <v>18266954</v>
      </c>
      <c r="F56" s="79">
        <v>21143279</v>
      </c>
      <c r="G56" s="79">
        <v>19466837</v>
      </c>
      <c r="H56" s="79">
        <v>20964762</v>
      </c>
      <c r="I56" s="79">
        <v>22713628</v>
      </c>
      <c r="J56" s="79">
        <v>20987675</v>
      </c>
      <c r="K56" s="79">
        <v>25159519</v>
      </c>
      <c r="L56" s="79">
        <v>24001892</v>
      </c>
      <c r="M56" s="79">
        <v>25664791</v>
      </c>
      <c r="N56" s="79">
        <v>0</v>
      </c>
      <c r="O56" s="79">
        <v>238370732</v>
      </c>
    </row>
    <row r="57" spans="2:15" ht="7.5" customHeight="1">
      <c r="B57" s="75" t="s">
        <v>147</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0</v>
      </c>
      <c r="O57" s="79">
        <v>1060217668</v>
      </c>
    </row>
    <row r="58" spans="2:15" ht="7.5" customHeight="1">
      <c r="B58" s="144" t="s">
        <v>148</v>
      </c>
      <c r="C58" s="145">
        <v>508324636</v>
      </c>
      <c r="D58" s="145">
        <v>471834621</v>
      </c>
      <c r="E58" s="145">
        <v>510915760</v>
      </c>
      <c r="F58" s="145">
        <v>508392468</v>
      </c>
      <c r="G58" s="145">
        <v>520167432</v>
      </c>
      <c r="H58" s="145">
        <v>515942399</v>
      </c>
      <c r="I58" s="145">
        <v>487786550</v>
      </c>
      <c r="J58" s="145">
        <v>539261288</v>
      </c>
      <c r="K58" s="145">
        <v>506030818</v>
      </c>
      <c r="L58" s="145">
        <v>517379380</v>
      </c>
      <c r="M58" s="145">
        <v>494088001</v>
      </c>
      <c r="N58" s="145">
        <v>0</v>
      </c>
      <c r="O58" s="145">
        <v>5580123353</v>
      </c>
    </row>
    <row r="59" spans="2:15" ht="7.5" customHeight="1">
      <c r="B59" s="79" t="s">
        <v>149</v>
      </c>
      <c r="C59" s="79">
        <v>43738899</v>
      </c>
      <c r="D59" s="79">
        <v>44638420</v>
      </c>
      <c r="E59" s="79">
        <v>41482071</v>
      </c>
      <c r="F59" s="79">
        <v>36790321</v>
      </c>
      <c r="G59" s="79">
        <v>48960164</v>
      </c>
      <c r="H59" s="79">
        <v>52953003</v>
      </c>
      <c r="I59" s="79">
        <v>45184649</v>
      </c>
      <c r="J59" s="79">
        <v>60743931</v>
      </c>
      <c r="K59" s="79">
        <v>43268103</v>
      </c>
      <c r="L59" s="79">
        <v>47891810</v>
      </c>
      <c r="M59" s="79">
        <v>48506977</v>
      </c>
      <c r="N59" s="79">
        <v>0</v>
      </c>
      <c r="O59" s="79">
        <v>514158348</v>
      </c>
    </row>
    <row r="60" spans="2:15" ht="7.5" customHeight="1">
      <c r="B60" s="75" t="s">
        <v>150</v>
      </c>
      <c r="C60" s="79">
        <v>4198177</v>
      </c>
      <c r="D60" s="79">
        <v>5102975</v>
      </c>
      <c r="E60" s="79">
        <v>5069595</v>
      </c>
      <c r="F60" s="79">
        <v>3751848</v>
      </c>
      <c r="G60" s="79">
        <v>5471910</v>
      </c>
      <c r="H60" s="79">
        <v>5513063</v>
      </c>
      <c r="I60" s="79">
        <v>4384765</v>
      </c>
      <c r="J60" s="79">
        <v>5901562</v>
      </c>
      <c r="K60" s="79">
        <v>5803435</v>
      </c>
      <c r="L60" s="79">
        <v>4839634</v>
      </c>
      <c r="M60" s="79">
        <v>5546436</v>
      </c>
      <c r="N60" s="79">
        <v>0</v>
      </c>
      <c r="O60" s="79">
        <v>55583400</v>
      </c>
    </row>
    <row r="61" spans="2:15" ht="7.5" customHeight="1">
      <c r="B61" s="75" t="s">
        <v>151</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0</v>
      </c>
      <c r="O61" s="79">
        <v>1062097552</v>
      </c>
    </row>
    <row r="62" spans="2:15" ht="7.5" customHeight="1">
      <c r="B62" s="144" t="s">
        <v>152</v>
      </c>
      <c r="C62" s="145">
        <v>54738695</v>
      </c>
      <c r="D62" s="145">
        <v>54498899</v>
      </c>
      <c r="E62" s="145">
        <v>62901007</v>
      </c>
      <c r="F62" s="145">
        <v>76847038</v>
      </c>
      <c r="G62" s="145">
        <v>73329873</v>
      </c>
      <c r="H62" s="145">
        <v>63183261</v>
      </c>
      <c r="I62" s="145">
        <v>77957359</v>
      </c>
      <c r="J62" s="145">
        <v>66892942</v>
      </c>
      <c r="K62" s="145">
        <v>58024594</v>
      </c>
      <c r="L62" s="145">
        <v>56717990</v>
      </c>
      <c r="M62" s="145">
        <v>61150764</v>
      </c>
      <c r="N62" s="145">
        <v>0</v>
      </c>
      <c r="O62" s="145">
        <v>706242422</v>
      </c>
    </row>
    <row r="63" spans="2:15" ht="7.5" customHeight="1">
      <c r="B63" s="75" t="s">
        <v>153</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0</v>
      </c>
      <c r="O63" s="79">
        <v>465707552</v>
      </c>
    </row>
    <row r="64" spans="2:15" ht="7.5" customHeight="1">
      <c r="B64" s="75" t="s">
        <v>154</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0</v>
      </c>
      <c r="O64" s="79">
        <v>849347193</v>
      </c>
    </row>
    <row r="65" spans="2:15" ht="7.5" customHeight="1" thickBot="1">
      <c r="B65" s="80" t="s">
        <v>155</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0</v>
      </c>
      <c r="O65" s="79">
        <v>322054761</v>
      </c>
    </row>
    <row r="66" spans="2:15" ht="7.5" customHeight="1" thickTop="1">
      <c r="B66" s="76" t="s">
        <v>218</v>
      </c>
      <c r="C66" s="83">
        <v>3545907330</v>
      </c>
      <c r="D66" s="83">
        <v>3494042133</v>
      </c>
      <c r="E66" s="83">
        <v>4033355142</v>
      </c>
      <c r="F66" s="83">
        <v>3680213872</v>
      </c>
      <c r="G66" s="83">
        <v>3546378435</v>
      </c>
      <c r="H66" s="83">
        <v>4066159872</v>
      </c>
      <c r="I66" s="83">
        <v>3575814546</v>
      </c>
      <c r="J66" s="83">
        <v>3930942880</v>
      </c>
      <c r="K66" s="83">
        <v>4045158332</v>
      </c>
      <c r="L66" s="83">
        <v>3685513315</v>
      </c>
      <c r="M66" s="83">
        <v>3750701845</v>
      </c>
      <c r="N66" s="83">
        <v>0</v>
      </c>
      <c r="O66" s="83">
        <v>41354187702</v>
      </c>
    </row>
    <row r="67" spans="2:15" ht="7.5" customHeight="1" thickBot="1">
      <c r="B67" s="77" t="s">
        <v>157</v>
      </c>
      <c r="C67" s="82">
        <v>25912998</v>
      </c>
      <c r="D67" s="82">
        <v>11467357</v>
      </c>
      <c r="E67" s="82">
        <v>9966226</v>
      </c>
      <c r="F67" s="82">
        <v>8931759</v>
      </c>
      <c r="G67" s="82">
        <v>17163635</v>
      </c>
      <c r="H67" s="82">
        <v>10541754</v>
      </c>
      <c r="I67" s="82">
        <v>11843815</v>
      </c>
      <c r="J67" s="82">
        <v>2165762</v>
      </c>
      <c r="K67" s="82">
        <v>6841512</v>
      </c>
      <c r="L67" s="82">
        <v>13936962</v>
      </c>
      <c r="M67" s="82">
        <v>17901342</v>
      </c>
      <c r="N67" s="82">
        <v>0</v>
      </c>
      <c r="O67" s="82">
        <v>136673122</v>
      </c>
    </row>
    <row r="68" spans="2:15" ht="9" customHeight="1" thickTop="1">
      <c r="B68" s="78" t="s">
        <v>219</v>
      </c>
      <c r="C68" s="81">
        <v>3571820328</v>
      </c>
      <c r="D68" s="81">
        <v>3505509490</v>
      </c>
      <c r="E68" s="81">
        <v>4043321368</v>
      </c>
      <c r="F68" s="81">
        <v>3689145631</v>
      </c>
      <c r="G68" s="81">
        <v>3563542070</v>
      </c>
      <c r="H68" s="81">
        <v>4076701626</v>
      </c>
      <c r="I68" s="81">
        <v>3587658361</v>
      </c>
      <c r="J68" s="81">
        <v>3933108642</v>
      </c>
      <c r="K68" s="81">
        <v>4051999844</v>
      </c>
      <c r="L68" s="81">
        <v>3699450277</v>
      </c>
      <c r="M68" s="81">
        <v>3768603187</v>
      </c>
      <c r="N68" s="81">
        <v>0</v>
      </c>
      <c r="O68" s="81">
        <v>41490860824</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224</v>
      </c>
      <c r="G2" s="29" t="s">
        <v>225</v>
      </c>
      <c r="H2" s="29" t="s">
        <v>226</v>
      </c>
      <c r="I2" s="29" t="s">
        <v>227</v>
      </c>
      <c r="J2" s="29" t="s">
        <v>228</v>
      </c>
      <c r="K2" s="29" t="s">
        <v>229</v>
      </c>
      <c r="L2" s="29" t="s">
        <v>230</v>
      </c>
      <c r="M2" s="29" t="s">
        <v>231</v>
      </c>
      <c r="N2" s="29" t="s">
        <v>232</v>
      </c>
      <c r="O2" s="29" t="s">
        <v>78</v>
      </c>
      <c r="P2" s="29" t="s">
        <v>8</v>
      </c>
    </row>
    <row r="3" spans="2:16" ht="12" customHeight="1" hidden="1">
      <c r="B3" s="30" t="s">
        <v>233</v>
      </c>
      <c r="C3" s="29" t="s">
        <v>80</v>
      </c>
      <c r="D3" s="29" t="s">
        <v>80</v>
      </c>
      <c r="E3" s="29" t="s">
        <v>80</v>
      </c>
      <c r="F3" s="29" t="s">
        <v>80</v>
      </c>
      <c r="G3" s="29" t="s">
        <v>80</v>
      </c>
      <c r="H3" s="195" t="s">
        <v>80</v>
      </c>
      <c r="I3" s="195" t="s">
        <v>80</v>
      </c>
      <c r="J3" s="195" t="s">
        <v>80</v>
      </c>
      <c r="K3" s="195" t="s">
        <v>80</v>
      </c>
      <c r="L3" s="195" t="s">
        <v>80</v>
      </c>
      <c r="M3" s="195" t="s">
        <v>80</v>
      </c>
      <c r="N3" s="195" t="s">
        <v>80</v>
      </c>
      <c r="O3" s="195" t="s">
        <v>68</v>
      </c>
      <c r="P3" s="195" t="s">
        <v>20</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05/04/2023</v>
      </c>
      <c r="N10" s="84"/>
      <c r="O10" s="84" t="str">
        <f>CONCATENATE(P3," Reporting Period")</f>
        <v>2021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95</v>
      </c>
      <c r="C13" s="72" t="s">
        <v>96</v>
      </c>
      <c r="D13" s="72" t="s">
        <v>99</v>
      </c>
      <c r="E13" s="72" t="s">
        <v>102</v>
      </c>
      <c r="F13" s="72" t="s">
        <v>167</v>
      </c>
      <c r="G13" s="72" t="s">
        <v>217</v>
      </c>
      <c r="H13" s="72" t="s">
        <v>173</v>
      </c>
      <c r="I13" s="72" t="s">
        <v>180</v>
      </c>
      <c r="J13" s="72" t="s">
        <v>183</v>
      </c>
      <c r="K13" s="72" t="s">
        <v>186</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106</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107</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108</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109</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110</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111</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112</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113</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114</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115</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116</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117</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118</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119</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120</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121</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122</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123</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124</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125</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126</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127</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128</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129</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130</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131</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132</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133</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134</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135</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136</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137</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138</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139</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140</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141</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142</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143</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144</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145</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146</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147</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148</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149</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150</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151</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152</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153</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154</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155</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218</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157</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219</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78</v>
      </c>
      <c r="D2" t="s">
        <v>8</v>
      </c>
    </row>
    <row r="3" spans="2:4" ht="12" customHeight="1" hidden="1">
      <c r="B3" s="23" t="s">
        <v>255</v>
      </c>
      <c r="C3" s="195" t="s">
        <v>68</v>
      </c>
      <c r="D3" s="195" t="s">
        <v>19</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05/04/2023</v>
      </c>
      <c r="C9" s="94"/>
      <c r="D9" s="94"/>
      <c r="E9" s="94"/>
      <c r="F9" s="94"/>
      <c r="G9" s="94"/>
      <c r="H9" s="91"/>
      <c r="I9" s="94"/>
      <c r="J9" s="95" t="str">
        <f>CONCATENATE(D3," Reporting Period")</f>
        <v>2022 Reporting Period</v>
      </c>
      <c r="K9" s="86"/>
    </row>
    <row r="10" spans="2:11" ht="12" customHeight="1">
      <c r="B10" s="33" t="s">
        <v>95</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95</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105</v>
      </c>
      <c r="C15" s="103">
        <v>30</v>
      </c>
      <c r="D15" s="100" t="s">
        <v>273</v>
      </c>
      <c r="E15" s="103">
        <v>31</v>
      </c>
      <c r="F15" s="100" t="s">
        <v>273</v>
      </c>
      <c r="G15" s="103">
        <v>0</v>
      </c>
      <c r="H15" s="100" t="s">
        <v>274</v>
      </c>
      <c r="I15" s="103">
        <v>18</v>
      </c>
      <c r="J15" s="100" t="s">
        <v>275</v>
      </c>
      <c r="K15" s="86"/>
    </row>
    <row r="16" spans="2:11" ht="9" customHeight="1">
      <c r="B16" s="88" t="s">
        <v>106</v>
      </c>
      <c r="C16" s="104">
        <v>8</v>
      </c>
      <c r="D16" s="101" t="s">
        <v>276</v>
      </c>
      <c r="E16" s="104">
        <v>8</v>
      </c>
      <c r="F16" s="101" t="s">
        <v>276</v>
      </c>
      <c r="G16" s="104">
        <v>0</v>
      </c>
      <c r="H16" s="101" t="s">
        <v>274</v>
      </c>
      <c r="I16" s="104">
        <v>8</v>
      </c>
      <c r="J16" s="101" t="s">
        <v>276</v>
      </c>
      <c r="K16" s="86"/>
    </row>
    <row r="17" spans="2:11" ht="9" customHeight="1">
      <c r="B17" s="89" t="s">
        <v>107</v>
      </c>
      <c r="C17" s="105">
        <v>18</v>
      </c>
      <c r="D17" s="102" t="s">
        <v>277</v>
      </c>
      <c r="E17" s="105">
        <v>26</v>
      </c>
      <c r="F17" s="102" t="s">
        <v>277</v>
      </c>
      <c r="G17" s="105">
        <v>0</v>
      </c>
      <c r="H17" s="102" t="s">
        <v>274</v>
      </c>
      <c r="I17" s="105">
        <v>18</v>
      </c>
      <c r="J17" s="102" t="s">
        <v>277</v>
      </c>
      <c r="K17" s="86"/>
    </row>
    <row r="18" spans="2:11" ht="9" customHeight="1">
      <c r="B18" s="87" t="s">
        <v>108</v>
      </c>
      <c r="C18" s="103">
        <v>24.603</v>
      </c>
      <c r="D18" s="100" t="s">
        <v>278</v>
      </c>
      <c r="E18" s="103">
        <v>28.403</v>
      </c>
      <c r="F18" s="100" t="s">
        <v>278</v>
      </c>
      <c r="G18" s="103">
        <v>16.5</v>
      </c>
      <c r="H18" s="100" t="s">
        <v>279</v>
      </c>
      <c r="I18" s="103">
        <v>24.603</v>
      </c>
      <c r="J18" s="100" t="s">
        <v>278</v>
      </c>
      <c r="K18" s="86"/>
    </row>
    <row r="19" spans="2:11" ht="9" customHeight="1">
      <c r="B19" s="88" t="s">
        <v>109</v>
      </c>
      <c r="C19" s="104">
        <v>53.9</v>
      </c>
      <c r="D19" s="101" t="s">
        <v>280</v>
      </c>
      <c r="E19" s="104">
        <v>41</v>
      </c>
      <c r="F19" s="101" t="s">
        <v>280</v>
      </c>
      <c r="G19" s="104">
        <v>6</v>
      </c>
      <c r="H19" s="101" t="s">
        <v>281</v>
      </c>
      <c r="I19" s="104">
        <v>53.9</v>
      </c>
      <c r="J19" s="101" t="s">
        <v>280</v>
      </c>
      <c r="K19" s="86"/>
    </row>
    <row r="20" spans="2:11" ht="9" customHeight="1">
      <c r="B20" s="89" t="s">
        <v>110</v>
      </c>
      <c r="C20" s="105">
        <v>23.69</v>
      </c>
      <c r="D20" s="102" t="s">
        <v>282</v>
      </c>
      <c r="E20" s="105">
        <v>22.19</v>
      </c>
      <c r="F20" s="102" t="s">
        <v>282</v>
      </c>
      <c r="G20" s="105">
        <v>13.5</v>
      </c>
      <c r="H20" s="102" t="s">
        <v>283</v>
      </c>
      <c r="I20" s="105">
        <v>23.69</v>
      </c>
      <c r="J20" s="102" t="s">
        <v>282</v>
      </c>
      <c r="K20" s="86"/>
    </row>
    <row r="21" spans="2:11" ht="9" customHeight="1">
      <c r="B21" s="87" t="s">
        <v>111</v>
      </c>
      <c r="C21" s="103">
        <v>25</v>
      </c>
      <c r="D21" s="100" t="s">
        <v>284</v>
      </c>
      <c r="E21" s="103">
        <v>49.2</v>
      </c>
      <c r="F21" s="100" t="s">
        <v>280</v>
      </c>
      <c r="G21" s="103">
        <v>0</v>
      </c>
      <c r="H21" s="100" t="s">
        <v>274</v>
      </c>
      <c r="I21" s="103">
        <v>25</v>
      </c>
      <c r="J21" s="100" t="s">
        <v>285</v>
      </c>
      <c r="K21" s="86"/>
    </row>
    <row r="22" spans="2:11" ht="9" customHeight="1">
      <c r="B22" s="88" t="s">
        <v>112</v>
      </c>
      <c r="C22" s="104">
        <v>23</v>
      </c>
      <c r="D22" s="101" t="s">
        <v>286</v>
      </c>
      <c r="E22" s="104">
        <v>22</v>
      </c>
      <c r="F22" s="101" t="s">
        <v>286</v>
      </c>
      <c r="G22" s="104">
        <v>22</v>
      </c>
      <c r="H22" s="101" t="s">
        <v>286</v>
      </c>
      <c r="I22" s="104">
        <v>23</v>
      </c>
      <c r="J22" s="101" t="s">
        <v>286</v>
      </c>
      <c r="K22" s="86"/>
    </row>
    <row r="23" spans="2:11" ht="9" customHeight="1">
      <c r="B23" s="89" t="s">
        <v>113</v>
      </c>
      <c r="C23" s="105">
        <v>23.5</v>
      </c>
      <c r="D23" s="102" t="s">
        <v>287</v>
      </c>
      <c r="E23" s="105">
        <v>23.5</v>
      </c>
      <c r="F23" s="102" t="s">
        <v>288</v>
      </c>
      <c r="G23" s="105">
        <v>0</v>
      </c>
      <c r="H23" s="102" t="s">
        <v>274</v>
      </c>
      <c r="I23" s="105">
        <v>23.5</v>
      </c>
      <c r="J23" s="102" t="s">
        <v>288</v>
      </c>
      <c r="K23" s="86"/>
    </row>
    <row r="24" spans="2:11" ht="9" customHeight="1">
      <c r="B24" s="87" t="s">
        <v>114</v>
      </c>
      <c r="C24" s="103">
        <v>38.877</v>
      </c>
      <c r="D24" s="100" t="s">
        <v>287</v>
      </c>
      <c r="E24" s="103">
        <v>38.877</v>
      </c>
      <c r="F24" s="100" t="s">
        <v>287</v>
      </c>
      <c r="G24" s="103">
        <v>0</v>
      </c>
      <c r="H24" s="100" t="s">
        <v>289</v>
      </c>
      <c r="I24" s="103">
        <v>38.877</v>
      </c>
      <c r="J24" s="100" t="s">
        <v>287</v>
      </c>
      <c r="K24" s="86"/>
    </row>
    <row r="25" spans="2:11" ht="9" customHeight="1">
      <c r="B25" s="88" t="s">
        <v>115</v>
      </c>
      <c r="C25" s="104">
        <v>29.1</v>
      </c>
      <c r="D25" s="101" t="s">
        <v>287</v>
      </c>
      <c r="E25" s="104">
        <v>32.6</v>
      </c>
      <c r="F25" s="101" t="s">
        <v>287</v>
      </c>
      <c r="G25" s="104">
        <v>29.1</v>
      </c>
      <c r="H25" s="101" t="s">
        <v>287</v>
      </c>
      <c r="I25" s="104">
        <v>29.1</v>
      </c>
      <c r="J25" s="101" t="s">
        <v>287</v>
      </c>
      <c r="K25" s="86"/>
    </row>
    <row r="26" spans="2:11" ht="9" customHeight="1">
      <c r="B26" s="89" t="s">
        <v>116</v>
      </c>
      <c r="C26" s="105">
        <v>16</v>
      </c>
      <c r="D26" s="102" t="s">
        <v>290</v>
      </c>
      <c r="E26" s="105">
        <v>16</v>
      </c>
      <c r="F26" s="102" t="s">
        <v>290</v>
      </c>
      <c r="G26" s="105">
        <v>5.2</v>
      </c>
      <c r="H26" s="102" t="s">
        <v>284</v>
      </c>
      <c r="I26" s="105">
        <v>16</v>
      </c>
      <c r="J26" s="102" t="s">
        <v>291</v>
      </c>
      <c r="K26" s="86"/>
    </row>
    <row r="27" spans="2:11" ht="9" customHeight="1">
      <c r="B27" s="87" t="s">
        <v>117</v>
      </c>
      <c r="C27" s="103">
        <v>33</v>
      </c>
      <c r="D27" s="100" t="s">
        <v>292</v>
      </c>
      <c r="E27" s="103">
        <v>33</v>
      </c>
      <c r="F27" s="100" t="s">
        <v>292</v>
      </c>
      <c r="G27" s="103">
        <v>23.2</v>
      </c>
      <c r="H27" s="100" t="s">
        <v>292</v>
      </c>
      <c r="I27" s="103">
        <v>33</v>
      </c>
      <c r="J27" s="100" t="s">
        <v>292</v>
      </c>
      <c r="K27" s="86"/>
    </row>
    <row r="28" spans="2:11" ht="9" customHeight="1">
      <c r="B28" s="88" t="s">
        <v>118</v>
      </c>
      <c r="C28" s="104">
        <v>40.3</v>
      </c>
      <c r="D28" s="101" t="s">
        <v>293</v>
      </c>
      <c r="E28" s="104">
        <v>47.8</v>
      </c>
      <c r="F28" s="101" t="s">
        <v>293</v>
      </c>
      <c r="G28" s="104">
        <v>46.7</v>
      </c>
      <c r="H28" s="101" t="s">
        <v>293</v>
      </c>
      <c r="I28" s="104">
        <v>40.3</v>
      </c>
      <c r="J28" s="101" t="s">
        <v>293</v>
      </c>
      <c r="K28" s="86"/>
    </row>
    <row r="29" spans="2:11" ht="9" customHeight="1">
      <c r="B29" s="89" t="s">
        <v>119</v>
      </c>
      <c r="C29" s="105">
        <v>34</v>
      </c>
      <c r="D29" s="102" t="s">
        <v>280</v>
      </c>
      <c r="E29" s="105">
        <v>56</v>
      </c>
      <c r="F29" s="102" t="s">
        <v>280</v>
      </c>
      <c r="G29" s="105">
        <v>0</v>
      </c>
      <c r="H29" s="102" t="s">
        <v>274</v>
      </c>
      <c r="I29" s="105">
        <v>34</v>
      </c>
      <c r="J29" s="102" t="s">
        <v>280</v>
      </c>
      <c r="K29" s="86"/>
    </row>
    <row r="30" spans="2:11" ht="9" customHeight="1">
      <c r="B30" s="87" t="s">
        <v>120</v>
      </c>
      <c r="C30" s="103">
        <v>31</v>
      </c>
      <c r="D30" s="100" t="s">
        <v>294</v>
      </c>
      <c r="E30" s="103">
        <v>33.5</v>
      </c>
      <c r="F30" s="100" t="s">
        <v>295</v>
      </c>
      <c r="G30" s="103">
        <v>30</v>
      </c>
      <c r="H30" s="100" t="s">
        <v>295</v>
      </c>
      <c r="I30" s="103">
        <v>31</v>
      </c>
      <c r="J30" s="100" t="s">
        <v>294</v>
      </c>
      <c r="K30" s="86"/>
    </row>
    <row r="31" spans="2:11" ht="9" customHeight="1">
      <c r="B31" s="88" t="s">
        <v>121</v>
      </c>
      <c r="C31" s="104">
        <v>24</v>
      </c>
      <c r="D31" s="101" t="s">
        <v>296</v>
      </c>
      <c r="E31" s="104">
        <v>26</v>
      </c>
      <c r="F31" s="101" t="s">
        <v>296</v>
      </c>
      <c r="G31" s="104">
        <v>23</v>
      </c>
      <c r="H31" s="101" t="s">
        <v>296</v>
      </c>
      <c r="I31" s="104">
        <v>24</v>
      </c>
      <c r="J31" s="101" t="s">
        <v>296</v>
      </c>
      <c r="K31" s="86"/>
    </row>
    <row r="32" spans="2:11" ht="9" customHeight="1">
      <c r="B32" s="89" t="s">
        <v>122</v>
      </c>
      <c r="C32" s="105">
        <v>24.6</v>
      </c>
      <c r="D32" s="102" t="s">
        <v>287</v>
      </c>
      <c r="E32" s="105">
        <v>21.6</v>
      </c>
      <c r="F32" s="102" t="s">
        <v>287</v>
      </c>
      <c r="G32" s="105">
        <v>24.6</v>
      </c>
      <c r="H32" s="102" t="s">
        <v>287</v>
      </c>
      <c r="I32" s="105">
        <v>24.6</v>
      </c>
      <c r="J32" s="102" t="s">
        <v>287</v>
      </c>
      <c r="K32" s="86"/>
    </row>
    <row r="33" spans="2:11" ht="9" customHeight="1">
      <c r="B33" s="87" t="s">
        <v>123</v>
      </c>
      <c r="C33" s="103">
        <v>20</v>
      </c>
      <c r="D33" s="100" t="s">
        <v>297</v>
      </c>
      <c r="E33" s="103">
        <v>20</v>
      </c>
      <c r="F33" s="100" t="s">
        <v>297</v>
      </c>
      <c r="G33" s="103">
        <v>14.6</v>
      </c>
      <c r="H33" s="100" t="s">
        <v>290</v>
      </c>
      <c r="I33" s="103">
        <v>20</v>
      </c>
      <c r="J33" s="100" t="s">
        <v>297</v>
      </c>
      <c r="K33" s="86"/>
    </row>
    <row r="34" spans="2:11" ht="9" customHeight="1">
      <c r="B34" s="88" t="s">
        <v>124</v>
      </c>
      <c r="C34" s="104">
        <v>30</v>
      </c>
      <c r="D34" s="101" t="s">
        <v>298</v>
      </c>
      <c r="E34" s="104">
        <v>31.2</v>
      </c>
      <c r="F34" s="101" t="s">
        <v>298</v>
      </c>
      <c r="G34" s="104">
        <v>0</v>
      </c>
      <c r="H34" s="101" t="s">
        <v>274</v>
      </c>
      <c r="I34" s="104">
        <v>23</v>
      </c>
      <c r="J34" s="101" t="s">
        <v>299</v>
      </c>
      <c r="K34" s="86"/>
    </row>
    <row r="35" spans="2:11" ht="9" customHeight="1">
      <c r="B35" s="89" t="s">
        <v>125</v>
      </c>
      <c r="C35" s="105">
        <v>42.7</v>
      </c>
      <c r="D35" s="102" t="s">
        <v>280</v>
      </c>
      <c r="E35" s="105">
        <v>43.45</v>
      </c>
      <c r="F35" s="102" t="s">
        <v>280</v>
      </c>
      <c r="G35" s="105">
        <v>42.7</v>
      </c>
      <c r="H35" s="102" t="s">
        <v>300</v>
      </c>
      <c r="I35" s="105">
        <v>42.7</v>
      </c>
      <c r="J35" s="102" t="s">
        <v>280</v>
      </c>
      <c r="K35" s="86"/>
    </row>
    <row r="36" spans="2:11" ht="9" customHeight="1">
      <c r="B36" s="87" t="s">
        <v>126</v>
      </c>
      <c r="C36" s="103">
        <v>24</v>
      </c>
      <c r="D36" s="100" t="s">
        <v>301</v>
      </c>
      <c r="E36" s="103">
        <v>24</v>
      </c>
      <c r="F36" s="100" t="s">
        <v>301</v>
      </c>
      <c r="G36" s="103">
        <v>0.202</v>
      </c>
      <c r="H36" s="100" t="s">
        <v>278</v>
      </c>
      <c r="I36" s="103">
        <v>24</v>
      </c>
      <c r="J36" s="100" t="s">
        <v>301</v>
      </c>
      <c r="K36" s="86"/>
    </row>
    <row r="37" spans="2:11" ht="9" customHeight="1">
      <c r="B37" s="88" t="s">
        <v>127</v>
      </c>
      <c r="C37" s="104">
        <v>27.2</v>
      </c>
      <c r="D37" s="101" t="s">
        <v>287</v>
      </c>
      <c r="E37" s="104">
        <v>27.2</v>
      </c>
      <c r="F37" s="101" t="s">
        <v>287</v>
      </c>
      <c r="G37" s="104">
        <v>26.3</v>
      </c>
      <c r="H37" s="101" t="s">
        <v>302</v>
      </c>
      <c r="I37" s="104">
        <v>26.3</v>
      </c>
      <c r="J37" s="101" t="s">
        <v>302</v>
      </c>
      <c r="K37" s="86"/>
    </row>
    <row r="38" spans="2:11" ht="9" customHeight="1">
      <c r="B38" s="89" t="s">
        <v>128</v>
      </c>
      <c r="C38" s="105">
        <v>28.5</v>
      </c>
      <c r="D38" s="102" t="s">
        <v>303</v>
      </c>
      <c r="E38" s="105">
        <v>28.5</v>
      </c>
      <c r="F38" s="102" t="s">
        <v>303</v>
      </c>
      <c r="G38" s="105">
        <v>21.35</v>
      </c>
      <c r="H38" s="102" t="s">
        <v>303</v>
      </c>
      <c r="I38" s="105">
        <v>28.5</v>
      </c>
      <c r="J38" s="102" t="s">
        <v>303</v>
      </c>
      <c r="K38" s="86"/>
    </row>
    <row r="39" spans="2:11" ht="9" customHeight="1">
      <c r="B39" s="87" t="s">
        <v>129</v>
      </c>
      <c r="C39" s="103">
        <v>18.4</v>
      </c>
      <c r="D39" s="100" t="s">
        <v>304</v>
      </c>
      <c r="E39" s="103">
        <v>18.4</v>
      </c>
      <c r="F39" s="100" t="s">
        <v>304</v>
      </c>
      <c r="G39" s="103">
        <v>17</v>
      </c>
      <c r="H39" s="100" t="s">
        <v>305</v>
      </c>
      <c r="I39" s="103">
        <v>18.4</v>
      </c>
      <c r="J39" s="100" t="s">
        <v>304</v>
      </c>
      <c r="K39" s="86"/>
    </row>
    <row r="40" spans="2:11" ht="9" customHeight="1">
      <c r="B40" s="88" t="s">
        <v>130</v>
      </c>
      <c r="C40" s="104">
        <v>22</v>
      </c>
      <c r="D40" s="101" t="s">
        <v>280</v>
      </c>
      <c r="E40" s="104">
        <v>22</v>
      </c>
      <c r="F40" s="101" t="s">
        <v>280</v>
      </c>
      <c r="G40" s="104">
        <v>17</v>
      </c>
      <c r="H40" s="101" t="s">
        <v>306</v>
      </c>
      <c r="I40" s="104">
        <v>22</v>
      </c>
      <c r="J40" s="101" t="s">
        <v>280</v>
      </c>
      <c r="K40" s="86"/>
    </row>
    <row r="41" spans="2:11" ht="9" customHeight="1">
      <c r="B41" s="89" t="s">
        <v>131</v>
      </c>
      <c r="C41" s="105">
        <v>33</v>
      </c>
      <c r="D41" s="102" t="s">
        <v>280</v>
      </c>
      <c r="E41" s="105">
        <v>29.75</v>
      </c>
      <c r="F41" s="102" t="s">
        <v>280</v>
      </c>
      <c r="G41" s="105">
        <v>5.18</v>
      </c>
      <c r="H41" s="102" t="s">
        <v>307</v>
      </c>
      <c r="I41" s="105">
        <v>33</v>
      </c>
      <c r="J41" s="102" t="s">
        <v>280</v>
      </c>
      <c r="K41" s="86"/>
    </row>
    <row r="42" spans="2:11" ht="9" customHeight="1">
      <c r="B42" s="87" t="s">
        <v>132</v>
      </c>
      <c r="C42" s="103">
        <v>25.7</v>
      </c>
      <c r="D42" s="100" t="s">
        <v>287</v>
      </c>
      <c r="E42" s="103">
        <v>25.7</v>
      </c>
      <c r="F42" s="100" t="s">
        <v>287</v>
      </c>
      <c r="G42" s="103">
        <v>24.8</v>
      </c>
      <c r="H42" s="100" t="s">
        <v>287</v>
      </c>
      <c r="I42" s="103">
        <v>25.7</v>
      </c>
      <c r="J42" s="100" t="s">
        <v>287</v>
      </c>
      <c r="K42" s="86"/>
    </row>
    <row r="43" spans="2:11" ht="9" customHeight="1">
      <c r="B43" s="88" t="s">
        <v>133</v>
      </c>
      <c r="C43" s="104">
        <v>23.805</v>
      </c>
      <c r="D43" s="101" t="s">
        <v>294</v>
      </c>
      <c r="E43" s="104">
        <v>27.805</v>
      </c>
      <c r="F43" s="101" t="s">
        <v>294</v>
      </c>
      <c r="G43" s="104">
        <v>6.4</v>
      </c>
      <c r="H43" s="101" t="s">
        <v>294</v>
      </c>
      <c r="I43" s="104">
        <v>23.805</v>
      </c>
      <c r="J43" s="101" t="s">
        <v>294</v>
      </c>
      <c r="K43" s="86"/>
    </row>
    <row r="44" spans="2:11" ht="9" customHeight="1">
      <c r="B44" s="89" t="s">
        <v>134</v>
      </c>
      <c r="C44" s="105">
        <v>23.825</v>
      </c>
      <c r="D44" s="102" t="s">
        <v>302</v>
      </c>
      <c r="E44" s="105">
        <v>23.825</v>
      </c>
      <c r="F44" s="102" t="s">
        <v>302</v>
      </c>
      <c r="G44" s="105">
        <v>22.2</v>
      </c>
      <c r="H44" s="102" t="s">
        <v>302</v>
      </c>
      <c r="I44" s="105">
        <v>23.825</v>
      </c>
      <c r="J44" s="102" t="s">
        <v>302</v>
      </c>
      <c r="K44" s="86"/>
    </row>
    <row r="45" spans="2:11" ht="9" customHeight="1">
      <c r="B45" s="87" t="s">
        <v>135</v>
      </c>
      <c r="C45" s="103">
        <v>37.1</v>
      </c>
      <c r="D45" s="100" t="s">
        <v>308</v>
      </c>
      <c r="E45" s="103">
        <v>40.1</v>
      </c>
      <c r="F45" s="100" t="s">
        <v>302</v>
      </c>
      <c r="G45" s="103">
        <v>5.25</v>
      </c>
      <c r="H45" s="100" t="s">
        <v>309</v>
      </c>
      <c r="I45" s="103">
        <v>37.1</v>
      </c>
      <c r="J45" s="100" t="s">
        <v>308</v>
      </c>
      <c r="K45" s="86"/>
    </row>
    <row r="46" spans="2:11" ht="9" customHeight="1">
      <c r="B46" s="88" t="s">
        <v>136</v>
      </c>
      <c r="C46" s="104">
        <v>17</v>
      </c>
      <c r="D46" s="101" t="s">
        <v>310</v>
      </c>
      <c r="E46" s="104">
        <v>21</v>
      </c>
      <c r="F46" s="101" t="s">
        <v>284</v>
      </c>
      <c r="G46" s="104">
        <v>12</v>
      </c>
      <c r="H46" s="101" t="s">
        <v>311</v>
      </c>
      <c r="I46" s="104">
        <v>17</v>
      </c>
      <c r="J46" s="101" t="s">
        <v>310</v>
      </c>
      <c r="K46" s="86"/>
    </row>
    <row r="47" spans="2:11" ht="9" customHeight="1">
      <c r="B47" s="89" t="s">
        <v>137</v>
      </c>
      <c r="C47" s="105">
        <v>25.35</v>
      </c>
      <c r="D47" s="102" t="s">
        <v>287</v>
      </c>
      <c r="E47" s="105">
        <v>23.55</v>
      </c>
      <c r="F47" s="102" t="s">
        <v>287</v>
      </c>
      <c r="G47" s="105">
        <v>8.05</v>
      </c>
      <c r="H47" s="102" t="s">
        <v>311</v>
      </c>
      <c r="I47" s="105">
        <v>25.35</v>
      </c>
      <c r="J47" s="102" t="s">
        <v>287</v>
      </c>
      <c r="K47" s="86"/>
    </row>
    <row r="48" spans="2:11" ht="9" customHeight="1">
      <c r="B48" s="87" t="s">
        <v>138</v>
      </c>
      <c r="C48" s="103">
        <v>38.75</v>
      </c>
      <c r="D48" s="100" t="s">
        <v>287</v>
      </c>
      <c r="E48" s="103">
        <v>38.75</v>
      </c>
      <c r="F48" s="100" t="s">
        <v>287</v>
      </c>
      <c r="G48" s="103">
        <v>27.1</v>
      </c>
      <c r="H48" s="100" t="s">
        <v>285</v>
      </c>
      <c r="I48" s="103">
        <v>35.25</v>
      </c>
      <c r="J48" s="100" t="s">
        <v>298</v>
      </c>
      <c r="K48" s="86"/>
    </row>
    <row r="49" spans="2:11" ht="9" customHeight="1">
      <c r="B49" s="88" t="s">
        <v>139</v>
      </c>
      <c r="C49" s="104">
        <v>23</v>
      </c>
      <c r="D49" s="101" t="s">
        <v>285</v>
      </c>
      <c r="E49" s="104">
        <v>23</v>
      </c>
      <c r="F49" s="101" t="s">
        <v>285</v>
      </c>
      <c r="G49" s="104">
        <v>23</v>
      </c>
      <c r="H49" s="101" t="s">
        <v>285</v>
      </c>
      <c r="I49" s="104">
        <v>23</v>
      </c>
      <c r="J49" s="101" t="s">
        <v>285</v>
      </c>
      <c r="K49" s="86"/>
    </row>
    <row r="50" spans="2:11" ht="9" customHeight="1">
      <c r="B50" s="89" t="s">
        <v>140</v>
      </c>
      <c r="C50" s="105">
        <v>38.5</v>
      </c>
      <c r="D50" s="102" t="s">
        <v>312</v>
      </c>
      <c r="E50" s="105">
        <v>47</v>
      </c>
      <c r="F50" s="102" t="s">
        <v>312</v>
      </c>
      <c r="G50" s="105">
        <v>47</v>
      </c>
      <c r="H50" s="102" t="s">
        <v>312</v>
      </c>
      <c r="I50" s="105">
        <v>38.5</v>
      </c>
      <c r="J50" s="102" t="s">
        <v>312</v>
      </c>
      <c r="K50" s="86"/>
    </row>
    <row r="51" spans="2:11" ht="9" customHeight="1">
      <c r="B51" s="87" t="s">
        <v>141</v>
      </c>
      <c r="C51" s="103">
        <v>20</v>
      </c>
      <c r="D51" s="100" t="s">
        <v>313</v>
      </c>
      <c r="E51" s="103">
        <v>20</v>
      </c>
      <c r="F51" s="100" t="s">
        <v>313</v>
      </c>
      <c r="G51" s="103">
        <v>16</v>
      </c>
      <c r="H51" s="100" t="s">
        <v>313</v>
      </c>
      <c r="I51" s="103">
        <v>20</v>
      </c>
      <c r="J51" s="100" t="s">
        <v>313</v>
      </c>
      <c r="K51" s="86"/>
    </row>
    <row r="52" spans="2:11" ht="9" customHeight="1">
      <c r="B52" s="88" t="s">
        <v>142</v>
      </c>
      <c r="C52" s="104">
        <v>38</v>
      </c>
      <c r="D52" s="101" t="s">
        <v>287</v>
      </c>
      <c r="E52" s="104">
        <v>38</v>
      </c>
      <c r="F52" s="101" t="s">
        <v>287</v>
      </c>
      <c r="G52" s="104">
        <v>29.2</v>
      </c>
      <c r="H52" s="101" t="s">
        <v>287</v>
      </c>
      <c r="I52" s="104">
        <v>38</v>
      </c>
      <c r="J52" s="101" t="s">
        <v>287</v>
      </c>
      <c r="K52" s="86"/>
    </row>
    <row r="53" spans="2:11" ht="9" customHeight="1">
      <c r="B53" s="89" t="s">
        <v>143</v>
      </c>
      <c r="C53" s="105">
        <v>57.6</v>
      </c>
      <c r="D53" s="102" t="s">
        <v>287</v>
      </c>
      <c r="E53" s="105">
        <v>74.1</v>
      </c>
      <c r="F53" s="102" t="s">
        <v>287</v>
      </c>
      <c r="G53" s="105">
        <v>42.5</v>
      </c>
      <c r="H53" s="102" t="s">
        <v>287</v>
      </c>
      <c r="I53" s="105">
        <v>57.6</v>
      </c>
      <c r="J53" s="102" t="s">
        <v>287</v>
      </c>
      <c r="K53" s="86"/>
    </row>
    <row r="54" spans="2:11" ht="9" customHeight="1">
      <c r="B54" s="87" t="s">
        <v>144</v>
      </c>
      <c r="C54" s="103">
        <v>35</v>
      </c>
      <c r="D54" s="100" t="s">
        <v>312</v>
      </c>
      <c r="E54" s="103">
        <v>35</v>
      </c>
      <c r="F54" s="100" t="s">
        <v>312</v>
      </c>
      <c r="G54" s="103">
        <v>34</v>
      </c>
      <c r="H54" s="100" t="s">
        <v>312</v>
      </c>
      <c r="I54" s="103">
        <v>35</v>
      </c>
      <c r="J54" s="100" t="s">
        <v>312</v>
      </c>
      <c r="K54" s="86"/>
    </row>
    <row r="55" spans="2:11" ht="9" customHeight="1">
      <c r="B55" s="88" t="s">
        <v>145</v>
      </c>
      <c r="C55" s="104">
        <v>28</v>
      </c>
      <c r="D55" s="101" t="s">
        <v>280</v>
      </c>
      <c r="E55" s="104">
        <v>28</v>
      </c>
      <c r="F55" s="101" t="s">
        <v>280</v>
      </c>
      <c r="G55" s="104">
        <v>28</v>
      </c>
      <c r="H55" s="101" t="s">
        <v>280</v>
      </c>
      <c r="I55" s="104">
        <v>28</v>
      </c>
      <c r="J55" s="101" t="s">
        <v>280</v>
      </c>
      <c r="K55" s="86"/>
    </row>
    <row r="56" spans="2:11" ht="9" customHeight="1">
      <c r="B56" s="89" t="s">
        <v>146</v>
      </c>
      <c r="C56" s="105">
        <v>30</v>
      </c>
      <c r="D56" s="102" t="s">
        <v>314</v>
      </c>
      <c r="E56" s="105">
        <v>30</v>
      </c>
      <c r="F56" s="102" t="s">
        <v>314</v>
      </c>
      <c r="G56" s="105">
        <v>20</v>
      </c>
      <c r="H56" s="102" t="s">
        <v>315</v>
      </c>
      <c r="I56" s="105">
        <v>16</v>
      </c>
      <c r="J56" s="102" t="s">
        <v>314</v>
      </c>
      <c r="K56" s="86"/>
    </row>
    <row r="57" spans="2:11" ht="9" customHeight="1">
      <c r="B57" s="87" t="s">
        <v>147</v>
      </c>
      <c r="C57" s="103">
        <v>26</v>
      </c>
      <c r="D57" s="100" t="s">
        <v>312</v>
      </c>
      <c r="E57" s="103">
        <v>27</v>
      </c>
      <c r="F57" s="100" t="s">
        <v>312</v>
      </c>
      <c r="G57" s="103">
        <v>22</v>
      </c>
      <c r="H57" s="100" t="s">
        <v>312</v>
      </c>
      <c r="I57" s="103">
        <v>26</v>
      </c>
      <c r="J57" s="100" t="s">
        <v>312</v>
      </c>
      <c r="K57" s="86"/>
    </row>
    <row r="58" spans="2:11" ht="9" customHeight="1">
      <c r="B58" s="88" t="s">
        <v>148</v>
      </c>
      <c r="C58" s="104">
        <v>20</v>
      </c>
      <c r="D58" s="101" t="s">
        <v>316</v>
      </c>
      <c r="E58" s="104">
        <v>20</v>
      </c>
      <c r="F58" s="101" t="s">
        <v>316</v>
      </c>
      <c r="G58" s="104">
        <v>15</v>
      </c>
      <c r="H58" s="101" t="s">
        <v>317</v>
      </c>
      <c r="I58" s="104">
        <v>20</v>
      </c>
      <c r="J58" s="101" t="s">
        <v>316</v>
      </c>
      <c r="K58" s="86"/>
    </row>
    <row r="59" spans="2:11" ht="9" customHeight="1">
      <c r="B59" s="89" t="s">
        <v>149</v>
      </c>
      <c r="C59" s="105">
        <v>0.32</v>
      </c>
      <c r="D59" s="102" t="s">
        <v>318</v>
      </c>
      <c r="E59" s="105">
        <v>0.32</v>
      </c>
      <c r="F59" s="102" t="s">
        <v>318</v>
      </c>
      <c r="G59" s="105">
        <v>24.5</v>
      </c>
      <c r="H59" s="102" t="s">
        <v>319</v>
      </c>
      <c r="I59" s="105">
        <v>29.4</v>
      </c>
      <c r="J59" s="102" t="s">
        <v>290</v>
      </c>
      <c r="K59" s="86"/>
    </row>
    <row r="60" spans="2:11" ht="9" customHeight="1">
      <c r="B60" s="87" t="s">
        <v>150</v>
      </c>
      <c r="C60" s="103">
        <v>30.46</v>
      </c>
      <c r="D60" s="100" t="s">
        <v>320</v>
      </c>
      <c r="E60" s="103">
        <v>31</v>
      </c>
      <c r="F60" s="100" t="s">
        <v>321</v>
      </c>
      <c r="G60" s="103">
        <v>0</v>
      </c>
      <c r="H60" s="100" t="s">
        <v>274</v>
      </c>
      <c r="I60" s="103">
        <v>0</v>
      </c>
      <c r="J60" s="100" t="s">
        <v>274</v>
      </c>
      <c r="K60" s="86"/>
    </row>
    <row r="61" spans="2:11" ht="9" customHeight="1">
      <c r="B61" s="88" t="s">
        <v>151</v>
      </c>
      <c r="C61" s="104">
        <v>28</v>
      </c>
      <c r="D61" s="101" t="s">
        <v>280</v>
      </c>
      <c r="E61" s="104">
        <v>28.9</v>
      </c>
      <c r="F61" s="101" t="s">
        <v>280</v>
      </c>
      <c r="G61" s="104">
        <v>28</v>
      </c>
      <c r="H61" s="101" t="s">
        <v>280</v>
      </c>
      <c r="I61" s="104">
        <v>28</v>
      </c>
      <c r="J61" s="101" t="s">
        <v>280</v>
      </c>
      <c r="K61" s="86"/>
    </row>
    <row r="62" spans="2:11" ht="9" customHeight="1">
      <c r="B62" s="89" t="s">
        <v>152</v>
      </c>
      <c r="C62" s="105">
        <v>49.4</v>
      </c>
      <c r="D62" s="102" t="s">
        <v>322</v>
      </c>
      <c r="E62" s="105">
        <v>49.4</v>
      </c>
      <c r="F62" s="102" t="s">
        <v>322</v>
      </c>
      <c r="G62" s="105">
        <v>49.4</v>
      </c>
      <c r="H62" s="102" t="s">
        <v>322</v>
      </c>
      <c r="I62" s="105">
        <v>49.4</v>
      </c>
      <c r="J62" s="102" t="s">
        <v>322</v>
      </c>
      <c r="K62" s="86"/>
    </row>
    <row r="63" spans="2:11" ht="9" customHeight="1">
      <c r="B63" s="87" t="s">
        <v>153</v>
      </c>
      <c r="C63" s="104">
        <v>35.7</v>
      </c>
      <c r="D63" s="101" t="s">
        <v>287</v>
      </c>
      <c r="E63" s="104">
        <v>35.7</v>
      </c>
      <c r="F63" s="101" t="s">
        <v>287</v>
      </c>
      <c r="G63" s="104">
        <v>22.2</v>
      </c>
      <c r="H63" s="101" t="s">
        <v>287</v>
      </c>
      <c r="I63" s="104">
        <v>35.7</v>
      </c>
      <c r="J63" s="101" t="s">
        <v>287</v>
      </c>
      <c r="K63" s="86"/>
    </row>
    <row r="64" spans="2:11" ht="9" customHeight="1">
      <c r="B64" s="88" t="s">
        <v>154</v>
      </c>
      <c r="C64" s="104">
        <v>30.9</v>
      </c>
      <c r="D64" s="101" t="s">
        <v>323</v>
      </c>
      <c r="E64" s="104">
        <v>30.9</v>
      </c>
      <c r="F64" s="101" t="s">
        <v>323</v>
      </c>
      <c r="G64" s="104">
        <v>22.6</v>
      </c>
      <c r="H64" s="101" t="s">
        <v>323</v>
      </c>
      <c r="I64" s="104">
        <v>30.9</v>
      </c>
      <c r="J64" s="101" t="s">
        <v>323</v>
      </c>
      <c r="K64" s="86"/>
    </row>
    <row r="65" spans="2:11" ht="9" customHeight="1">
      <c r="B65" s="89" t="s">
        <v>155</v>
      </c>
      <c r="C65" s="105">
        <v>24</v>
      </c>
      <c r="D65" s="102" t="s">
        <v>321</v>
      </c>
      <c r="E65" s="105">
        <v>24</v>
      </c>
      <c r="F65" s="102" t="s">
        <v>321</v>
      </c>
      <c r="G65" s="105">
        <v>24</v>
      </c>
      <c r="H65" s="102" t="s">
        <v>321</v>
      </c>
      <c r="I65" s="105">
        <v>24</v>
      </c>
      <c r="J65" s="102" t="s">
        <v>321</v>
      </c>
      <c r="K65" s="86"/>
    </row>
    <row r="66" spans="2:11" ht="9" customHeight="1">
      <c r="B66" s="146" t="s">
        <v>157</v>
      </c>
      <c r="C66" s="147">
        <v>16</v>
      </c>
      <c r="D66" s="147" t="s">
        <v>324</v>
      </c>
      <c r="E66" s="147">
        <v>4</v>
      </c>
      <c r="F66" s="147" t="s">
        <v>325</v>
      </c>
      <c r="G66" s="147">
        <v>0</v>
      </c>
      <c r="H66" s="147" t="s">
        <v>274</v>
      </c>
      <c r="I66" s="147">
        <v>0</v>
      </c>
      <c r="J66" s="147" t="s">
        <v>274</v>
      </c>
      <c r="K66" s="86"/>
    </row>
    <row r="67" spans="2:11" ht="9" customHeight="1">
      <c r="B67" s="132" t="s">
        <v>326</v>
      </c>
      <c r="C67" s="149">
        <v>28.246</v>
      </c>
      <c r="D67" s="149" t="s">
        <v>274</v>
      </c>
      <c r="E67" s="149">
        <v>29.773</v>
      </c>
      <c r="F67" s="149" t="s">
        <v>274</v>
      </c>
      <c r="G67" s="149">
        <v>22.317</v>
      </c>
      <c r="H67" s="149" t="s">
        <v>274</v>
      </c>
      <c r="I67" s="149">
        <v>28.28</v>
      </c>
      <c r="J67" s="149" t="s">
        <v>274</v>
      </c>
      <c r="K67" s="86"/>
    </row>
    <row r="68" spans="2:11" ht="9" customHeight="1">
      <c r="B68" s="131" t="s">
        <v>327</v>
      </c>
      <c r="C68" s="150"/>
      <c r="D68" s="150"/>
      <c r="E68" s="150"/>
      <c r="F68" s="150"/>
      <c r="G68" s="150"/>
      <c r="H68" s="150"/>
      <c r="I68" s="150"/>
      <c r="J68" s="150"/>
      <c r="K68" s="86"/>
    </row>
    <row r="69" spans="2:10" ht="9" customHeight="1">
      <c r="B69" s="148" t="s">
        <v>328</v>
      </c>
      <c r="C69" s="120">
        <v>18.4</v>
      </c>
      <c r="D69" s="120" t="s">
        <v>329</v>
      </c>
      <c r="E69" s="120">
        <v>24.4</v>
      </c>
      <c r="F69" s="120" t="s">
        <v>329</v>
      </c>
      <c r="G69" s="120">
        <v>13.6</v>
      </c>
      <c r="H69" s="120" t="s">
        <v>329</v>
      </c>
      <c r="I69" s="120">
        <v>18.4</v>
      </c>
      <c r="J69" s="120"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78</v>
      </c>
      <c r="D2" t="s">
        <v>8</v>
      </c>
      <c r="N2" t="s">
        <v>0</v>
      </c>
      <c r="O2" t="s">
        <v>78</v>
      </c>
      <c r="P2" t="s">
        <v>8</v>
      </c>
    </row>
    <row r="3" spans="2:27" ht="12" hidden="1">
      <c r="B3" s="108" t="s">
        <v>331</v>
      </c>
      <c r="C3" s="23"/>
      <c r="H3" s="23"/>
      <c r="I3" s="23"/>
      <c r="N3" s="23" t="s">
        <v>331</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332</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333</v>
      </c>
      <c r="D8" s="93"/>
      <c r="E8" s="92" t="s">
        <v>334</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05/04/2023</v>
      </c>
      <c r="D9" s="93"/>
      <c r="E9" s="95" t="str">
        <f>CONCATENATE(MF121TP1!D3," Reporting Period")</f>
        <v>2022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335</v>
      </c>
      <c r="C10" s="106" t="s">
        <v>95</v>
      </c>
      <c r="D10" s="110" t="s">
        <v>336</v>
      </c>
      <c r="E10" s="110" t="s">
        <v>337</v>
      </c>
      <c r="H10" s="107" t="s">
        <v>335</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105</v>
      </c>
      <c r="D11" s="109" t="s">
        <v>338</v>
      </c>
      <c r="E11" s="109" t="s">
        <v>339</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79</v>
      </c>
      <c r="C12" s="109"/>
      <c r="D12" s="109" t="s">
        <v>338</v>
      </c>
      <c r="E12" s="109" t="s">
        <v>340</v>
      </c>
      <c r="H12" s="108" t="s">
        <v>79</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341</v>
      </c>
      <c r="E13" s="109" t="s">
        <v>342</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343</v>
      </c>
      <c r="B14" s="108" t="s">
        <v>176</v>
      </c>
      <c r="C14" s="109"/>
      <c r="D14" s="109" t="s">
        <v>341</v>
      </c>
      <c r="E14" s="109" t="s">
        <v>344</v>
      </c>
      <c r="G14" s="23" t="s">
        <v>343</v>
      </c>
      <c r="H14" s="108" t="s">
        <v>176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108</v>
      </c>
      <c r="D15" s="109" t="s">
        <v>338</v>
      </c>
      <c r="E15" s="109" t="s">
        <v>345</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338</v>
      </c>
      <c r="E16" s="109" t="s">
        <v>346</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109</v>
      </c>
      <c r="D17" s="109" t="s">
        <v>338</v>
      </c>
      <c r="E17" s="109" t="s">
        <v>347</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255</v>
      </c>
      <c r="C18" s="109" t="s">
        <v>110</v>
      </c>
      <c r="D18" s="109" t="s">
        <v>338</v>
      </c>
      <c r="E18" s="109" t="s">
        <v>348</v>
      </c>
      <c r="H18" s="108" t="s">
        <v>255</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331</v>
      </c>
      <c r="C19" s="109" t="s">
        <v>111</v>
      </c>
      <c r="D19" s="109" t="s">
        <v>338</v>
      </c>
      <c r="E19" s="109" t="s">
        <v>349</v>
      </c>
      <c r="H19" s="108" t="s">
        <v>331</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350</v>
      </c>
      <c r="C20" s="109" t="s">
        <v>112</v>
      </c>
      <c r="D20" s="109" t="s">
        <v>351</v>
      </c>
      <c r="E20" s="109" t="s">
        <v>352</v>
      </c>
      <c r="H20" s="108" t="s">
        <v>350</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353</v>
      </c>
      <c r="C21" s="109"/>
      <c r="D21" s="109" t="s">
        <v>351</v>
      </c>
      <c r="E21" s="109" t="s">
        <v>354</v>
      </c>
      <c r="H21" s="108" t="s">
        <v>353</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355</v>
      </c>
      <c r="C22" s="109" t="s">
        <v>114</v>
      </c>
      <c r="D22" s="109" t="s">
        <v>338</v>
      </c>
      <c r="E22" s="109" t="s">
        <v>356</v>
      </c>
      <c r="H22" s="108" t="s">
        <v>355</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357</v>
      </c>
      <c r="C23" s="109"/>
      <c r="D23" s="109" t="s">
        <v>338</v>
      </c>
      <c r="E23" s="109" t="s">
        <v>358</v>
      </c>
      <c r="H23" s="108" t="s">
        <v>357</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359</v>
      </c>
      <c r="C24" s="109"/>
      <c r="D24" s="109" t="s">
        <v>338</v>
      </c>
      <c r="E24" s="109" t="s">
        <v>360</v>
      </c>
      <c r="H24" s="108" t="s">
        <v>359</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361</v>
      </c>
      <c r="C25" s="109"/>
      <c r="D25" s="109" t="s">
        <v>338</v>
      </c>
      <c r="E25" s="109" t="s">
        <v>362</v>
      </c>
      <c r="H25" s="108" t="s">
        <v>361</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363</v>
      </c>
      <c r="C26" s="109" t="s">
        <v>116</v>
      </c>
      <c r="D26" s="109" t="s">
        <v>338</v>
      </c>
      <c r="E26" s="109" t="s">
        <v>364</v>
      </c>
      <c r="H26" s="108" t="s">
        <v>363</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365</v>
      </c>
      <c r="C27" s="109"/>
      <c r="D27" s="109" t="s">
        <v>338</v>
      </c>
      <c r="E27" s="109" t="s">
        <v>366</v>
      </c>
      <c r="H27" s="108" t="s">
        <v>365</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367</v>
      </c>
      <c r="C28" s="109" t="s">
        <v>117</v>
      </c>
      <c r="D28" s="109" t="s">
        <v>338</v>
      </c>
      <c r="E28" s="109" t="s">
        <v>368</v>
      </c>
      <c r="H28" s="108" t="s">
        <v>367</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369</v>
      </c>
      <c r="C29" s="109" t="s">
        <v>118</v>
      </c>
      <c r="D29" s="109" t="s">
        <v>338</v>
      </c>
      <c r="E29" s="109" t="s">
        <v>370</v>
      </c>
      <c r="H29" s="108" t="s">
        <v>369</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371</v>
      </c>
      <c r="C30" s="109" t="s">
        <v>119</v>
      </c>
      <c r="D30" s="109" t="s">
        <v>338</v>
      </c>
      <c r="E30" s="109" t="s">
        <v>372</v>
      </c>
      <c r="H30" s="108" t="s">
        <v>371</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373</v>
      </c>
      <c r="C31" s="109" t="s">
        <v>120</v>
      </c>
      <c r="D31" s="109" t="s">
        <v>338</v>
      </c>
      <c r="E31" s="109" t="s">
        <v>374</v>
      </c>
      <c r="H31" s="108" t="s">
        <v>373</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375</v>
      </c>
      <c r="C32" s="109"/>
      <c r="D32" s="109" t="s">
        <v>338</v>
      </c>
      <c r="E32" s="109" t="s">
        <v>376</v>
      </c>
      <c r="H32" s="108" t="s">
        <v>375</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377</v>
      </c>
      <c r="C33" s="109" t="s">
        <v>121</v>
      </c>
      <c r="D33" s="109" t="s">
        <v>338</v>
      </c>
      <c r="E33" s="109" t="s">
        <v>378</v>
      </c>
      <c r="H33" s="108" t="s">
        <v>377</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379</v>
      </c>
      <c r="C34" s="109" t="s">
        <v>122</v>
      </c>
      <c r="D34" s="109" t="s">
        <v>338</v>
      </c>
      <c r="E34" s="109" t="s">
        <v>380</v>
      </c>
      <c r="H34" s="108" t="s">
        <v>379</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381</v>
      </c>
      <c r="C35" s="109"/>
      <c r="D35" s="109" t="s">
        <v>338</v>
      </c>
      <c r="E35" s="109" t="s">
        <v>382</v>
      </c>
      <c r="H35" s="108" t="s">
        <v>381</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383</v>
      </c>
      <c r="C36" s="109" t="s">
        <v>124</v>
      </c>
      <c r="D36" s="109" t="s">
        <v>338</v>
      </c>
      <c r="E36" s="109" t="s">
        <v>384</v>
      </c>
      <c r="H36" s="108" t="s">
        <v>383</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385</v>
      </c>
      <c r="C37" s="109" t="s">
        <v>128</v>
      </c>
      <c r="D37" s="109" t="s">
        <v>338</v>
      </c>
      <c r="E37" s="109" t="s">
        <v>386</v>
      </c>
      <c r="H37" s="108" t="s">
        <v>385</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387</v>
      </c>
      <c r="C38" s="109" t="s">
        <v>129</v>
      </c>
      <c r="D38" s="109" t="s">
        <v>338</v>
      </c>
      <c r="E38" s="109" t="s">
        <v>388</v>
      </c>
      <c r="H38" s="108" t="s">
        <v>387</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389</v>
      </c>
      <c r="C39" s="109" t="s">
        <v>130</v>
      </c>
      <c r="D39" s="109" t="s">
        <v>338</v>
      </c>
      <c r="E39" s="109" t="s">
        <v>390</v>
      </c>
      <c r="G39" s="23"/>
      <c r="H39" s="108" t="s">
        <v>389</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391</v>
      </c>
      <c r="C40" s="109" t="s">
        <v>131</v>
      </c>
      <c r="D40" s="109" t="s">
        <v>338</v>
      </c>
      <c r="E40" s="109" t="s">
        <v>392</v>
      </c>
      <c r="H40" s="108" t="s">
        <v>391</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393</v>
      </c>
      <c r="C41" s="109"/>
      <c r="D41" s="109" t="s">
        <v>338</v>
      </c>
      <c r="E41" s="109" t="s">
        <v>394</v>
      </c>
      <c r="H41" s="108" t="s">
        <v>393</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395</v>
      </c>
      <c r="C42" s="109" t="s">
        <v>132</v>
      </c>
      <c r="D42" s="109" t="s">
        <v>338</v>
      </c>
      <c r="E42" s="109" t="s">
        <v>396</v>
      </c>
      <c r="H42" s="108" t="s">
        <v>395</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397</v>
      </c>
      <c r="C43" s="109"/>
      <c r="D43" s="109" t="s">
        <v>338</v>
      </c>
      <c r="E43" s="109" t="s">
        <v>398</v>
      </c>
      <c r="H43" s="108" t="s">
        <v>397</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399</v>
      </c>
      <c r="C44" s="109"/>
      <c r="D44" s="109" t="s">
        <v>338</v>
      </c>
      <c r="E44" s="109" t="s">
        <v>400</v>
      </c>
      <c r="H44" s="108" t="s">
        <v>399</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401</v>
      </c>
      <c r="C45" s="111" t="s">
        <v>134</v>
      </c>
      <c r="D45" s="111" t="s">
        <v>338</v>
      </c>
      <c r="E45" s="111" t="s">
        <v>402</v>
      </c>
      <c r="F45" s="116"/>
      <c r="G45" s="114"/>
      <c r="H45" s="115" t="s">
        <v>401</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403</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404</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405</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333</v>
      </c>
      <c r="D56" s="93"/>
      <c r="E56" s="92" t="s">
        <v>334</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05/04/2023</v>
      </c>
      <c r="D57" s="93"/>
      <c r="E57" s="95" t="str">
        <f>CONCATENATE(MF121TP1!D3," Reporting Period")</f>
        <v>2022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335</v>
      </c>
      <c r="C58" s="106" t="s">
        <v>95</v>
      </c>
      <c r="D58" s="110" t="s">
        <v>336</v>
      </c>
      <c r="E58" s="110" t="s">
        <v>337</v>
      </c>
      <c r="H58" s="107" t="s">
        <v>335</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406</v>
      </c>
      <c r="C59" s="109"/>
      <c r="D59" s="109" t="s">
        <v>338</v>
      </c>
      <c r="E59" s="109" t="s">
        <v>407</v>
      </c>
      <c r="G59" s="23"/>
      <c r="H59" s="108" t="s">
        <v>406</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408</v>
      </c>
      <c r="C60" s="109" t="s">
        <v>135</v>
      </c>
      <c r="D60" s="109" t="s">
        <v>338</v>
      </c>
      <c r="E60" s="109" t="s">
        <v>409</v>
      </c>
      <c r="H60" s="108" t="s">
        <v>408</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410</v>
      </c>
      <c r="C61" s="109"/>
      <c r="D61" s="109" t="s">
        <v>338</v>
      </c>
      <c r="E61" s="109" t="s">
        <v>411</v>
      </c>
      <c r="H61" s="108" t="s">
        <v>410</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343</v>
      </c>
      <c r="B62" s="108" t="s">
        <v>412</v>
      </c>
      <c r="C62" s="109" t="s">
        <v>136</v>
      </c>
      <c r="D62" s="109" t="s">
        <v>338</v>
      </c>
      <c r="E62" s="109" t="s">
        <v>413</v>
      </c>
      <c r="G62" s="23" t="s">
        <v>343</v>
      </c>
      <c r="H62" s="108" t="s">
        <v>412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414</v>
      </c>
      <c r="C63" s="109"/>
      <c r="D63" s="109" t="s">
        <v>338</v>
      </c>
      <c r="E63" s="109" t="s">
        <v>415</v>
      </c>
      <c r="H63" s="108" t="s">
        <v>414</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416</v>
      </c>
      <c r="C64" s="109" t="s">
        <v>137</v>
      </c>
      <c r="D64" s="109" t="s">
        <v>338</v>
      </c>
      <c r="E64" s="109" t="s">
        <v>417</v>
      </c>
      <c r="H64" s="108" t="s">
        <v>416</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418</v>
      </c>
      <c r="C65" s="109"/>
      <c r="D65" s="109" t="s">
        <v>338</v>
      </c>
      <c r="E65" s="109" t="s">
        <v>419</v>
      </c>
      <c r="H65" s="108" t="s">
        <v>418</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420</v>
      </c>
      <c r="C66" s="109" t="s">
        <v>138</v>
      </c>
      <c r="D66" s="109" t="s">
        <v>338</v>
      </c>
      <c r="E66" s="109" t="s">
        <v>421</v>
      </c>
      <c r="H66" s="108" t="s">
        <v>420</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422</v>
      </c>
      <c r="C67" s="109" t="s">
        <v>139</v>
      </c>
      <c r="D67" s="109" t="s">
        <v>338</v>
      </c>
      <c r="E67" s="109" t="s">
        <v>423</v>
      </c>
      <c r="H67" s="108" t="s">
        <v>422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424</v>
      </c>
      <c r="C68" s="109"/>
      <c r="D68" s="109" t="s">
        <v>338</v>
      </c>
      <c r="E68" s="109" t="s">
        <v>425</v>
      </c>
      <c r="H68" s="108" t="s">
        <v>424</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426</v>
      </c>
      <c r="C69" s="109"/>
      <c r="D69" s="109" t="s">
        <v>338</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428</v>
      </c>
      <c r="C70" s="109" t="s">
        <v>141</v>
      </c>
      <c r="D70" s="109" t="s">
        <v>338</v>
      </c>
      <c r="E70" s="109" t="s">
        <v>429</v>
      </c>
      <c r="H70" s="108" t="s">
        <v>428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235</v>
      </c>
      <c r="C71" s="109"/>
      <c r="D71" s="109" t="s">
        <v>338</v>
      </c>
      <c r="E71" s="109" t="s">
        <v>430</v>
      </c>
      <c r="H71" s="108" t="s">
        <v>235</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63</v>
      </c>
      <c r="C72" s="109"/>
      <c r="D72" s="109" t="s">
        <v>338</v>
      </c>
      <c r="E72" s="109" t="s">
        <v>431</v>
      </c>
      <c r="H72" s="108" t="s">
        <v>63</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234</v>
      </c>
      <c r="C73" s="109" t="s">
        <v>142</v>
      </c>
      <c r="D73" s="109" t="s">
        <v>338</v>
      </c>
      <c r="E73" s="109" t="s">
        <v>432</v>
      </c>
      <c r="H73" s="108" t="s">
        <v>234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163</v>
      </c>
      <c r="C74" s="109"/>
      <c r="D74" s="109" t="s">
        <v>338</v>
      </c>
      <c r="E74" s="109" t="s">
        <v>433</v>
      </c>
      <c r="H74" s="108" t="s">
        <v>163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80</v>
      </c>
      <c r="C75" s="109" t="s">
        <v>143</v>
      </c>
      <c r="D75" s="109" t="s">
        <v>338</v>
      </c>
      <c r="E75" s="109" t="s">
        <v>434</v>
      </c>
      <c r="H75" s="108" t="s">
        <v>80</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435</v>
      </c>
      <c r="C76" s="109"/>
      <c r="D76" s="109" t="s">
        <v>338</v>
      </c>
      <c r="E76" s="109" t="s">
        <v>436</v>
      </c>
      <c r="H76" s="108" t="s">
        <v>435</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437</v>
      </c>
      <c r="C77" s="109" t="s">
        <v>144</v>
      </c>
      <c r="D77" s="109" t="s">
        <v>338</v>
      </c>
      <c r="E77" s="109" t="s">
        <v>438</v>
      </c>
      <c r="H77" s="108" t="s">
        <v>437</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439</v>
      </c>
      <c r="C78" s="109" t="s">
        <v>146</v>
      </c>
      <c r="D78" s="109" t="s">
        <v>338</v>
      </c>
      <c r="E78" s="109" t="s">
        <v>440</v>
      </c>
      <c r="H78" s="108" t="s">
        <v>439</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441</v>
      </c>
      <c r="C79" s="109" t="s">
        <v>148</v>
      </c>
      <c r="D79" s="109" t="s">
        <v>338</v>
      </c>
      <c r="E79" s="109" t="s">
        <v>348</v>
      </c>
      <c r="H79" s="108" t="s">
        <v>441</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442</v>
      </c>
      <c r="C80" s="109" t="s">
        <v>149</v>
      </c>
      <c r="D80" s="109" t="s">
        <v>338</v>
      </c>
      <c r="E80" s="109" t="s">
        <v>443</v>
      </c>
      <c r="H80" s="108" t="s">
        <v>442</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444</v>
      </c>
      <c r="C81" s="109" t="s">
        <v>150</v>
      </c>
      <c r="D81" s="109" t="s">
        <v>338</v>
      </c>
      <c r="E81" s="109" t="s">
        <v>445</v>
      </c>
      <c r="H81" s="108" t="s">
        <v>444</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446</v>
      </c>
      <c r="C82" s="109"/>
      <c r="D82" s="109" t="s">
        <v>338</v>
      </c>
      <c r="E82" s="109" t="s">
        <v>447</v>
      </c>
      <c r="H82" s="108" t="s">
        <v>446</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448</v>
      </c>
      <c r="C83" s="109" t="s">
        <v>151</v>
      </c>
      <c r="D83" s="109" t="s">
        <v>338</v>
      </c>
      <c r="E83" s="109" t="s">
        <v>449</v>
      </c>
      <c r="H83" s="108" t="s">
        <v>448</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450</v>
      </c>
      <c r="C84" s="109" t="s">
        <v>152</v>
      </c>
      <c r="D84" s="109" t="s">
        <v>338</v>
      </c>
      <c r="E84" s="109" t="s">
        <v>451</v>
      </c>
      <c r="H84" s="108" t="s">
        <v>450</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452</v>
      </c>
      <c r="C85" s="109" t="s">
        <v>153</v>
      </c>
      <c r="D85" s="109" t="s">
        <v>338</v>
      </c>
      <c r="E85" s="109" t="s">
        <v>453</v>
      </c>
      <c r="H85" s="108" t="s">
        <v>452</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454</v>
      </c>
      <c r="C86" s="109" t="s">
        <v>154</v>
      </c>
      <c r="D86" s="109" t="s">
        <v>338</v>
      </c>
      <c r="E86" s="109" t="s">
        <v>453</v>
      </c>
      <c r="H86" s="108" t="s">
        <v>454</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455</v>
      </c>
      <c r="C87" s="109" t="s">
        <v>155</v>
      </c>
      <c r="D87" s="109" t="s">
        <v>338</v>
      </c>
      <c r="E87" s="109" t="s">
        <v>456</v>
      </c>
      <c r="G87" s="23"/>
      <c r="H87" s="108" t="s">
        <v>455</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457</v>
      </c>
      <c r="C88" s="109"/>
      <c r="D88" s="109"/>
      <c r="E88" s="109"/>
      <c r="H88" s="108" t="s">
        <v>457</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458</v>
      </c>
      <c r="C89" s="109"/>
      <c r="D89" s="109"/>
      <c r="E89" s="109"/>
      <c r="H89" s="108" t="s">
        <v>458</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459</v>
      </c>
      <c r="C90" s="109"/>
      <c r="D90" s="109"/>
      <c r="E90" s="109"/>
      <c r="H90" s="108" t="s">
        <v>459</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460</v>
      </c>
      <c r="C91" s="109"/>
      <c r="D91" s="109"/>
      <c r="E91" s="109"/>
      <c r="H91" s="108" t="s">
        <v>460</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461</v>
      </c>
      <c r="C92" s="109"/>
      <c r="D92" s="109"/>
      <c r="E92" s="109"/>
      <c r="H92" s="108" t="s">
        <v>461</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462</v>
      </c>
      <c r="C93" s="109"/>
      <c r="D93" s="109"/>
      <c r="E93" s="109"/>
      <c r="F93" s="116"/>
      <c r="G93" s="114"/>
      <c r="H93" s="108" t="s">
        <v>462</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463</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333</v>
      </c>
      <c r="D100" s="192"/>
      <c r="E100" s="191" t="s">
        <v>334</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05/04/2023</v>
      </c>
      <c r="D101" s="98"/>
      <c r="E101" s="95" t="str">
        <f>CONCATENATE(MF121TP1!D47," Reporting Period")</f>
        <v>01/01/22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335</v>
      </c>
      <c r="C102" s="106" t="s">
        <v>95</v>
      </c>
      <c r="D102" s="110" t="s">
        <v>336</v>
      </c>
      <c r="E102" s="110" t="s">
        <v>337</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464</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465</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466</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467</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468</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469</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470</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471</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472</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473</v>
      </c>
      <c r="C112" s="109"/>
      <c r="D112" s="109"/>
      <c r="E112" s="109"/>
    </row>
    <row r="113" spans="2:5" ht="12">
      <c r="B113" s="108" t="s">
        <v>474</v>
      </c>
      <c r="C113" s="109"/>
      <c r="D113" s="109"/>
      <c r="E113" s="109"/>
    </row>
    <row r="114" spans="2:5" ht="12">
      <c r="B114" s="108" t="s">
        <v>475</v>
      </c>
      <c r="C114" s="109"/>
      <c r="D114" s="109"/>
      <c r="E114" s="109"/>
    </row>
    <row r="115" spans="2:5" ht="12">
      <c r="B115" s="108" t="s">
        <v>476</v>
      </c>
      <c r="C115" s="109"/>
      <c r="D115" s="109"/>
      <c r="E115" s="109"/>
    </row>
    <row r="116" spans="2:5" ht="12">
      <c r="B116" s="108" t="s">
        <v>477</v>
      </c>
      <c r="C116" s="109"/>
      <c r="D116" s="109"/>
      <c r="E116" s="109"/>
    </row>
    <row r="117" spans="2:5" ht="12">
      <c r="B117" s="108" t="s">
        <v>478</v>
      </c>
      <c r="C117" s="109"/>
      <c r="D117" s="109"/>
      <c r="E117" s="109"/>
    </row>
    <row r="118" spans="2:5" ht="12">
      <c r="B118" s="108" t="s">
        <v>479</v>
      </c>
      <c r="C118" s="109"/>
      <c r="D118" s="109"/>
      <c r="E118" s="109"/>
    </row>
    <row r="119" spans="2:5" ht="12">
      <c r="B119" s="108" t="s">
        <v>480</v>
      </c>
      <c r="C119" s="109"/>
      <c r="D119" s="109"/>
      <c r="E119" s="109"/>
    </row>
    <row r="120" spans="2:5" ht="12">
      <c r="B120" s="108" t="s">
        <v>481</v>
      </c>
      <c r="C120" s="109"/>
      <c r="D120" s="109"/>
      <c r="E120" s="109"/>
    </row>
    <row r="121" spans="2:5" ht="12">
      <c r="B121" s="108" t="s">
        <v>482</v>
      </c>
      <c r="C121" s="109"/>
      <c r="D121" s="109"/>
      <c r="E121" s="109"/>
    </row>
    <row r="122" spans="2:5" ht="12">
      <c r="B122" s="108" t="s">
        <v>483</v>
      </c>
      <c r="C122" s="109"/>
      <c r="D122" s="109"/>
      <c r="E122" s="109"/>
    </row>
    <row r="123" spans="2:5" ht="12">
      <c r="B123" s="108" t="s">
        <v>484</v>
      </c>
      <c r="C123" s="109"/>
      <c r="D123" s="109"/>
      <c r="E123" s="109"/>
    </row>
    <row r="124" spans="2:5" ht="12">
      <c r="B124" s="108" t="s">
        <v>485</v>
      </c>
      <c r="C124" s="109"/>
      <c r="D124" s="109"/>
      <c r="E124" s="109"/>
    </row>
    <row r="125" spans="2:5" ht="12">
      <c r="B125" s="108" t="s">
        <v>486</v>
      </c>
      <c r="C125" s="109"/>
      <c r="D125" s="109"/>
      <c r="E125" s="109"/>
    </row>
    <row r="126" spans="2:5" ht="12">
      <c r="B126" s="108" t="s">
        <v>487</v>
      </c>
      <c r="C126" s="109"/>
      <c r="D126" s="109"/>
      <c r="E126" s="109"/>
    </row>
    <row r="127" spans="2:5" ht="12">
      <c r="B127" s="108" t="s">
        <v>488</v>
      </c>
      <c r="C127" s="109"/>
      <c r="D127" s="109"/>
      <c r="E127" s="109"/>
    </row>
    <row r="128" spans="2:5" ht="12">
      <c r="B128" s="108" t="s">
        <v>489</v>
      </c>
      <c r="C128" s="109"/>
      <c r="D128" s="109"/>
      <c r="E128" s="109"/>
    </row>
    <row r="129" spans="2:5" ht="12">
      <c r="B129" s="108" t="s">
        <v>490</v>
      </c>
      <c r="C129" s="109"/>
      <c r="D129" s="109"/>
      <c r="E129" s="109"/>
    </row>
    <row r="130" spans="2:5" ht="12">
      <c r="B130" s="108" t="s">
        <v>491</v>
      </c>
      <c r="C130" s="109"/>
      <c r="D130" s="109"/>
      <c r="E130" s="109"/>
    </row>
    <row r="131" spans="2:5" ht="12">
      <c r="B131" s="108" t="s">
        <v>492</v>
      </c>
      <c r="C131" s="109"/>
      <c r="D131" s="109"/>
      <c r="E131" s="109"/>
    </row>
    <row r="132" spans="2:5" ht="12">
      <c r="B132" s="108" t="s">
        <v>493</v>
      </c>
      <c r="C132" s="109"/>
      <c r="D132" s="109"/>
      <c r="E132" s="109"/>
    </row>
    <row r="133" spans="2:5" ht="12">
      <c r="B133" s="108" t="s">
        <v>494</v>
      </c>
      <c r="C133" s="109"/>
      <c r="D133" s="109"/>
      <c r="E133" s="109"/>
    </row>
    <row r="134" spans="2:5" ht="12">
      <c r="B134" s="108" t="s">
        <v>495</v>
      </c>
      <c r="C134" s="109"/>
      <c r="D134" s="109"/>
      <c r="E134" s="109"/>
    </row>
    <row r="135" spans="2:5" ht="12">
      <c r="B135" s="108" t="s">
        <v>496</v>
      </c>
      <c r="C135" s="109"/>
      <c r="D135" s="109"/>
      <c r="E135" s="109"/>
    </row>
    <row r="136" spans="2:5" ht="12">
      <c r="B136" s="108" t="s">
        <v>497</v>
      </c>
      <c r="C136" s="109"/>
      <c r="D136" s="109"/>
      <c r="E136" s="109"/>
    </row>
    <row r="137" spans="2:5" ht="12">
      <c r="B137" s="108" t="s">
        <v>498</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78</v>
      </c>
      <c r="E2" t="s">
        <v>8</v>
      </c>
      <c r="I2" t="s">
        <v>0</v>
      </c>
      <c r="J2" t="s">
        <v>78</v>
      </c>
      <c r="L2" t="s">
        <v>8</v>
      </c>
    </row>
    <row r="3" spans="2:11" ht="12" hidden="1">
      <c r="B3" s="23" t="s">
        <v>350</v>
      </c>
      <c r="C3" s="23"/>
      <c r="D3" s="23"/>
      <c r="I3" s="23" t="s">
        <v>350</v>
      </c>
      <c r="J3" s="23"/>
      <c r="K3" s="23"/>
    </row>
    <row r="4" spans="10:13" ht="12">
      <c r="J4" s="114"/>
      <c r="K4" s="114"/>
      <c r="L4" s="114"/>
      <c r="M4" s="114"/>
    </row>
    <row r="5" spans="3:13" ht="19.5">
      <c r="C5" s="19" t="s">
        <v>499</v>
      </c>
      <c r="D5" s="19"/>
      <c r="E5" s="6"/>
      <c r="F5" s="2"/>
      <c r="J5" s="188"/>
      <c r="K5" s="188"/>
      <c r="L5" s="189"/>
      <c r="M5" s="190"/>
    </row>
    <row r="6" spans="10:13" ht="12">
      <c r="J6" s="114"/>
      <c r="K6" s="114"/>
      <c r="L6" s="114"/>
      <c r="M6" s="114"/>
    </row>
    <row r="7" spans="3:13" ht="12">
      <c r="C7" s="11"/>
      <c r="D7" s="11"/>
      <c r="E7" s="11"/>
      <c r="F7" s="92" t="s">
        <v>257</v>
      </c>
      <c r="J7" s="10"/>
      <c r="K7" s="10"/>
      <c r="L7" s="10"/>
      <c r="M7" s="191"/>
    </row>
    <row r="8" spans="3:13" ht="12">
      <c r="C8" s="93"/>
      <c r="D8" s="93"/>
      <c r="E8" s="93"/>
      <c r="F8" s="92" t="s">
        <v>500</v>
      </c>
      <c r="J8" s="192"/>
      <c r="K8" s="192"/>
      <c r="L8" s="192"/>
      <c r="M8" s="191"/>
    </row>
    <row r="9" spans="3:13" ht="12">
      <c r="C9" s="93" t="str">
        <f>CONCATENATE("Created On: ",MF121TP1!C3)</f>
        <v>Created On: 05/04/2023</v>
      </c>
      <c r="D9" s="93"/>
      <c r="E9" s="93"/>
      <c r="F9" s="95" t="str">
        <f>CONCATENATE(MF121TP1!D3," Reporting Period")</f>
        <v>2022 Reporting Period</v>
      </c>
      <c r="J9" s="192"/>
      <c r="K9" s="192"/>
      <c r="L9" s="192"/>
      <c r="M9" s="191"/>
    </row>
    <row r="10" spans="2:13" ht="12">
      <c r="B10" s="107" t="s">
        <v>335</v>
      </c>
      <c r="C10" s="106" t="s">
        <v>95</v>
      </c>
      <c r="D10" s="110" t="s">
        <v>336</v>
      </c>
      <c r="E10" s="110" t="s">
        <v>501</v>
      </c>
      <c r="F10" s="110" t="s">
        <v>502</v>
      </c>
      <c r="I10" s="107" t="s">
        <v>335</v>
      </c>
      <c r="J10" s="193"/>
      <c r="K10" s="193"/>
      <c r="L10" s="193"/>
      <c r="M10" s="193"/>
    </row>
    <row r="11" spans="1:13" ht="15" customHeight="1">
      <c r="A11" s="23"/>
      <c r="B11" s="108" t="s">
        <v>62</v>
      </c>
      <c r="C11" s="109" t="s">
        <v>105</v>
      </c>
      <c r="D11" s="109" t="s">
        <v>503</v>
      </c>
      <c r="E11" s="118">
        <v>4</v>
      </c>
      <c r="F11" s="109" t="s">
        <v>504</v>
      </c>
      <c r="H11" s="23"/>
      <c r="I11" s="108" t="s">
        <v>62</v>
      </c>
      <c r="J11" s="113"/>
      <c r="K11" s="113"/>
      <c r="L11" s="196"/>
      <c r="M11" s="113"/>
    </row>
    <row r="12" spans="2:13" ht="15" customHeight="1">
      <c r="B12" s="108" t="s">
        <v>79</v>
      </c>
      <c r="C12" s="109" t="s">
        <v>107</v>
      </c>
      <c r="D12" s="109" t="s">
        <v>503</v>
      </c>
      <c r="E12" s="118">
        <v>5</v>
      </c>
      <c r="F12" s="109" t="s">
        <v>505</v>
      </c>
      <c r="I12" s="108" t="s">
        <v>79</v>
      </c>
      <c r="J12" s="113"/>
      <c r="K12" s="113"/>
      <c r="L12" s="196"/>
      <c r="M12" s="113"/>
    </row>
    <row r="13" spans="2:13" ht="15" customHeight="1">
      <c r="B13" s="108" t="s">
        <v>162</v>
      </c>
      <c r="C13" s="109" t="s">
        <v>108</v>
      </c>
      <c r="D13" s="109" t="s">
        <v>503</v>
      </c>
      <c r="E13" s="118">
        <v>4.5</v>
      </c>
      <c r="F13" s="109" t="s">
        <v>506</v>
      </c>
      <c r="I13" s="108" t="s">
        <v>162</v>
      </c>
      <c r="J13" s="113"/>
      <c r="K13" s="113"/>
      <c r="L13" s="196"/>
      <c r="M13" s="113"/>
    </row>
    <row r="14" spans="2:13" ht="15" customHeight="1">
      <c r="B14" s="108" t="s">
        <v>176</v>
      </c>
      <c r="C14" s="109" t="s">
        <v>109</v>
      </c>
      <c r="D14" s="109" t="s">
        <v>503</v>
      </c>
      <c r="E14" s="118">
        <v>6</v>
      </c>
      <c r="F14" s="109" t="s">
        <v>507</v>
      </c>
      <c r="I14" s="108" t="s">
        <v>176</v>
      </c>
      <c r="J14" s="113"/>
      <c r="K14" s="113"/>
      <c r="L14" s="196"/>
      <c r="M14" s="113"/>
    </row>
    <row r="15" spans="2:13" ht="15" customHeight="1">
      <c r="B15" s="108" t="s">
        <v>189</v>
      </c>
      <c r="C15" s="109" t="s">
        <v>110</v>
      </c>
      <c r="D15" s="109" t="s">
        <v>503</v>
      </c>
      <c r="E15" s="118">
        <v>3</v>
      </c>
      <c r="F15" s="109" t="s">
        <v>508</v>
      </c>
      <c r="I15" s="108" t="s">
        <v>189</v>
      </c>
      <c r="J15" s="113"/>
      <c r="K15" s="113"/>
      <c r="L15" s="196"/>
      <c r="M15" s="113"/>
    </row>
    <row r="16" spans="2:13" ht="15" customHeight="1">
      <c r="B16" s="108" t="s">
        <v>203</v>
      </c>
      <c r="C16" s="109" t="s">
        <v>111</v>
      </c>
      <c r="D16" s="109" t="s">
        <v>503</v>
      </c>
      <c r="E16" s="118">
        <v>5</v>
      </c>
      <c r="F16" s="109" t="s">
        <v>509</v>
      </c>
      <c r="I16" s="108" t="s">
        <v>203</v>
      </c>
      <c r="J16" s="113"/>
      <c r="K16" s="113"/>
      <c r="L16" s="196"/>
      <c r="M16" s="113"/>
    </row>
    <row r="17" spans="2:13" ht="15" customHeight="1">
      <c r="B17" s="108" t="s">
        <v>233</v>
      </c>
      <c r="C17" s="109" t="s">
        <v>113</v>
      </c>
      <c r="D17" s="109" t="s">
        <v>503</v>
      </c>
      <c r="E17" s="118">
        <v>5.75</v>
      </c>
      <c r="F17" s="109" t="s">
        <v>504</v>
      </c>
      <c r="I17" s="108" t="s">
        <v>233</v>
      </c>
      <c r="J17" s="113"/>
      <c r="K17" s="113"/>
      <c r="L17" s="196"/>
      <c r="M17" s="113"/>
    </row>
    <row r="18" spans="2:13" ht="15" customHeight="1">
      <c r="B18" s="108" t="s">
        <v>255</v>
      </c>
      <c r="C18" s="109" t="s">
        <v>115</v>
      </c>
      <c r="D18" s="109" t="s">
        <v>503</v>
      </c>
      <c r="E18" s="118">
        <v>4</v>
      </c>
      <c r="F18" s="109" t="s">
        <v>510</v>
      </c>
      <c r="I18" s="108" t="s">
        <v>255</v>
      </c>
      <c r="J18" s="113"/>
      <c r="K18" s="113"/>
      <c r="L18" s="196"/>
      <c r="M18" s="113"/>
    </row>
    <row r="19" spans="2:13" ht="15" customHeight="1">
      <c r="B19" s="108" t="s">
        <v>331</v>
      </c>
      <c r="C19" s="109" t="s">
        <v>116</v>
      </c>
      <c r="D19" s="109" t="s">
        <v>503</v>
      </c>
      <c r="E19" s="118">
        <v>4</v>
      </c>
      <c r="F19" s="109" t="s">
        <v>511</v>
      </c>
      <c r="I19" s="108" t="s">
        <v>331</v>
      </c>
      <c r="J19" s="113"/>
      <c r="K19" s="113"/>
      <c r="L19" s="196"/>
      <c r="M19" s="113"/>
    </row>
    <row r="20" spans="2:13" ht="15" customHeight="1">
      <c r="B20" s="108" t="s">
        <v>350</v>
      </c>
      <c r="C20" s="109" t="s">
        <v>117</v>
      </c>
      <c r="D20" s="109" t="s">
        <v>503</v>
      </c>
      <c r="E20" s="118">
        <v>5</v>
      </c>
      <c r="F20" s="109" t="s">
        <v>512</v>
      </c>
      <c r="I20" s="108" t="s">
        <v>350</v>
      </c>
      <c r="J20" s="113"/>
      <c r="K20" s="113"/>
      <c r="L20" s="196"/>
      <c r="M20" s="113"/>
    </row>
    <row r="21" spans="2:13" ht="15" customHeight="1">
      <c r="B21" s="108" t="s">
        <v>353</v>
      </c>
      <c r="C21" s="109" t="s">
        <v>119</v>
      </c>
      <c r="D21" s="109" t="s">
        <v>503</v>
      </c>
      <c r="E21" s="118">
        <v>5</v>
      </c>
      <c r="F21" s="109" t="s">
        <v>513</v>
      </c>
      <c r="I21" s="108" t="s">
        <v>353</v>
      </c>
      <c r="J21" s="113"/>
      <c r="K21" s="113"/>
      <c r="L21" s="196"/>
      <c r="M21" s="113"/>
    </row>
    <row r="22" spans="2:13" ht="15" customHeight="1">
      <c r="B22" s="108" t="s">
        <v>355</v>
      </c>
      <c r="C22" s="109" t="s">
        <v>120</v>
      </c>
      <c r="D22" s="109" t="s">
        <v>503</v>
      </c>
      <c r="E22" s="118">
        <v>5</v>
      </c>
      <c r="F22" s="109" t="s">
        <v>514</v>
      </c>
      <c r="I22" s="108" t="s">
        <v>355</v>
      </c>
      <c r="J22" s="113"/>
      <c r="K22" s="113"/>
      <c r="L22" s="196"/>
      <c r="M22" s="113"/>
    </row>
    <row r="23" spans="2:13" ht="15" customHeight="1">
      <c r="B23" s="108" t="s">
        <v>357</v>
      </c>
      <c r="C23" s="109" t="s">
        <v>121</v>
      </c>
      <c r="D23" s="109" t="s">
        <v>503</v>
      </c>
      <c r="E23" s="118">
        <v>4.9</v>
      </c>
      <c r="F23" s="109" t="s">
        <v>515</v>
      </c>
      <c r="I23" s="108" t="s">
        <v>357</v>
      </c>
      <c r="J23" s="113"/>
      <c r="K23" s="113"/>
      <c r="L23" s="196"/>
      <c r="M23" s="113"/>
    </row>
    <row r="24" spans="2:13" ht="15" customHeight="1">
      <c r="B24" s="108" t="s">
        <v>359</v>
      </c>
      <c r="C24" s="109" t="s">
        <v>122</v>
      </c>
      <c r="D24" s="109" t="s">
        <v>503</v>
      </c>
      <c r="E24" s="118">
        <v>6</v>
      </c>
      <c r="F24" s="109" t="s">
        <v>516</v>
      </c>
      <c r="I24" s="108" t="s">
        <v>359</v>
      </c>
      <c r="J24" s="113"/>
      <c r="K24" s="113"/>
      <c r="L24" s="196"/>
      <c r="M24" s="113"/>
    </row>
    <row r="25" spans="2:13" ht="15" customHeight="1">
      <c r="B25" s="108" t="s">
        <v>361</v>
      </c>
      <c r="C25" s="109" t="s">
        <v>124</v>
      </c>
      <c r="D25" s="109" t="s">
        <v>503</v>
      </c>
      <c r="E25" s="118">
        <v>6</v>
      </c>
      <c r="F25" s="109" t="s">
        <v>517</v>
      </c>
      <c r="I25" s="108" t="s">
        <v>361</v>
      </c>
      <c r="J25" s="113"/>
      <c r="K25" s="113"/>
      <c r="L25" s="196"/>
      <c r="M25" s="113"/>
    </row>
    <row r="26" spans="2:13" ht="15" customHeight="1">
      <c r="B26" s="108" t="s">
        <v>363</v>
      </c>
      <c r="C26" s="109" t="s">
        <v>125</v>
      </c>
      <c r="D26" s="109" t="s">
        <v>503</v>
      </c>
      <c r="E26" s="118">
        <v>6</v>
      </c>
      <c r="F26" s="109" t="s">
        <v>518</v>
      </c>
      <c r="I26" s="108" t="s">
        <v>363</v>
      </c>
      <c r="J26" s="113"/>
      <c r="K26" s="113"/>
      <c r="L26" s="196"/>
      <c r="M26" s="113"/>
    </row>
    <row r="27" spans="2:13" ht="15" customHeight="1">
      <c r="B27" s="108" t="s">
        <v>365</v>
      </c>
      <c r="C27" s="109" t="s">
        <v>126</v>
      </c>
      <c r="D27" s="109" t="s">
        <v>503</v>
      </c>
      <c r="E27" s="118">
        <v>5</v>
      </c>
      <c r="F27" s="109" t="s">
        <v>515</v>
      </c>
      <c r="I27" s="108" t="s">
        <v>365</v>
      </c>
      <c r="J27" s="113"/>
      <c r="K27" s="113"/>
      <c r="L27" s="196"/>
      <c r="M27" s="113"/>
    </row>
    <row r="28" spans="2:13" ht="15" customHeight="1">
      <c r="B28" s="108" t="s">
        <v>367</v>
      </c>
      <c r="C28" s="109" t="s">
        <v>127</v>
      </c>
      <c r="D28" s="109" t="s">
        <v>503</v>
      </c>
      <c r="E28" s="118">
        <v>6</v>
      </c>
      <c r="F28" s="109" t="s">
        <v>519</v>
      </c>
      <c r="I28" s="108" t="s">
        <v>367</v>
      </c>
      <c r="J28" s="113"/>
      <c r="K28" s="113"/>
      <c r="L28" s="196"/>
      <c r="M28" s="113"/>
    </row>
    <row r="29" spans="2:13" ht="15" customHeight="1">
      <c r="B29" s="108" t="s">
        <v>369</v>
      </c>
      <c r="C29" s="109" t="s">
        <v>128</v>
      </c>
      <c r="D29" s="109" t="s">
        <v>503</v>
      </c>
      <c r="E29" s="118">
        <v>6</v>
      </c>
      <c r="F29" s="109" t="s">
        <v>515</v>
      </c>
      <c r="I29" s="108" t="s">
        <v>369</v>
      </c>
      <c r="J29" s="113"/>
      <c r="K29" s="113"/>
      <c r="L29" s="196"/>
      <c r="M29" s="113"/>
    </row>
    <row r="30" spans="2:13" ht="15" customHeight="1">
      <c r="B30" s="108" t="s">
        <v>371</v>
      </c>
      <c r="C30" s="109" t="s">
        <v>132</v>
      </c>
      <c r="D30" s="109" t="s">
        <v>503</v>
      </c>
      <c r="E30" s="118">
        <v>5</v>
      </c>
      <c r="F30" s="109" t="s">
        <v>520</v>
      </c>
      <c r="I30" s="108" t="s">
        <v>371</v>
      </c>
      <c r="J30" s="113"/>
      <c r="K30" s="113"/>
      <c r="L30" s="196"/>
      <c r="M30" s="113"/>
    </row>
    <row r="31" spans="2:13" ht="15" customHeight="1">
      <c r="B31" s="108" t="s">
        <v>373</v>
      </c>
      <c r="C31" s="109" t="s">
        <v>136</v>
      </c>
      <c r="D31" s="109" t="s">
        <v>503</v>
      </c>
      <c r="E31" s="118">
        <v>5</v>
      </c>
      <c r="F31" s="109" t="s">
        <v>521</v>
      </c>
      <c r="I31" s="108" t="s">
        <v>373</v>
      </c>
      <c r="J31" s="113"/>
      <c r="K31" s="113"/>
      <c r="L31" s="196"/>
      <c r="M31" s="113"/>
    </row>
    <row r="32" spans="2:13" ht="15" customHeight="1">
      <c r="B32" s="108" t="s">
        <v>375</v>
      </c>
      <c r="C32" s="109" t="s">
        <v>137</v>
      </c>
      <c r="D32" s="109" t="s">
        <v>503</v>
      </c>
      <c r="E32" s="118">
        <v>4</v>
      </c>
      <c r="F32" s="109" t="s">
        <v>522</v>
      </c>
      <c r="I32" s="108" t="s">
        <v>375</v>
      </c>
      <c r="J32" s="113"/>
      <c r="K32" s="113"/>
      <c r="L32" s="196"/>
      <c r="M32" s="113"/>
    </row>
    <row r="33" spans="2:13" ht="15" customHeight="1">
      <c r="B33" s="108" t="s">
        <v>377</v>
      </c>
      <c r="C33" s="109" t="s">
        <v>139</v>
      </c>
      <c r="D33" s="109" t="s">
        <v>503</v>
      </c>
      <c r="E33" s="118">
        <v>6</v>
      </c>
      <c r="F33" s="109" t="s">
        <v>515</v>
      </c>
      <c r="I33" s="108" t="s">
        <v>377</v>
      </c>
      <c r="J33" s="113"/>
      <c r="K33" s="113"/>
      <c r="L33" s="196"/>
      <c r="M33" s="113"/>
    </row>
    <row r="34" spans="2:13" ht="15" customHeight="1">
      <c r="B34" s="108" t="s">
        <v>379</v>
      </c>
      <c r="C34" s="109" t="s">
        <v>140</v>
      </c>
      <c r="D34" s="109" t="s">
        <v>503</v>
      </c>
      <c r="E34" s="118">
        <v>5.75</v>
      </c>
      <c r="F34" s="109" t="s">
        <v>515</v>
      </c>
      <c r="I34" s="108" t="s">
        <v>379</v>
      </c>
      <c r="J34" s="113"/>
      <c r="K34" s="113"/>
      <c r="L34" s="196"/>
      <c r="M34" s="113"/>
    </row>
    <row r="35" spans="2:13" ht="15" customHeight="1">
      <c r="B35" s="108" t="s">
        <v>381</v>
      </c>
      <c r="C35" s="109" t="s">
        <v>141</v>
      </c>
      <c r="D35" s="109" t="s">
        <v>503</v>
      </c>
      <c r="E35" s="118">
        <v>4.5</v>
      </c>
      <c r="F35" s="109" t="s">
        <v>515</v>
      </c>
      <c r="I35" s="108" t="s">
        <v>381</v>
      </c>
      <c r="J35" s="113"/>
      <c r="K35" s="113"/>
      <c r="L35" s="196"/>
      <c r="M35" s="113"/>
    </row>
    <row r="36" spans="2:13" ht="15" customHeight="1">
      <c r="B36" s="108" t="s">
        <v>383</v>
      </c>
      <c r="C36" s="109" t="s">
        <v>143</v>
      </c>
      <c r="D36" s="109" t="s">
        <v>503</v>
      </c>
      <c r="E36" s="118">
        <v>6</v>
      </c>
      <c r="F36" s="109" t="s">
        <v>515</v>
      </c>
      <c r="I36" s="108" t="s">
        <v>383</v>
      </c>
      <c r="J36" s="113"/>
      <c r="K36" s="113"/>
      <c r="L36" s="196"/>
      <c r="M36" s="113"/>
    </row>
    <row r="37" spans="2:13" ht="15" customHeight="1">
      <c r="B37" s="108" t="s">
        <v>385</v>
      </c>
      <c r="C37" s="109" t="s">
        <v>145</v>
      </c>
      <c r="D37" s="109" t="s">
        <v>503</v>
      </c>
      <c r="E37" s="118">
        <v>5</v>
      </c>
      <c r="F37" s="109" t="s">
        <v>523</v>
      </c>
      <c r="I37" s="108" t="s">
        <v>385</v>
      </c>
      <c r="J37" s="113"/>
      <c r="K37" s="113"/>
      <c r="L37" s="196"/>
      <c r="M37" s="113"/>
    </row>
    <row r="38" spans="2:13" ht="15" customHeight="1">
      <c r="B38" s="108" t="s">
        <v>387</v>
      </c>
      <c r="C38" s="109" t="s">
        <v>146</v>
      </c>
      <c r="D38" s="109" t="s">
        <v>503</v>
      </c>
      <c r="E38" s="118">
        <v>4</v>
      </c>
      <c r="F38" s="109" t="s">
        <v>515</v>
      </c>
      <c r="I38" s="108" t="s">
        <v>387</v>
      </c>
      <c r="J38" s="113"/>
      <c r="K38" s="113"/>
      <c r="L38" s="196"/>
      <c r="M38" s="113"/>
    </row>
    <row r="39" spans="2:13" ht="15" customHeight="1">
      <c r="B39" s="108" t="s">
        <v>389</v>
      </c>
      <c r="C39" s="109" t="s">
        <v>147</v>
      </c>
      <c r="D39" s="109" t="s">
        <v>503</v>
      </c>
      <c r="E39" s="118">
        <v>6</v>
      </c>
      <c r="F39" s="109" t="s">
        <v>524</v>
      </c>
      <c r="I39" s="108" t="s">
        <v>389</v>
      </c>
      <c r="J39" s="113"/>
      <c r="K39" s="113"/>
      <c r="L39" s="196"/>
      <c r="M39" s="113"/>
    </row>
    <row r="40" spans="2:13" ht="15" customHeight="1">
      <c r="B40" s="108" t="s">
        <v>391</v>
      </c>
      <c r="C40" s="109" t="s">
        <v>148</v>
      </c>
      <c r="D40" s="109" t="s">
        <v>503</v>
      </c>
      <c r="E40" s="118">
        <v>6.25</v>
      </c>
      <c r="F40" s="109" t="s">
        <v>525</v>
      </c>
      <c r="I40" s="108" t="s">
        <v>391</v>
      </c>
      <c r="J40" s="113"/>
      <c r="K40" s="113"/>
      <c r="L40" s="196"/>
      <c r="M40" s="113"/>
    </row>
    <row r="41" spans="2:13" ht="15" customHeight="1">
      <c r="B41" s="108" t="s">
        <v>393</v>
      </c>
      <c r="C41" s="109" t="s">
        <v>149</v>
      </c>
      <c r="D41" s="109" t="s">
        <v>503</v>
      </c>
      <c r="E41" s="118">
        <v>4.88</v>
      </c>
      <c r="F41" s="109" t="s">
        <v>515</v>
      </c>
      <c r="I41" s="108" t="s">
        <v>393</v>
      </c>
      <c r="J41" s="113"/>
      <c r="K41" s="113"/>
      <c r="L41" s="196"/>
      <c r="M41" s="113"/>
    </row>
    <row r="42" spans="2:13" ht="15" customHeight="1">
      <c r="B42" s="108" t="s">
        <v>395</v>
      </c>
      <c r="C42" s="109" t="s">
        <v>152</v>
      </c>
      <c r="D42" s="109" t="s">
        <v>503</v>
      </c>
      <c r="E42" s="118">
        <v>6.5</v>
      </c>
      <c r="F42" s="109" t="s">
        <v>526</v>
      </c>
      <c r="I42" s="108" t="s">
        <v>395</v>
      </c>
      <c r="J42" s="113"/>
      <c r="K42" s="113"/>
      <c r="L42" s="196"/>
      <c r="M42" s="113"/>
    </row>
    <row r="43" spans="2:13" ht="15" customHeight="1">
      <c r="B43" s="108" t="s">
        <v>397</v>
      </c>
      <c r="C43" s="109" t="s">
        <v>154</v>
      </c>
      <c r="D43" s="109" t="s">
        <v>503</v>
      </c>
      <c r="E43" s="118">
        <v>5</v>
      </c>
      <c r="F43" s="109" t="s">
        <v>515</v>
      </c>
      <c r="I43" s="108" t="s">
        <v>397</v>
      </c>
      <c r="J43" s="113"/>
      <c r="K43" s="113"/>
      <c r="L43" s="196"/>
      <c r="M43" s="113"/>
    </row>
    <row r="44" spans="2:13" ht="15" customHeight="1">
      <c r="B44" s="108" t="s">
        <v>399</v>
      </c>
      <c r="C44" s="109" t="s">
        <v>155</v>
      </c>
      <c r="D44" s="109" t="s">
        <v>503</v>
      </c>
      <c r="E44" s="118">
        <v>4</v>
      </c>
      <c r="F44" s="109" t="s">
        <v>527</v>
      </c>
      <c r="I44" s="108" t="s">
        <v>399</v>
      </c>
      <c r="J44" s="113"/>
      <c r="K44" s="113"/>
      <c r="L44" s="196"/>
      <c r="M44" s="113"/>
    </row>
    <row r="45" spans="2:13" ht="15" customHeight="1">
      <c r="B45" s="117" t="s">
        <v>401</v>
      </c>
      <c r="C45" s="111"/>
      <c r="D45" s="111"/>
      <c r="E45" s="119"/>
      <c r="F45" s="111"/>
      <c r="I45" s="115" t="s">
        <v>401</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331</v>
      </c>
      <c r="C49" s="23"/>
      <c r="D49" s="23"/>
      <c r="I49" s="23" t="s">
        <v>331</v>
      </c>
      <c r="J49" s="195"/>
      <c r="K49" s="195"/>
      <c r="L49" s="114"/>
      <c r="M49" s="114"/>
    </row>
    <row r="50" spans="10:13" ht="15" customHeight="1">
      <c r="J50" s="114"/>
      <c r="K50" s="114"/>
      <c r="L50" s="114"/>
      <c r="M50" s="114"/>
    </row>
    <row r="51" spans="3:13" ht="15" customHeight="1">
      <c r="C51" s="19" t="s">
        <v>528</v>
      </c>
      <c r="D51" s="19"/>
      <c r="E51" s="6"/>
      <c r="F51" s="2"/>
      <c r="J51" s="188"/>
      <c r="K51" s="188"/>
      <c r="L51" s="189"/>
      <c r="M51" s="190"/>
    </row>
    <row r="52" spans="10:13" ht="15" customHeight="1">
      <c r="J52" s="114"/>
      <c r="K52" s="114"/>
      <c r="L52" s="114"/>
      <c r="M52" s="114"/>
    </row>
    <row r="53" spans="3:13" ht="12">
      <c r="C53" s="11"/>
      <c r="D53" s="11"/>
      <c r="E53" s="11"/>
      <c r="F53" s="92" t="s">
        <v>257</v>
      </c>
      <c r="J53" s="10"/>
      <c r="K53" s="10"/>
      <c r="L53" s="10"/>
      <c r="M53" s="191"/>
    </row>
    <row r="54" spans="3:13" ht="12">
      <c r="C54" s="93"/>
      <c r="D54" s="93"/>
      <c r="E54" s="93"/>
      <c r="F54" s="92" t="s">
        <v>500</v>
      </c>
      <c r="J54" s="192"/>
      <c r="K54" s="192"/>
      <c r="L54" s="192"/>
      <c r="M54" s="191"/>
    </row>
    <row r="55" spans="3:13" ht="12">
      <c r="C55" s="93" t="str">
        <f>CONCATENATE("Created On: ",MF121TP1!C3)</f>
        <v>Created On: 05/04/2023</v>
      </c>
      <c r="D55" s="93"/>
      <c r="E55" s="93"/>
      <c r="F55" s="95" t="str">
        <f>CONCATENATE(MF121TP1!D3," Reporting Period")</f>
        <v>2022 Reporting Period</v>
      </c>
      <c r="J55" s="192"/>
      <c r="K55" s="192"/>
      <c r="L55" s="192"/>
      <c r="M55" s="191"/>
    </row>
    <row r="56" spans="2:13" ht="12">
      <c r="B56" s="107" t="s">
        <v>335</v>
      </c>
      <c r="C56" s="106" t="s">
        <v>95</v>
      </c>
      <c r="D56" s="110" t="s">
        <v>336</v>
      </c>
      <c r="E56" s="110" t="s">
        <v>501</v>
      </c>
      <c r="F56" s="110" t="s">
        <v>502</v>
      </c>
      <c r="I56" s="107" t="s">
        <v>335</v>
      </c>
      <c r="J56" s="193"/>
      <c r="K56" s="193"/>
      <c r="L56" s="193"/>
      <c r="M56" s="193"/>
    </row>
    <row r="57" spans="1:13" ht="15" customHeight="1">
      <c r="A57" s="23"/>
      <c r="B57" s="108" t="s">
        <v>406</v>
      </c>
      <c r="C57" s="109"/>
      <c r="D57" s="109"/>
      <c r="E57" s="118"/>
      <c r="F57" s="109"/>
      <c r="H57" s="23"/>
      <c r="I57" s="108" t="s">
        <v>406</v>
      </c>
      <c r="J57" s="113"/>
      <c r="K57" s="113"/>
      <c r="L57" s="196"/>
      <c r="M57" s="113"/>
    </row>
    <row r="58" spans="2:13" ht="15" customHeight="1">
      <c r="B58" s="108" t="s">
        <v>408</v>
      </c>
      <c r="C58" s="109"/>
      <c r="D58" s="109"/>
      <c r="E58" s="118"/>
      <c r="F58" s="109"/>
      <c r="I58" s="108" t="s">
        <v>408</v>
      </c>
      <c r="J58" s="113"/>
      <c r="K58" s="113"/>
      <c r="L58" s="196"/>
      <c r="M58" s="113"/>
    </row>
    <row r="59" spans="2:13" ht="15" customHeight="1">
      <c r="B59" s="108" t="s">
        <v>410</v>
      </c>
      <c r="C59" s="109"/>
      <c r="D59" s="109"/>
      <c r="E59" s="118"/>
      <c r="F59" s="109"/>
      <c r="I59" s="108" t="s">
        <v>410</v>
      </c>
      <c r="J59" s="113"/>
      <c r="K59" s="113"/>
      <c r="L59" s="196"/>
      <c r="M59" s="113"/>
    </row>
    <row r="60" spans="2:13" ht="15" customHeight="1">
      <c r="B60" s="108" t="s">
        <v>412</v>
      </c>
      <c r="C60" s="109"/>
      <c r="D60" s="109"/>
      <c r="E60" s="118"/>
      <c r="F60" s="109"/>
      <c r="I60" s="108" t="s">
        <v>412</v>
      </c>
      <c r="J60" s="113"/>
      <c r="K60" s="113"/>
      <c r="L60" s="196"/>
      <c r="M60" s="113"/>
    </row>
    <row r="61" spans="2:13" ht="15" customHeight="1">
      <c r="B61" s="108" t="s">
        <v>414</v>
      </c>
      <c r="C61" s="109"/>
      <c r="D61" s="109"/>
      <c r="E61" s="118"/>
      <c r="F61" s="109"/>
      <c r="I61" s="108" t="s">
        <v>414</v>
      </c>
      <c r="J61" s="113"/>
      <c r="K61" s="113"/>
      <c r="L61" s="196"/>
      <c r="M61" s="113"/>
    </row>
    <row r="62" spans="2:13" ht="15" customHeight="1">
      <c r="B62" s="108" t="s">
        <v>416</v>
      </c>
      <c r="C62" s="109"/>
      <c r="D62" s="109"/>
      <c r="E62" s="118"/>
      <c r="F62" s="109"/>
      <c r="I62" s="108" t="s">
        <v>416</v>
      </c>
      <c r="J62" s="113"/>
      <c r="K62" s="113"/>
      <c r="L62" s="196"/>
      <c r="M62" s="113"/>
    </row>
    <row r="63" spans="2:13" ht="15" customHeight="1">
      <c r="B63" s="108" t="s">
        <v>418</v>
      </c>
      <c r="C63" s="109"/>
      <c r="D63" s="109"/>
      <c r="E63" s="118"/>
      <c r="F63" s="109"/>
      <c r="I63" s="108" t="s">
        <v>418</v>
      </c>
      <c r="J63" s="113"/>
      <c r="K63" s="113"/>
      <c r="L63" s="196"/>
      <c r="M63" s="113"/>
    </row>
    <row r="64" spans="2:13" ht="15" customHeight="1">
      <c r="B64" s="108" t="s">
        <v>420</v>
      </c>
      <c r="C64" s="109"/>
      <c r="D64" s="109"/>
      <c r="E64" s="118"/>
      <c r="F64" s="109"/>
      <c r="I64" s="108" t="s">
        <v>420</v>
      </c>
      <c r="J64" s="113"/>
      <c r="K64" s="113"/>
      <c r="L64" s="196"/>
      <c r="M64" s="113"/>
    </row>
    <row r="65" spans="2:13" ht="15" customHeight="1">
      <c r="B65" s="108" t="s">
        <v>422</v>
      </c>
      <c r="C65" s="109"/>
      <c r="D65" s="109"/>
      <c r="E65" s="118"/>
      <c r="F65" s="109"/>
      <c r="I65" s="108" t="s">
        <v>422</v>
      </c>
      <c r="J65" s="113"/>
      <c r="K65" s="113"/>
      <c r="L65" s="196"/>
      <c r="M65" s="113"/>
    </row>
    <row r="66" spans="2:13" ht="15" customHeight="1">
      <c r="B66" s="108" t="s">
        <v>424</v>
      </c>
      <c r="C66" s="109"/>
      <c r="D66" s="109"/>
      <c r="E66" s="118"/>
      <c r="F66" s="109"/>
      <c r="I66" s="108" t="s">
        <v>424</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428</v>
      </c>
      <c r="C68" s="109"/>
      <c r="D68" s="109"/>
      <c r="E68" s="118"/>
      <c r="F68" s="109"/>
      <c r="I68" s="108" t="s">
        <v>428</v>
      </c>
      <c r="J68" s="113"/>
      <c r="K68" s="113"/>
      <c r="L68" s="196"/>
      <c r="M68" s="113"/>
    </row>
    <row r="69" spans="2:13" ht="15" customHeight="1">
      <c r="B69" s="108" t="s">
        <v>235</v>
      </c>
      <c r="C69" s="109"/>
      <c r="D69" s="109"/>
      <c r="E69" s="118"/>
      <c r="F69" s="109"/>
      <c r="I69" s="108" t="s">
        <v>235</v>
      </c>
      <c r="J69" s="113"/>
      <c r="K69" s="113"/>
      <c r="L69" s="196"/>
      <c r="M69" s="113"/>
    </row>
    <row r="70" spans="2:13" ht="15" customHeight="1">
      <c r="B70" s="108" t="s">
        <v>63</v>
      </c>
      <c r="C70" s="109"/>
      <c r="D70" s="109"/>
      <c r="E70" s="118"/>
      <c r="F70" s="109"/>
      <c r="I70" s="108" t="s">
        <v>63</v>
      </c>
      <c r="J70" s="113"/>
      <c r="K70" s="113"/>
      <c r="L70" s="196"/>
      <c r="M70" s="113"/>
    </row>
    <row r="71" spans="2:13" ht="15" customHeight="1">
      <c r="B71" s="108" t="s">
        <v>234</v>
      </c>
      <c r="C71" s="109"/>
      <c r="D71" s="109"/>
      <c r="E71" s="118"/>
      <c r="F71" s="109"/>
      <c r="I71" s="108" t="s">
        <v>234</v>
      </c>
      <c r="J71" s="113"/>
      <c r="K71" s="113"/>
      <c r="L71" s="196"/>
      <c r="M71" s="113"/>
    </row>
    <row r="72" spans="2:13" ht="15" customHeight="1">
      <c r="B72" s="108" t="s">
        <v>163</v>
      </c>
      <c r="C72" s="109"/>
      <c r="D72" s="109"/>
      <c r="E72" s="118"/>
      <c r="F72" s="109"/>
      <c r="I72" s="108" t="s">
        <v>163</v>
      </c>
      <c r="J72" s="113"/>
      <c r="K72" s="113"/>
      <c r="L72" s="196"/>
      <c r="M72" s="113"/>
    </row>
    <row r="73" spans="2:13" ht="15" customHeight="1">
      <c r="B73" s="108" t="s">
        <v>80</v>
      </c>
      <c r="C73" s="109"/>
      <c r="D73" s="109"/>
      <c r="E73" s="118"/>
      <c r="F73" s="109"/>
      <c r="I73" s="108" t="s">
        <v>80</v>
      </c>
      <c r="J73" s="113"/>
      <c r="K73" s="113"/>
      <c r="L73" s="196"/>
      <c r="M73" s="113"/>
    </row>
    <row r="74" spans="2:13" ht="15" customHeight="1">
      <c r="B74" s="108" t="s">
        <v>435</v>
      </c>
      <c r="C74" s="109"/>
      <c r="D74" s="109"/>
      <c r="E74" s="118"/>
      <c r="F74" s="109"/>
      <c r="I74" s="108" t="s">
        <v>435</v>
      </c>
      <c r="J74" s="113"/>
      <c r="K74" s="113"/>
      <c r="L74" s="196"/>
      <c r="M74" s="113"/>
    </row>
    <row r="75" spans="2:13" ht="15" customHeight="1">
      <c r="B75" s="108" t="s">
        <v>437</v>
      </c>
      <c r="C75" s="109"/>
      <c r="D75" s="109"/>
      <c r="E75" s="118"/>
      <c r="F75" s="109"/>
      <c r="I75" s="108" t="s">
        <v>437</v>
      </c>
      <c r="J75" s="113"/>
      <c r="K75" s="113"/>
      <c r="L75" s="196"/>
      <c r="M75" s="113"/>
    </row>
    <row r="76" spans="2:13" ht="15" customHeight="1">
      <c r="B76" s="108" t="s">
        <v>439</v>
      </c>
      <c r="C76" s="109"/>
      <c r="D76" s="109"/>
      <c r="E76" s="118"/>
      <c r="F76" s="109"/>
      <c r="I76" s="108" t="s">
        <v>439</v>
      </c>
      <c r="J76" s="113"/>
      <c r="K76" s="113"/>
      <c r="L76" s="196"/>
      <c r="M76" s="113"/>
    </row>
    <row r="77" spans="2:13" ht="15" customHeight="1">
      <c r="B77" s="108" t="s">
        <v>441</v>
      </c>
      <c r="C77" s="109"/>
      <c r="D77" s="109"/>
      <c r="E77" s="118"/>
      <c r="F77" s="109"/>
      <c r="I77" s="108" t="s">
        <v>441</v>
      </c>
      <c r="J77" s="113"/>
      <c r="K77" s="113"/>
      <c r="L77" s="196"/>
      <c r="M77" s="113"/>
    </row>
    <row r="78" spans="2:13" ht="15" customHeight="1">
      <c r="B78" s="108" t="s">
        <v>442</v>
      </c>
      <c r="C78" s="109"/>
      <c r="D78" s="109"/>
      <c r="E78" s="118"/>
      <c r="F78" s="109"/>
      <c r="I78" s="108" t="s">
        <v>442</v>
      </c>
      <c r="J78" s="113"/>
      <c r="K78" s="113"/>
      <c r="L78" s="196"/>
      <c r="M78" s="113"/>
    </row>
    <row r="79" spans="2:13" ht="15" customHeight="1">
      <c r="B79" s="108" t="s">
        <v>444</v>
      </c>
      <c r="C79" s="109"/>
      <c r="D79" s="109"/>
      <c r="E79" s="118"/>
      <c r="F79" s="109"/>
      <c r="I79" s="108" t="s">
        <v>444</v>
      </c>
      <c r="J79" s="113"/>
      <c r="K79" s="113"/>
      <c r="L79" s="196"/>
      <c r="M79" s="113"/>
    </row>
    <row r="80" spans="2:13" ht="15" customHeight="1">
      <c r="B80" s="108" t="s">
        <v>446</v>
      </c>
      <c r="C80" s="109"/>
      <c r="D80" s="109"/>
      <c r="E80" s="118"/>
      <c r="F80" s="109"/>
      <c r="I80" s="108" t="s">
        <v>446</v>
      </c>
      <c r="J80" s="113"/>
      <c r="K80" s="113"/>
      <c r="L80" s="196"/>
      <c r="M80" s="113"/>
    </row>
    <row r="81" spans="2:13" ht="15" customHeight="1">
      <c r="B81" s="108" t="s">
        <v>448</v>
      </c>
      <c r="C81" s="109"/>
      <c r="D81" s="109"/>
      <c r="E81" s="118"/>
      <c r="F81" s="109"/>
      <c r="I81" s="108" t="s">
        <v>448</v>
      </c>
      <c r="J81" s="113"/>
      <c r="K81" s="113"/>
      <c r="L81" s="196"/>
      <c r="M81" s="113"/>
    </row>
    <row r="82" spans="2:13" ht="15" customHeight="1">
      <c r="B82" s="108" t="s">
        <v>450</v>
      </c>
      <c r="C82" s="109"/>
      <c r="D82" s="109"/>
      <c r="E82" s="118"/>
      <c r="F82" s="109"/>
      <c r="I82" s="108" t="s">
        <v>450</v>
      </c>
      <c r="J82" s="113"/>
      <c r="K82" s="113"/>
      <c r="L82" s="196"/>
      <c r="M82" s="113"/>
    </row>
    <row r="83" spans="2:13" ht="15" customHeight="1">
      <c r="B83" s="108" t="s">
        <v>452</v>
      </c>
      <c r="C83" s="109"/>
      <c r="D83" s="109"/>
      <c r="E83" s="118"/>
      <c r="F83" s="109"/>
      <c r="I83" s="108" t="s">
        <v>452</v>
      </c>
      <c r="J83" s="113"/>
      <c r="K83" s="113"/>
      <c r="L83" s="196"/>
      <c r="M83" s="113"/>
    </row>
    <row r="84" spans="2:13" ht="15" customHeight="1">
      <c r="B84" s="108" t="s">
        <v>454</v>
      </c>
      <c r="C84" s="109"/>
      <c r="D84" s="109"/>
      <c r="E84" s="118"/>
      <c r="F84" s="109"/>
      <c r="I84" s="108" t="s">
        <v>454</v>
      </c>
      <c r="J84" s="113"/>
      <c r="K84" s="113"/>
      <c r="L84" s="196"/>
      <c r="M84" s="113"/>
    </row>
    <row r="85" spans="2:13" ht="15" customHeight="1">
      <c r="B85" s="108" t="s">
        <v>455</v>
      </c>
      <c r="C85" s="109"/>
      <c r="D85" s="109"/>
      <c r="E85" s="118"/>
      <c r="F85" s="109"/>
      <c r="I85" s="108" t="s">
        <v>455</v>
      </c>
      <c r="J85" s="113"/>
      <c r="K85" s="113"/>
      <c r="L85" s="196"/>
      <c r="M85" s="113"/>
    </row>
    <row r="86" spans="2:13" ht="15" customHeight="1">
      <c r="B86" s="108" t="s">
        <v>457</v>
      </c>
      <c r="C86" s="109"/>
      <c r="D86" s="109"/>
      <c r="E86" s="118"/>
      <c r="F86" s="109"/>
      <c r="I86" s="108" t="s">
        <v>457</v>
      </c>
      <c r="J86" s="113"/>
      <c r="K86" s="113"/>
      <c r="L86" s="196"/>
      <c r="M86" s="113"/>
    </row>
    <row r="87" spans="2:13" ht="15" customHeight="1">
      <c r="B87" s="108" t="s">
        <v>458</v>
      </c>
      <c r="C87" s="109"/>
      <c r="D87" s="109"/>
      <c r="E87" s="118"/>
      <c r="F87" s="109"/>
      <c r="I87" s="108" t="s">
        <v>458</v>
      </c>
      <c r="J87" s="113"/>
      <c r="K87" s="113"/>
      <c r="L87" s="196"/>
      <c r="M87" s="113"/>
    </row>
    <row r="88" spans="2:13" ht="15" customHeight="1">
      <c r="B88" s="108" t="s">
        <v>459</v>
      </c>
      <c r="C88" s="109"/>
      <c r="D88" s="109"/>
      <c r="E88" s="118"/>
      <c r="F88" s="109"/>
      <c r="I88" s="108" t="s">
        <v>459</v>
      </c>
      <c r="J88" s="113"/>
      <c r="K88" s="113"/>
      <c r="L88" s="196"/>
      <c r="M88" s="113"/>
    </row>
    <row r="89" spans="2:13" ht="15" customHeight="1">
      <c r="B89" s="108" t="s">
        <v>460</v>
      </c>
      <c r="C89" s="109"/>
      <c r="D89" s="109"/>
      <c r="E89" s="118"/>
      <c r="F89" s="109"/>
      <c r="I89" s="108" t="s">
        <v>460</v>
      </c>
      <c r="J89" s="113"/>
      <c r="K89" s="113"/>
      <c r="L89" s="196"/>
      <c r="M89" s="113"/>
    </row>
    <row r="90" spans="2:13" ht="15" customHeight="1">
      <c r="B90" s="108" t="s">
        <v>461</v>
      </c>
      <c r="C90" s="109"/>
      <c r="D90" s="109"/>
      <c r="E90" s="118"/>
      <c r="F90" s="109"/>
      <c r="I90" s="108" t="s">
        <v>461</v>
      </c>
      <c r="J90" s="113"/>
      <c r="K90" s="113"/>
      <c r="L90" s="196"/>
      <c r="M90" s="113"/>
    </row>
    <row r="91" spans="2:13" ht="15" customHeight="1">
      <c r="B91" s="108" t="s">
        <v>462</v>
      </c>
      <c r="C91" s="109"/>
      <c r="D91" s="109"/>
      <c r="E91" s="118"/>
      <c r="F91" s="109"/>
      <c r="I91" s="108" t="s">
        <v>462</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78</v>
      </c>
      <c r="D2" t="s">
        <v>8</v>
      </c>
    </row>
    <row r="3" spans="2:3" ht="12" hidden="1">
      <c r="B3" s="23" t="s">
        <v>350</v>
      </c>
      <c r="C3" s="23"/>
    </row>
    <row r="5" spans="3:5" ht="19.5">
      <c r="C5" s="19" t="s">
        <v>529</v>
      </c>
      <c r="D5" s="6"/>
      <c r="E5" s="2"/>
    </row>
    <row r="6" spans="3:5" ht="17.25">
      <c r="C6" s="139" t="str">
        <f>CONCATENATE(MF33G_Jan_Mar!G3,", ",MF33G_Jan_Mar!H3," Reporting Period")</f>
        <v>November, 2022 Reporting Period</v>
      </c>
      <c r="D6" s="139"/>
      <c r="E6" s="139"/>
    </row>
    <row r="7" spans="3:5" ht="12">
      <c r="C7" s="17" t="str">
        <f>CONCATENATE("Created On: ",MF33G_Jan_Mar!F3)</f>
        <v>Created On: 05/04/2023</v>
      </c>
      <c r="D7" s="17"/>
      <c r="E7" s="140"/>
    </row>
    <row r="8" spans="3:5" ht="12">
      <c r="C8" s="93"/>
      <c r="D8" s="93"/>
      <c r="E8" s="92"/>
    </row>
    <row r="9" spans="3:5" ht="12">
      <c r="C9" s="140" t="s">
        <v>530</v>
      </c>
      <c r="D9" s="17"/>
      <c r="E9" s="94"/>
    </row>
    <row r="10" spans="2:5" ht="12">
      <c r="B10" s="107" t="s">
        <v>335</v>
      </c>
      <c r="C10" s="106" t="s">
        <v>531</v>
      </c>
      <c r="D10" s="110" t="s">
        <v>259</v>
      </c>
      <c r="E10" s="110" t="s">
        <v>260</v>
      </c>
    </row>
    <row r="11" spans="2:5" ht="9.75" customHeight="1">
      <c r="B11" s="107"/>
      <c r="C11" s="33"/>
      <c r="D11" s="133"/>
      <c r="E11" s="133"/>
    </row>
    <row r="12" spans="1:5" ht="19.5" customHeight="1">
      <c r="A12" s="23"/>
      <c r="B12" s="108" t="s">
        <v>62</v>
      </c>
      <c r="C12" s="126" t="s">
        <v>532</v>
      </c>
      <c r="D12" s="134">
        <v>327</v>
      </c>
      <c r="E12" s="134">
        <v>308</v>
      </c>
    </row>
    <row r="13" spans="1:5" ht="9.75" customHeight="1">
      <c r="A13" s="23"/>
      <c r="B13" s="108"/>
      <c r="C13" s="127"/>
      <c r="D13" s="135"/>
      <c r="E13" s="135"/>
    </row>
    <row r="14" spans="1:5" ht="9.75" customHeight="1">
      <c r="A14" s="23"/>
      <c r="B14" s="108"/>
      <c r="C14" s="128"/>
      <c r="D14" s="136"/>
      <c r="E14" s="136"/>
    </row>
    <row r="15" spans="2:5" ht="19.5" customHeight="1">
      <c r="B15" s="108" t="s">
        <v>79</v>
      </c>
      <c r="C15" s="96" t="s">
        <v>533</v>
      </c>
      <c r="D15" s="137">
        <v>363</v>
      </c>
      <c r="E15" s="137">
        <v>344</v>
      </c>
    </row>
    <row r="16" spans="2:5" ht="9.75" customHeight="1">
      <c r="B16" s="108"/>
      <c r="C16" s="129"/>
      <c r="D16" s="138"/>
      <c r="E16" s="138"/>
    </row>
    <row r="17" spans="2:5" ht="9.75" customHeight="1">
      <c r="B17" s="108"/>
      <c r="C17" s="130"/>
      <c r="D17" s="133"/>
      <c r="E17" s="133"/>
    </row>
    <row r="18" spans="2:5" ht="19.5" customHeight="1">
      <c r="B18" s="108" t="s">
        <v>162</v>
      </c>
      <c r="C18" s="96" t="s">
        <v>534</v>
      </c>
      <c r="D18" s="137">
        <v>361</v>
      </c>
      <c r="E18" s="137">
        <v>303</v>
      </c>
    </row>
    <row r="19" spans="2:5" ht="9.75" customHeight="1">
      <c r="B19" s="108"/>
      <c r="C19" s="129"/>
      <c r="D19" s="138"/>
      <c r="E19" s="138"/>
    </row>
    <row r="20" spans="2:5" ht="9.75" customHeight="1">
      <c r="B20" s="108"/>
      <c r="C20" s="130"/>
      <c r="D20" s="133"/>
      <c r="E20" s="133"/>
    </row>
    <row r="21" spans="2:5" ht="19.5" customHeight="1">
      <c r="B21" s="108" t="s">
        <v>176</v>
      </c>
      <c r="C21" s="96" t="s">
        <v>535</v>
      </c>
      <c r="D21" s="137">
        <v>292</v>
      </c>
      <c r="E21" s="137">
        <v>263</v>
      </c>
    </row>
    <row r="22" spans="2:5" ht="9.75" customHeight="1">
      <c r="B22" s="108"/>
      <c r="C22" s="131"/>
      <c r="D22" s="138"/>
      <c r="E22" s="138"/>
    </row>
    <row r="23" spans="2:5" ht="9.75" customHeight="1">
      <c r="B23" s="108"/>
      <c r="C23" s="132"/>
      <c r="D23" s="133"/>
      <c r="E23" s="133"/>
    </row>
    <row r="24" spans="2:5" ht="19.5" customHeight="1">
      <c r="B24" s="108" t="s">
        <v>189</v>
      </c>
      <c r="C24" s="96" t="s">
        <v>536</v>
      </c>
      <c r="D24" s="137">
        <v>184</v>
      </c>
      <c r="E24" s="137">
        <v>119</v>
      </c>
    </row>
    <row r="25" spans="2:5" ht="9.75" customHeight="1">
      <c r="B25" s="108"/>
      <c r="C25" s="129"/>
      <c r="D25" s="138"/>
      <c r="E25" s="138"/>
    </row>
    <row r="26" spans="2:5" ht="9.75" customHeight="1">
      <c r="B26" s="108"/>
      <c r="C26" s="130"/>
      <c r="D26" s="133"/>
      <c r="E26" s="133"/>
    </row>
    <row r="27" spans="2:5" ht="19.5" customHeight="1">
      <c r="B27" s="108" t="s">
        <v>203</v>
      </c>
      <c r="C27" s="96" t="s">
        <v>537</v>
      </c>
      <c r="D27" s="137">
        <v>377</v>
      </c>
      <c r="E27" s="137">
        <v>298</v>
      </c>
    </row>
    <row r="28" spans="2:5" ht="9.75" customHeight="1">
      <c r="B28" s="108"/>
      <c r="C28" s="129"/>
      <c r="D28" s="138"/>
      <c r="E28" s="138"/>
    </row>
    <row r="29" spans="2:5" ht="9.75" customHeight="1">
      <c r="B29" s="108"/>
      <c r="C29" s="130"/>
      <c r="D29" s="133"/>
      <c r="E29" s="133"/>
    </row>
    <row r="30" spans="2:5" ht="19.5" customHeight="1">
      <c r="B30" s="108" t="s">
        <v>233</v>
      </c>
      <c r="C30" s="96" t="s">
        <v>538</v>
      </c>
      <c r="D30" s="137">
        <v>368</v>
      </c>
      <c r="E30" s="137">
        <v>397</v>
      </c>
    </row>
    <row r="31" spans="2:5" ht="9.75" customHeight="1">
      <c r="B31" s="108"/>
      <c r="C31" s="129"/>
      <c r="D31" s="138"/>
      <c r="E31" s="138"/>
    </row>
    <row r="32" spans="2:5" ht="9.75" customHeight="1">
      <c r="B32" s="108"/>
      <c r="C32" s="130"/>
      <c r="D32" s="133"/>
      <c r="E32" s="133"/>
    </row>
    <row r="33" spans="2:5" ht="19.5" customHeight="1">
      <c r="B33" s="108" t="s">
        <v>255</v>
      </c>
      <c r="C33" s="96" t="s">
        <v>539</v>
      </c>
      <c r="D33" s="137">
        <v>46</v>
      </c>
      <c r="E33" s="137">
        <v>56</v>
      </c>
    </row>
    <row r="34" spans="2:5" ht="9.75" customHeight="1">
      <c r="B34" s="108"/>
      <c r="C34" s="129"/>
      <c r="D34" s="138"/>
      <c r="E34" s="138"/>
    </row>
    <row r="35" spans="2:5" ht="12">
      <c r="B35" s="108"/>
      <c r="C35" s="107"/>
      <c r="D35" s="107"/>
      <c r="E35" s="107"/>
    </row>
    <row r="36" spans="2:5" ht="18">
      <c r="B36" s="108"/>
      <c r="C36" s="151" t="s">
        <v>540</v>
      </c>
      <c r="D36" s="140"/>
      <c r="E36" s="140"/>
    </row>
    <row r="37" spans="2:5" ht="12">
      <c r="B37" s="108"/>
      <c r="C37" s="107" t="s">
        <v>541</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542</v>
      </c>
      <c r="D3" s="121"/>
      <c r="E3" s="122"/>
    </row>
    <row r="4" spans="2:5" ht="12">
      <c r="B4" s="125"/>
      <c r="C4" s="120" t="s">
        <v>85</v>
      </c>
      <c r="D4" s="120" t="s">
        <v>543</v>
      </c>
      <c r="E4" s="120">
        <v>1</v>
      </c>
    </row>
    <row r="5" spans="2:5" ht="12">
      <c r="B5" s="125"/>
      <c r="C5" s="120" t="s">
        <v>87</v>
      </c>
      <c r="D5" s="120" t="s">
        <v>544</v>
      </c>
      <c r="E5" s="120">
        <v>2</v>
      </c>
    </row>
    <row r="6" spans="2:5" ht="12">
      <c r="B6" s="125"/>
      <c r="C6" s="120" t="s">
        <v>88</v>
      </c>
      <c r="D6" s="120" t="s">
        <v>545</v>
      </c>
      <c r="E6" s="120">
        <v>3</v>
      </c>
    </row>
    <row r="7" spans="2:5" ht="12">
      <c r="B7" s="125"/>
      <c r="C7" s="120" t="s">
        <v>164</v>
      </c>
      <c r="D7" s="120" t="s">
        <v>546</v>
      </c>
      <c r="E7" s="120">
        <v>4</v>
      </c>
    </row>
    <row r="8" spans="2:5" ht="12">
      <c r="B8" s="125"/>
      <c r="C8" s="120" t="s">
        <v>165</v>
      </c>
      <c r="D8" s="120" t="s">
        <v>165</v>
      </c>
      <c r="E8" s="120">
        <v>5</v>
      </c>
    </row>
    <row r="9" spans="2:5" ht="12">
      <c r="B9" s="125"/>
      <c r="C9" s="120" t="s">
        <v>166</v>
      </c>
      <c r="D9" s="120" t="s">
        <v>547</v>
      </c>
      <c r="E9" s="120">
        <v>6</v>
      </c>
    </row>
    <row r="10" spans="2:5" ht="12">
      <c r="B10" s="125"/>
      <c r="C10" s="120" t="s">
        <v>177</v>
      </c>
      <c r="D10" s="120" t="s">
        <v>548</v>
      </c>
      <c r="E10" s="120">
        <v>7</v>
      </c>
    </row>
    <row r="11" spans="2:5" ht="12">
      <c r="B11" s="125"/>
      <c r="C11" s="120" t="s">
        <v>178</v>
      </c>
      <c r="D11" s="120" t="s">
        <v>549</v>
      </c>
      <c r="E11" s="120">
        <v>8</v>
      </c>
    </row>
    <row r="12" spans="2:5" ht="12">
      <c r="B12" s="125"/>
      <c r="C12" s="120" t="s">
        <v>179</v>
      </c>
      <c r="D12" s="120" t="s">
        <v>550</v>
      </c>
      <c r="E12" s="120">
        <v>9</v>
      </c>
    </row>
    <row r="13" spans="2:5" ht="12">
      <c r="B13" s="125"/>
      <c r="C13" s="120" t="s">
        <v>190</v>
      </c>
      <c r="D13" s="120" t="s">
        <v>551</v>
      </c>
      <c r="E13" s="120">
        <v>10</v>
      </c>
    </row>
    <row r="14" spans="2:5" ht="12">
      <c r="B14" s="125"/>
      <c r="C14" s="120" t="s">
        <v>18</v>
      </c>
      <c r="D14" s="120" t="s">
        <v>552</v>
      </c>
      <c r="E14" s="120">
        <v>11</v>
      </c>
    </row>
    <row r="15" spans="2:5" ht="12">
      <c r="B15" s="125"/>
      <c r="C15" s="120" t="s">
        <v>191</v>
      </c>
      <c r="D15" s="120" t="s">
        <v>553</v>
      </c>
      <c r="E15" s="120">
        <v>12</v>
      </c>
    </row>
    <row r="23" ht="12">
      <c r="C23" t="s">
        <v>554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21" sqref="A21"/>
    </sheetView>
  </sheetViews>
  <sheetFormatPr defaultColWidth="9.140625" defaultRowHeight="12.75"/>
  <sheetData>
    <row r="1" ht="12">
      <c r="K1" s="141"/>
    </row>
    <row r="2" spans="1:11" ht="18">
      <c r="A2" s="143" t="s">
        <v>39</v>
      </c>
      <c r="K2" s="141"/>
    </row>
    <row r="3" ht="12">
      <c r="K3" s="141"/>
    </row>
    <row r="4" spans="1:11" ht="24.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555</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556</v>
      </c>
      <c r="B19" s="2"/>
      <c r="C19" s="2"/>
      <c r="D19" s="2"/>
      <c r="E19" s="2"/>
      <c r="F19" s="2"/>
      <c r="G19" s="2"/>
      <c r="H19" s="2"/>
      <c r="I19" s="2"/>
      <c r="J19" s="2"/>
      <c r="K19" s="141"/>
    </row>
    <row r="20" spans="1:11" ht="12">
      <c r="A20" s="141" t="s">
        <v>557</v>
      </c>
      <c r="B20" s="2"/>
      <c r="C20" s="2"/>
      <c r="D20" s="2"/>
      <c r="E20" s="2"/>
      <c r="F20" s="2"/>
      <c r="G20" s="2"/>
      <c r="H20" s="2"/>
      <c r="I20" s="2"/>
      <c r="J20" s="2"/>
      <c r="K20" s="141"/>
    </row>
    <row r="21" ht="12">
      <c r="K21" s="141"/>
    </row>
    <row r="22" ht="12">
      <c r="K22" s="141"/>
    </row>
    <row r="23" ht="12">
      <c r="K23" s="141"/>
    </row>
    <row r="24" spans="1:11" ht="19.5">
      <c r="A24" s="5" t="s">
        <v>49</v>
      </c>
      <c r="B24" s="2"/>
      <c r="C24" s="2"/>
      <c r="D24" s="2"/>
      <c r="E24" s="2"/>
      <c r="F24" s="2"/>
      <c r="G24" s="2"/>
      <c r="H24" s="2"/>
      <c r="I24" s="2"/>
      <c r="J24" s="2"/>
      <c r="K24" s="141"/>
    </row>
    <row r="25" ht="12">
      <c r="K25" s="141"/>
    </row>
    <row r="26" spans="1:11" ht="24.75">
      <c r="A26" s="4" t="s">
        <v>50</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37.5">
      <c r="A32" s="4" t="s">
        <v>51</v>
      </c>
      <c r="B32" s="4"/>
      <c r="C32" s="4"/>
      <c r="D32" s="4"/>
      <c r="E32" s="4"/>
      <c r="F32" s="4"/>
      <c r="G32" s="4"/>
      <c r="H32" s="4"/>
      <c r="I32" s="4"/>
      <c r="J32" s="4"/>
      <c r="K32" s="141"/>
    </row>
    <row r="33" ht="12">
      <c r="K33" s="141"/>
    </row>
    <row r="34" ht="12">
      <c r="K34" s="141"/>
    </row>
    <row r="35" spans="1:11" ht="49.5">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 hidden="1">
      <c r="A3" s="30" t="s">
        <v>62</v>
      </c>
      <c r="B3" s="29" t="s">
        <v>63</v>
      </c>
      <c r="C3" s="29" t="s">
        <v>18</v>
      </c>
      <c r="D3" s="29" t="s">
        <v>19</v>
      </c>
      <c r="E3" s="29" t="s">
        <v>13</v>
      </c>
      <c r="F3" s="29" t="s">
        <v>64</v>
      </c>
      <c r="G3" s="29" t="s">
        <v>65</v>
      </c>
      <c r="H3" s="29" t="s">
        <v>64</v>
      </c>
      <c r="I3" s="29" t="s">
        <v>66</v>
      </c>
      <c r="J3" s="29" t="s">
        <v>67</v>
      </c>
      <c r="K3" s="29" t="s">
        <v>68</v>
      </c>
      <c r="L3" s="29" t="s">
        <v>20</v>
      </c>
      <c r="M3" s="29" t="s">
        <v>21</v>
      </c>
    </row>
    <row r="4" spans="1:13" ht="12">
      <c r="A4" s="29"/>
      <c r="B4" s="29"/>
      <c r="C4" s="29"/>
      <c r="D4" s="29"/>
      <c r="E4" s="29"/>
      <c r="F4" s="29"/>
      <c r="G4" s="29"/>
      <c r="H4" s="29"/>
      <c r="I4" s="29"/>
      <c r="J4" s="29"/>
      <c r="K4" s="29"/>
      <c r="L4" s="29"/>
      <c r="M4" s="29"/>
    </row>
    <row r="5" spans="1:10" ht="22.5">
      <c r="A5" s="3" t="s">
        <v>69</v>
      </c>
      <c r="B5" s="6"/>
      <c r="C5" s="6"/>
      <c r="D5" s="6"/>
      <c r="E5" s="6"/>
      <c r="F5" s="6"/>
      <c r="G5" s="6"/>
      <c r="H5" s="6"/>
      <c r="I5" s="6"/>
      <c r="J5" s="6"/>
    </row>
    <row r="6" spans="1:10" ht="15">
      <c r="A6" s="7" t="str">
        <f>CONCATENATE("Created On: ",K3,)</f>
        <v>Created On: 05/04/2023</v>
      </c>
      <c r="B6" s="7"/>
      <c r="C6" s="7"/>
      <c r="D6" s="7"/>
      <c r="E6" s="7"/>
      <c r="F6" s="7"/>
      <c r="G6" s="7"/>
      <c r="H6" s="7"/>
      <c r="I6" s="7"/>
      <c r="J6" s="7"/>
    </row>
    <row r="7" spans="1:10" ht="15">
      <c r="A7" s="7" t="str">
        <f>CONCATENATE(C3," ",D3," Reporting Period")</f>
        <v>November 2022 Reporting Period</v>
      </c>
      <c r="B7" s="7"/>
      <c r="C7" s="7"/>
      <c r="D7" s="7"/>
      <c r="E7" s="7"/>
      <c r="F7" s="7"/>
      <c r="G7" s="7"/>
      <c r="H7" s="7"/>
      <c r="I7" s="7"/>
      <c r="J7" s="7"/>
    </row>
    <row r="10" ht="15">
      <c r="A10" s="31" t="s">
        <v>70</v>
      </c>
    </row>
    <row r="12" spans="1:10" ht="24.7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November 2022 changed by -0.1 percent compared to the same period in 2021. (1)</v>
      </c>
      <c r="B12" s="4"/>
      <c r="C12" s="4"/>
      <c r="D12" s="4"/>
      <c r="E12" s="4"/>
      <c r="F12" s="4"/>
      <c r="G12" s="4"/>
      <c r="H12" s="4"/>
      <c r="I12" s="4"/>
      <c r="J12" s="4"/>
    </row>
    <row r="14" spans="1:10" ht="99.75">
      <c r="A14" s="4" t="s">
        <v>71</v>
      </c>
      <c r="B14" s="4"/>
      <c r="C14" s="4"/>
      <c r="D14" s="4"/>
      <c r="E14" s="4"/>
      <c r="F14" s="4"/>
      <c r="G14" s="4"/>
      <c r="H14" s="4"/>
      <c r="I14" s="4"/>
      <c r="J14" s="4"/>
    </row>
    <row r="15" spans="1:10" ht="12">
      <c r="A15" s="4" t="s">
        <v>72</v>
      </c>
      <c r="B15" s="4"/>
      <c r="C15" s="4"/>
      <c r="D15" s="4"/>
      <c r="E15" s="4"/>
      <c r="F15" s="4"/>
      <c r="G15" s="4"/>
      <c r="H15" s="4"/>
      <c r="I15" s="4"/>
      <c r="J15" s="4"/>
    </row>
    <row r="18" ht="24.75" customHeight="1">
      <c r="A18" s="31" t="s">
        <v>73</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2022 are shown in the table MF-121T. The gasoline rates vary from a low of  0.24 cents per gallon to 57.6 cents with an average of 27.9 cents.Five States provide for full or partial exemptions for gasohol, a blend of 90 percent gasoline and 10 percent fuel alcohol. Diesel rates vary from 0.24 cents to 74.1 cents per gallon.</v>
      </c>
      <c r="B20" s="4"/>
      <c r="C20" s="4"/>
      <c r="D20" s="4"/>
      <c r="E20" s="4"/>
      <c r="F20" s="4"/>
      <c r="G20" s="4"/>
      <c r="H20" s="4"/>
      <c r="I20" s="4"/>
      <c r="J20" s="4"/>
    </row>
    <row r="22" spans="1:10" ht="49.5">
      <c r="A22" s="4" t="s">
        <v>74</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2021 and 2022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75</v>
      </c>
      <c r="D2" s="29" t="s">
        <v>76</v>
      </c>
      <c r="E2" s="29" t="s">
        <v>77</v>
      </c>
      <c r="F2" s="29" t="s">
        <v>78</v>
      </c>
      <c r="G2" s="29" t="s">
        <v>7</v>
      </c>
      <c r="H2" s="29" t="s">
        <v>8</v>
      </c>
      <c r="I2" s="29"/>
      <c r="J2" s="29"/>
      <c r="K2" s="29"/>
    </row>
    <row r="3" spans="2:11" ht="7.5" customHeight="1" hidden="1">
      <c r="B3" s="30" t="s">
        <v>79</v>
      </c>
      <c r="C3" s="29" t="s">
        <v>80</v>
      </c>
      <c r="D3" s="29" t="s">
        <v>80</v>
      </c>
      <c r="E3" s="29" t="s">
        <v>80</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05/04/2023</v>
      </c>
      <c r="F8" s="39" t="s">
        <v>84</v>
      </c>
      <c r="K8" s="69" t="str">
        <f>CONCATENATE(G3," ",H3," Reporting Period")</f>
        <v>November 2022 Reporting Period</v>
      </c>
    </row>
    <row r="9" spans="2:11" ht="12" customHeight="1">
      <c r="B9" s="153"/>
      <c r="C9" s="153" t="s">
        <v>85</v>
      </c>
      <c r="D9" s="154" t="s">
        <v>86</v>
      </c>
      <c r="E9" s="154"/>
      <c r="F9" s="153" t="s">
        <v>87</v>
      </c>
      <c r="G9" s="154" t="s">
        <v>86</v>
      </c>
      <c r="H9" s="154"/>
      <c r="I9" s="153" t="s">
        <v>88</v>
      </c>
      <c r="J9" s="154" t="s">
        <v>86</v>
      </c>
      <c r="K9" s="154"/>
    </row>
    <row r="10" spans="2:11" ht="12" customHeight="1">
      <c r="B10" s="155" t="s">
        <v>89</v>
      </c>
      <c r="C10" s="156" t="str">
        <f>C3</f>
        <v>52</v>
      </c>
      <c r="D10" s="157" t="s">
        <v>90</v>
      </c>
      <c r="E10" s="157"/>
      <c r="F10" s="156" t="str">
        <f>D3</f>
        <v>52</v>
      </c>
      <c r="G10" s="157" t="s">
        <v>90</v>
      </c>
      <c r="H10" s="157"/>
      <c r="I10" s="156" t="str">
        <f>E3</f>
        <v>52</v>
      </c>
      <c r="J10" s="157" t="s">
        <v>90</v>
      </c>
      <c r="K10" s="157"/>
    </row>
    <row r="11" spans="2:11" ht="12" customHeight="1">
      <c r="B11" s="155"/>
      <c r="C11" s="155" t="str">
        <f>CONCATENATE("(",C3," Entities)")</f>
        <v>(52 Entities)</v>
      </c>
      <c r="D11" s="157" t="s">
        <v>91</v>
      </c>
      <c r="E11" s="157"/>
      <c r="F11" s="155" t="str">
        <f>CONCATENATE("(",D3," Entities)")</f>
        <v>(52 Entities)</v>
      </c>
      <c r="G11" s="157" t="s">
        <v>91</v>
      </c>
      <c r="H11" s="157"/>
      <c r="I11" s="155" t="str">
        <f>CONCATENATE("(",E3," Entities)")</f>
        <v>(52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291881887</v>
      </c>
      <c r="D15" s="49">
        <v>291881887</v>
      </c>
      <c r="E15" s="62">
        <v>9.4</v>
      </c>
      <c r="F15" s="49">
        <v>262241665</v>
      </c>
      <c r="G15" s="49">
        <v>554123552</v>
      </c>
      <c r="H15" s="62">
        <v>6.5</v>
      </c>
      <c r="I15" s="49">
        <v>245236327</v>
      </c>
      <c r="J15" s="49">
        <v>799359879</v>
      </c>
      <c r="K15" s="62">
        <v>6.2</v>
      </c>
    </row>
    <row r="16" spans="2:11" ht="9" customHeight="1">
      <c r="B16" s="53" t="s">
        <v>106</v>
      </c>
      <c r="C16" s="50">
        <v>19850142</v>
      </c>
      <c r="D16" s="50">
        <v>19850142</v>
      </c>
      <c r="E16" s="63">
        <v>1.9</v>
      </c>
      <c r="F16" s="50">
        <v>19258660</v>
      </c>
      <c r="G16" s="50">
        <v>39108802</v>
      </c>
      <c r="H16" s="63">
        <v>0.3</v>
      </c>
      <c r="I16" s="50">
        <v>21441959</v>
      </c>
      <c r="J16" s="50">
        <v>60550761</v>
      </c>
      <c r="K16" s="63">
        <v>-1.8</v>
      </c>
    </row>
    <row r="17" spans="2:11" ht="9" customHeight="1">
      <c r="B17" s="53" t="s">
        <v>107</v>
      </c>
      <c r="C17" s="51">
        <v>239325590</v>
      </c>
      <c r="D17" s="51">
        <v>239325590</v>
      </c>
      <c r="E17" s="64">
        <v>5.2</v>
      </c>
      <c r="F17" s="51">
        <v>240018010</v>
      </c>
      <c r="G17" s="51">
        <v>479343600</v>
      </c>
      <c r="H17" s="64">
        <v>8.1</v>
      </c>
      <c r="I17" s="51">
        <v>263201992</v>
      </c>
      <c r="J17" s="51">
        <v>742545592</v>
      </c>
      <c r="K17" s="64">
        <v>5.2</v>
      </c>
    </row>
    <row r="18" spans="2:11" ht="9" customHeight="1">
      <c r="B18" s="53" t="s">
        <v>108</v>
      </c>
      <c r="C18" s="51">
        <v>115478233</v>
      </c>
      <c r="D18" s="51">
        <v>115478233</v>
      </c>
      <c r="E18" s="64">
        <v>-4.8</v>
      </c>
      <c r="F18" s="51">
        <v>107997517</v>
      </c>
      <c r="G18" s="51">
        <v>223475750</v>
      </c>
      <c r="H18" s="64">
        <v>3.9</v>
      </c>
      <c r="I18" s="51">
        <v>125225960</v>
      </c>
      <c r="J18" s="51">
        <v>348701710</v>
      </c>
      <c r="K18" s="64">
        <v>0.2</v>
      </c>
    </row>
    <row r="19" spans="2:11" ht="9" customHeight="1">
      <c r="B19" s="53" t="s">
        <v>109</v>
      </c>
      <c r="C19" s="51">
        <v>1071069594</v>
      </c>
      <c r="D19" s="51">
        <v>1071069594</v>
      </c>
      <c r="E19" s="64">
        <v>7.5</v>
      </c>
      <c r="F19" s="51">
        <v>1070605044</v>
      </c>
      <c r="G19" s="51">
        <v>2141674638</v>
      </c>
      <c r="H19" s="64">
        <v>8.6</v>
      </c>
      <c r="I19" s="51">
        <v>1180635843</v>
      </c>
      <c r="J19" s="51">
        <v>3322310481</v>
      </c>
      <c r="K19" s="64">
        <v>6.8</v>
      </c>
    </row>
    <row r="20" spans="2:11" ht="9" customHeight="1">
      <c r="B20" s="53" t="s">
        <v>110</v>
      </c>
      <c r="C20" s="51">
        <v>212001918</v>
      </c>
      <c r="D20" s="51">
        <v>212001918</v>
      </c>
      <c r="E20" s="64">
        <v>21.9</v>
      </c>
      <c r="F20" s="51">
        <v>210068514</v>
      </c>
      <c r="G20" s="51">
        <v>422070432</v>
      </c>
      <c r="H20" s="64">
        <v>24.9</v>
      </c>
      <c r="I20" s="51">
        <v>210484093</v>
      </c>
      <c r="J20" s="51">
        <v>632554525</v>
      </c>
      <c r="K20" s="64">
        <v>21.6</v>
      </c>
    </row>
    <row r="21" spans="2:11" ht="9" customHeight="1">
      <c r="B21" s="53" t="s">
        <v>111</v>
      </c>
      <c r="C21" s="50">
        <v>105124853</v>
      </c>
      <c r="D21" s="50">
        <v>105124853</v>
      </c>
      <c r="E21" s="63">
        <v>0.5</v>
      </c>
      <c r="F21" s="50">
        <v>104205894</v>
      </c>
      <c r="G21" s="50">
        <v>209330747</v>
      </c>
      <c r="H21" s="63">
        <v>6.1</v>
      </c>
      <c r="I21" s="50">
        <v>115265625</v>
      </c>
      <c r="J21" s="50">
        <v>324596372</v>
      </c>
      <c r="K21" s="63">
        <v>5.7</v>
      </c>
    </row>
    <row r="22" spans="2:11" ht="9" customHeight="1">
      <c r="B22" s="53" t="s">
        <v>112</v>
      </c>
      <c r="C22" s="51">
        <v>35490523</v>
      </c>
      <c r="D22" s="51">
        <v>35490523</v>
      </c>
      <c r="E22" s="64">
        <v>-1</v>
      </c>
      <c r="F22" s="51">
        <v>36678353</v>
      </c>
      <c r="G22" s="51">
        <v>72168876</v>
      </c>
      <c r="H22" s="64">
        <v>6.9</v>
      </c>
      <c r="I22" s="51">
        <v>40180023</v>
      </c>
      <c r="J22" s="51">
        <v>112348899</v>
      </c>
      <c r="K22" s="64">
        <v>3.9</v>
      </c>
    </row>
    <row r="23" spans="2:11" ht="9" customHeight="1">
      <c r="B23" s="53" t="s">
        <v>113</v>
      </c>
      <c r="C23" s="50">
        <v>8174124</v>
      </c>
      <c r="D23" s="50">
        <v>8174124</v>
      </c>
      <c r="E23" s="63">
        <v>0.3</v>
      </c>
      <c r="F23" s="50">
        <v>8351029</v>
      </c>
      <c r="G23" s="50">
        <v>16525153</v>
      </c>
      <c r="H23" s="63">
        <v>4.3</v>
      </c>
      <c r="I23" s="50">
        <v>9097992</v>
      </c>
      <c r="J23" s="50">
        <v>25623145</v>
      </c>
      <c r="K23" s="63">
        <v>3.7</v>
      </c>
    </row>
    <row r="24" spans="2:11" ht="9" customHeight="1">
      <c r="B24" s="53" t="s">
        <v>114</v>
      </c>
      <c r="C24" s="51">
        <v>804752806</v>
      </c>
      <c r="D24" s="51">
        <v>804752806</v>
      </c>
      <c r="E24" s="64">
        <v>10.8</v>
      </c>
      <c r="F24" s="51">
        <v>759974666</v>
      </c>
      <c r="G24" s="51">
        <v>1564727472</v>
      </c>
      <c r="H24" s="64">
        <v>8.3</v>
      </c>
      <c r="I24" s="51">
        <v>745064707</v>
      </c>
      <c r="J24" s="51">
        <v>2309792179</v>
      </c>
      <c r="K24" s="64">
        <v>8.7</v>
      </c>
    </row>
    <row r="25" spans="2:11" ht="9" customHeight="1">
      <c r="B25" s="53" t="s">
        <v>115</v>
      </c>
      <c r="C25" s="51">
        <v>390126566</v>
      </c>
      <c r="D25" s="51">
        <v>390126566</v>
      </c>
      <c r="E25" s="64">
        <v>-1.3</v>
      </c>
      <c r="F25" s="51">
        <v>392059045</v>
      </c>
      <c r="G25" s="51">
        <v>782185611</v>
      </c>
      <c r="H25" s="64">
        <v>2.4</v>
      </c>
      <c r="I25" s="51">
        <v>249659675</v>
      </c>
      <c r="J25" s="51">
        <v>1031845286</v>
      </c>
      <c r="K25" s="64">
        <v>-14.5</v>
      </c>
    </row>
    <row r="26" spans="2:11" ht="9" customHeight="1">
      <c r="B26" s="53" t="s">
        <v>116</v>
      </c>
      <c r="C26" s="51">
        <v>33766323</v>
      </c>
      <c r="D26" s="51">
        <v>33766323</v>
      </c>
      <c r="E26" s="64">
        <v>6.6</v>
      </c>
      <c r="F26" s="51">
        <v>33310603</v>
      </c>
      <c r="G26" s="51">
        <v>67076926</v>
      </c>
      <c r="H26" s="64">
        <v>9.1</v>
      </c>
      <c r="I26" s="51">
        <v>36603754</v>
      </c>
      <c r="J26" s="51">
        <v>103680680</v>
      </c>
      <c r="K26" s="64">
        <v>7.9</v>
      </c>
    </row>
    <row r="27" spans="2:11" ht="9" customHeight="1">
      <c r="B27" s="53" t="s">
        <v>117</v>
      </c>
      <c r="C27" s="51">
        <v>70289417</v>
      </c>
      <c r="D27" s="51">
        <v>70289417</v>
      </c>
      <c r="E27" s="64">
        <v>19.8</v>
      </c>
      <c r="F27" s="51">
        <v>65443703</v>
      </c>
      <c r="G27" s="51">
        <v>135733120</v>
      </c>
      <c r="H27" s="64">
        <v>7.3</v>
      </c>
      <c r="I27" s="51">
        <v>69316607</v>
      </c>
      <c r="J27" s="51">
        <v>205049727</v>
      </c>
      <c r="K27" s="64">
        <v>3.1</v>
      </c>
    </row>
    <row r="28" spans="2:11" ht="9" customHeight="1">
      <c r="B28" s="53" t="s">
        <v>118</v>
      </c>
      <c r="C28" s="51">
        <v>336940890</v>
      </c>
      <c r="D28" s="51">
        <v>336940890</v>
      </c>
      <c r="E28" s="64">
        <v>6.7</v>
      </c>
      <c r="F28" s="51">
        <v>315524144</v>
      </c>
      <c r="G28" s="51">
        <v>652465034</v>
      </c>
      <c r="H28" s="64">
        <v>5.6</v>
      </c>
      <c r="I28" s="51">
        <v>353364827</v>
      </c>
      <c r="J28" s="51">
        <v>1005829861</v>
      </c>
      <c r="K28" s="64">
        <v>4.1</v>
      </c>
    </row>
    <row r="29" spans="2:11" ht="9" customHeight="1">
      <c r="B29" s="53" t="s">
        <v>119</v>
      </c>
      <c r="C29" s="51">
        <v>238508475</v>
      </c>
      <c r="D29" s="51">
        <v>238508475</v>
      </c>
      <c r="E29" s="64">
        <v>1.6</v>
      </c>
      <c r="F29" s="51">
        <v>222210370</v>
      </c>
      <c r="G29" s="51">
        <v>460718845</v>
      </c>
      <c r="H29" s="64">
        <v>2.2</v>
      </c>
      <c r="I29" s="51">
        <v>266041464</v>
      </c>
      <c r="J29" s="51">
        <v>726760309</v>
      </c>
      <c r="K29" s="64">
        <v>2.2</v>
      </c>
    </row>
    <row r="30" spans="2:11" ht="9" customHeight="1">
      <c r="B30" s="53" t="s">
        <v>120</v>
      </c>
      <c r="C30" s="51">
        <v>144362035</v>
      </c>
      <c r="D30" s="51">
        <v>144362035</v>
      </c>
      <c r="E30" s="64">
        <v>19.4</v>
      </c>
      <c r="F30" s="51">
        <v>109113437</v>
      </c>
      <c r="G30" s="51">
        <v>253475472</v>
      </c>
      <c r="H30" s="64">
        <v>8.8</v>
      </c>
      <c r="I30" s="51">
        <v>130901906</v>
      </c>
      <c r="J30" s="51">
        <v>384377378</v>
      </c>
      <c r="K30" s="64">
        <v>5.6</v>
      </c>
    </row>
    <row r="31" spans="2:11" ht="9" customHeight="1">
      <c r="B31" s="53" t="s">
        <v>121</v>
      </c>
      <c r="C31" s="51">
        <v>99169239</v>
      </c>
      <c r="D31" s="51">
        <v>99169239</v>
      </c>
      <c r="E31" s="64">
        <v>2.9</v>
      </c>
      <c r="F31" s="51">
        <v>94826318</v>
      </c>
      <c r="G31" s="51">
        <v>193995557</v>
      </c>
      <c r="H31" s="64">
        <v>5.5</v>
      </c>
      <c r="I31" s="51">
        <v>107486481</v>
      </c>
      <c r="J31" s="51">
        <v>301482038</v>
      </c>
      <c r="K31" s="64">
        <v>4.5</v>
      </c>
    </row>
    <row r="32" spans="2:11" ht="9" customHeight="1">
      <c r="B32" s="53" t="s">
        <v>122</v>
      </c>
      <c r="C32" s="51">
        <v>161113050</v>
      </c>
      <c r="D32" s="51">
        <v>161113050</v>
      </c>
      <c r="E32" s="64">
        <v>-1</v>
      </c>
      <c r="F32" s="51">
        <v>158551278</v>
      </c>
      <c r="G32" s="51">
        <v>319664328</v>
      </c>
      <c r="H32" s="64">
        <v>5.2</v>
      </c>
      <c r="I32" s="51">
        <v>186734828</v>
      </c>
      <c r="J32" s="51">
        <v>506399156</v>
      </c>
      <c r="K32" s="64">
        <v>3.7</v>
      </c>
    </row>
    <row r="33" spans="2:11" ht="9" customHeight="1">
      <c r="B33" s="53" t="s">
        <v>123</v>
      </c>
      <c r="C33" s="51">
        <v>176946539</v>
      </c>
      <c r="D33" s="51">
        <v>176946539</v>
      </c>
      <c r="E33" s="64">
        <v>12.7</v>
      </c>
      <c r="F33" s="51">
        <v>173985969</v>
      </c>
      <c r="G33" s="51">
        <v>350932508</v>
      </c>
      <c r="H33" s="64">
        <v>14.7</v>
      </c>
      <c r="I33" s="51">
        <v>195005881</v>
      </c>
      <c r="J33" s="51">
        <v>545938389</v>
      </c>
      <c r="K33" s="64">
        <v>7.7</v>
      </c>
    </row>
    <row r="34" spans="2:11" ht="9" customHeight="1">
      <c r="B34" s="53" t="s">
        <v>124</v>
      </c>
      <c r="C34" s="51">
        <v>10125458</v>
      </c>
      <c r="D34" s="51">
        <v>10125458</v>
      </c>
      <c r="E34" s="64">
        <v>-81.4</v>
      </c>
      <c r="F34" s="51">
        <v>49420822</v>
      </c>
      <c r="G34" s="51">
        <v>59546280</v>
      </c>
      <c r="H34" s="64">
        <v>-32.7</v>
      </c>
      <c r="I34" s="51">
        <v>90809934</v>
      </c>
      <c r="J34" s="51">
        <v>150356214</v>
      </c>
      <c r="K34" s="64">
        <v>6.8</v>
      </c>
    </row>
    <row r="35" spans="2:11" ht="9" customHeight="1">
      <c r="B35" s="53" t="s">
        <v>125</v>
      </c>
      <c r="C35" s="51">
        <v>191417226</v>
      </c>
      <c r="D35" s="51">
        <v>191417226</v>
      </c>
      <c r="E35" s="64">
        <v>24.1</v>
      </c>
      <c r="F35" s="51">
        <v>189960937</v>
      </c>
      <c r="G35" s="51">
        <v>381378163</v>
      </c>
      <c r="H35" s="64">
        <v>32.1</v>
      </c>
      <c r="I35" s="51">
        <v>218100067</v>
      </c>
      <c r="J35" s="51">
        <v>599478230</v>
      </c>
      <c r="K35" s="64">
        <v>3</v>
      </c>
    </row>
    <row r="36" spans="2:11" ht="9" customHeight="1">
      <c r="B36" s="53" t="s">
        <v>126</v>
      </c>
      <c r="C36" s="51">
        <v>191897599</v>
      </c>
      <c r="D36" s="51">
        <v>191897599</v>
      </c>
      <c r="E36" s="64">
        <v>4.8</v>
      </c>
      <c r="F36" s="51">
        <v>188547225</v>
      </c>
      <c r="G36" s="51">
        <v>380444824</v>
      </c>
      <c r="H36" s="64">
        <v>7.6</v>
      </c>
      <c r="I36" s="51">
        <v>210719627</v>
      </c>
      <c r="J36" s="51">
        <v>591164451</v>
      </c>
      <c r="K36" s="64">
        <v>6.4</v>
      </c>
    </row>
    <row r="37" spans="2:11" ht="9" customHeight="1">
      <c r="B37" s="53" t="s">
        <v>127</v>
      </c>
      <c r="C37" s="51">
        <v>354386154</v>
      </c>
      <c r="D37" s="51">
        <v>354386154</v>
      </c>
      <c r="E37" s="64">
        <v>8.5</v>
      </c>
      <c r="F37" s="51">
        <v>332426291</v>
      </c>
      <c r="G37" s="51">
        <v>686812445</v>
      </c>
      <c r="H37" s="64">
        <v>7.2</v>
      </c>
      <c r="I37" s="51">
        <v>372910099</v>
      </c>
      <c r="J37" s="51">
        <v>1059722544</v>
      </c>
      <c r="K37" s="64">
        <v>5.2</v>
      </c>
    </row>
    <row r="38" spans="2:11" ht="9" customHeight="1">
      <c r="B38" s="53" t="s">
        <v>128</v>
      </c>
      <c r="C38" s="51">
        <v>206877954</v>
      </c>
      <c r="D38" s="51">
        <v>206877954</v>
      </c>
      <c r="E38" s="64">
        <v>11.8</v>
      </c>
      <c r="F38" s="51">
        <v>194571261</v>
      </c>
      <c r="G38" s="51">
        <v>401449215</v>
      </c>
      <c r="H38" s="64">
        <v>10</v>
      </c>
      <c r="I38" s="51">
        <v>187211917</v>
      </c>
      <c r="J38" s="51">
        <v>588661132</v>
      </c>
      <c r="K38" s="64">
        <v>8.4</v>
      </c>
    </row>
    <row r="39" spans="2:11" ht="9" customHeight="1">
      <c r="B39" s="53" t="s">
        <v>129</v>
      </c>
      <c r="C39" s="51">
        <v>146443164</v>
      </c>
      <c r="D39" s="51">
        <v>146443164</v>
      </c>
      <c r="E39" s="64">
        <v>2.5</v>
      </c>
      <c r="F39" s="51">
        <v>116799142</v>
      </c>
      <c r="G39" s="51">
        <v>263242306</v>
      </c>
      <c r="H39" s="64">
        <v>-1.9</v>
      </c>
      <c r="I39" s="51">
        <v>126021610</v>
      </c>
      <c r="J39" s="51">
        <v>389263916</v>
      </c>
      <c r="K39" s="64">
        <v>5.9</v>
      </c>
    </row>
    <row r="40" spans="2:11" ht="9" customHeight="1">
      <c r="B40" s="53" t="s">
        <v>130</v>
      </c>
      <c r="C40" s="51">
        <v>238521177</v>
      </c>
      <c r="D40" s="51">
        <v>238521177</v>
      </c>
      <c r="E40" s="64">
        <v>1.8</v>
      </c>
      <c r="F40" s="51">
        <v>201471811</v>
      </c>
      <c r="G40" s="51">
        <v>439992988</v>
      </c>
      <c r="H40" s="64">
        <v>0.6</v>
      </c>
      <c r="I40" s="51">
        <v>270226089</v>
      </c>
      <c r="J40" s="51">
        <v>710219077</v>
      </c>
      <c r="K40" s="64">
        <v>1.5</v>
      </c>
    </row>
    <row r="41" spans="2:11" ht="9" customHeight="1">
      <c r="B41" s="53" t="s">
        <v>131</v>
      </c>
      <c r="C41" s="51">
        <v>38710663</v>
      </c>
      <c r="D41" s="51">
        <v>38710663</v>
      </c>
      <c r="E41" s="64">
        <v>-6.5</v>
      </c>
      <c r="F41" s="51">
        <v>39419028</v>
      </c>
      <c r="G41" s="51">
        <v>78129691</v>
      </c>
      <c r="H41" s="64">
        <v>-2.1</v>
      </c>
      <c r="I41" s="51">
        <v>45429687</v>
      </c>
      <c r="J41" s="51">
        <v>123559378</v>
      </c>
      <c r="K41" s="64">
        <v>0.1</v>
      </c>
    </row>
    <row r="42" spans="2:11" ht="9" customHeight="1">
      <c r="B42" s="53" t="s">
        <v>132</v>
      </c>
      <c r="C42" s="51">
        <v>67835962</v>
      </c>
      <c r="D42" s="51">
        <v>67835962</v>
      </c>
      <c r="E42" s="64">
        <v>5.4</v>
      </c>
      <c r="F42" s="51">
        <v>67582687</v>
      </c>
      <c r="G42" s="51">
        <v>135418649</v>
      </c>
      <c r="H42" s="64">
        <v>6.3</v>
      </c>
      <c r="I42" s="51">
        <v>75209833</v>
      </c>
      <c r="J42" s="51">
        <v>210628482</v>
      </c>
      <c r="K42" s="64">
        <v>4.7</v>
      </c>
    </row>
    <row r="43" spans="2:11" ht="9" customHeight="1">
      <c r="B43" s="53" t="s">
        <v>133</v>
      </c>
      <c r="C43" s="51">
        <v>94121895</v>
      </c>
      <c r="D43" s="51">
        <v>94121895</v>
      </c>
      <c r="E43" s="64">
        <v>6.4</v>
      </c>
      <c r="F43" s="51">
        <v>91322937</v>
      </c>
      <c r="G43" s="51">
        <v>185444832</v>
      </c>
      <c r="H43" s="64">
        <v>8.7</v>
      </c>
      <c r="I43" s="51">
        <v>99068258</v>
      </c>
      <c r="J43" s="51">
        <v>284513090</v>
      </c>
      <c r="K43" s="64">
        <v>5.1</v>
      </c>
    </row>
    <row r="44" spans="2:11" ht="9" customHeight="1">
      <c r="B44" s="53" t="s">
        <v>134</v>
      </c>
      <c r="C44" s="51">
        <v>53864608</v>
      </c>
      <c r="D44" s="51">
        <v>53864608</v>
      </c>
      <c r="E44" s="64">
        <v>6.1</v>
      </c>
      <c r="F44" s="51">
        <v>53564580</v>
      </c>
      <c r="G44" s="51">
        <v>107429188</v>
      </c>
      <c r="H44" s="64">
        <v>6.9</v>
      </c>
      <c r="I44" s="51">
        <v>57005711</v>
      </c>
      <c r="J44" s="51">
        <v>164434899</v>
      </c>
      <c r="K44" s="64">
        <v>5.8</v>
      </c>
    </row>
    <row r="45" spans="2:11" ht="9" customHeight="1">
      <c r="B45" s="53" t="s">
        <v>135</v>
      </c>
      <c r="C45" s="51">
        <v>266869633</v>
      </c>
      <c r="D45" s="51">
        <v>266869633</v>
      </c>
      <c r="E45" s="64">
        <v>2.3</v>
      </c>
      <c r="F45" s="51">
        <v>270881418</v>
      </c>
      <c r="G45" s="51">
        <v>537751051</v>
      </c>
      <c r="H45" s="64">
        <v>11.7</v>
      </c>
      <c r="I45" s="51">
        <v>302006143</v>
      </c>
      <c r="J45" s="51">
        <v>839757194</v>
      </c>
      <c r="K45" s="64">
        <v>10</v>
      </c>
    </row>
    <row r="46" spans="2:11" ht="9" customHeight="1">
      <c r="B46" s="53" t="s">
        <v>136</v>
      </c>
      <c r="C46" s="51">
        <v>74518334</v>
      </c>
      <c r="D46" s="51">
        <v>74518334</v>
      </c>
      <c r="E46" s="64">
        <v>-14.4</v>
      </c>
      <c r="F46" s="51">
        <v>72111509</v>
      </c>
      <c r="G46" s="51">
        <v>146629843</v>
      </c>
      <c r="H46" s="64">
        <v>-5</v>
      </c>
      <c r="I46" s="51">
        <v>79850139</v>
      </c>
      <c r="J46" s="51">
        <v>226479982</v>
      </c>
      <c r="K46" s="64">
        <v>-6.7</v>
      </c>
    </row>
    <row r="47" spans="2:11" ht="9" customHeight="1">
      <c r="B47" s="53" t="s">
        <v>137</v>
      </c>
      <c r="C47" s="51">
        <v>442942031</v>
      </c>
      <c r="D47" s="51">
        <v>442942031</v>
      </c>
      <c r="E47" s="64">
        <v>7.6</v>
      </c>
      <c r="F47" s="51">
        <v>401410105</v>
      </c>
      <c r="G47" s="51">
        <v>844352136</v>
      </c>
      <c r="H47" s="64">
        <v>7.2</v>
      </c>
      <c r="I47" s="51">
        <v>412562403</v>
      </c>
      <c r="J47" s="51">
        <v>1256914539</v>
      </c>
      <c r="K47" s="64">
        <v>4.5</v>
      </c>
    </row>
    <row r="48" spans="2:11" ht="9" customHeight="1">
      <c r="B48" s="53" t="s">
        <v>138</v>
      </c>
      <c r="C48" s="51">
        <v>374914562</v>
      </c>
      <c r="D48" s="51">
        <v>374914562</v>
      </c>
      <c r="E48" s="64">
        <v>2.7</v>
      </c>
      <c r="F48" s="51">
        <v>380385365</v>
      </c>
      <c r="G48" s="51">
        <v>755299927</v>
      </c>
      <c r="H48" s="64">
        <v>22.5</v>
      </c>
      <c r="I48" s="51">
        <v>437333205</v>
      </c>
      <c r="J48" s="51">
        <v>1192633132</v>
      </c>
      <c r="K48" s="64">
        <v>15.5</v>
      </c>
    </row>
    <row r="49" spans="2:11" ht="9" customHeight="1">
      <c r="B49" s="53" t="s">
        <v>139</v>
      </c>
      <c r="C49" s="51">
        <v>32332458</v>
      </c>
      <c r="D49" s="51">
        <v>32332458</v>
      </c>
      <c r="E49" s="64">
        <v>-4.4</v>
      </c>
      <c r="F49" s="51">
        <v>30444081</v>
      </c>
      <c r="G49" s="51">
        <v>62776539</v>
      </c>
      <c r="H49" s="64">
        <v>-1.6</v>
      </c>
      <c r="I49" s="51">
        <v>34270196</v>
      </c>
      <c r="J49" s="51">
        <v>97046735</v>
      </c>
      <c r="K49" s="64">
        <v>-1.4</v>
      </c>
    </row>
    <row r="50" spans="2:11" ht="9" customHeight="1">
      <c r="B50" s="53" t="s">
        <v>140</v>
      </c>
      <c r="C50" s="51">
        <v>364887301</v>
      </c>
      <c r="D50" s="51">
        <v>364887301</v>
      </c>
      <c r="E50" s="64">
        <v>3</v>
      </c>
      <c r="F50" s="51">
        <v>349014730</v>
      </c>
      <c r="G50" s="51">
        <v>713902031</v>
      </c>
      <c r="H50" s="64">
        <v>4.5</v>
      </c>
      <c r="I50" s="51">
        <v>396331855</v>
      </c>
      <c r="J50" s="51">
        <v>1110233886</v>
      </c>
      <c r="K50" s="64">
        <v>2.6</v>
      </c>
    </row>
    <row r="51" spans="2:11" ht="9" customHeight="1">
      <c r="B51" s="53" t="s">
        <v>141</v>
      </c>
      <c r="C51" s="51">
        <v>149651360</v>
      </c>
      <c r="D51" s="51">
        <v>149651360</v>
      </c>
      <c r="E51" s="64">
        <v>2.1</v>
      </c>
      <c r="F51" s="51">
        <v>132699066</v>
      </c>
      <c r="G51" s="51">
        <v>282350426</v>
      </c>
      <c r="H51" s="64">
        <v>5.7</v>
      </c>
      <c r="I51" s="51">
        <v>164895563</v>
      </c>
      <c r="J51" s="51">
        <v>447245989</v>
      </c>
      <c r="K51" s="64">
        <v>2.6</v>
      </c>
    </row>
    <row r="52" spans="2:11" ht="9" customHeight="1">
      <c r="B52" s="53" t="s">
        <v>142</v>
      </c>
      <c r="C52" s="51">
        <v>119725469</v>
      </c>
      <c r="D52" s="51">
        <v>119725469</v>
      </c>
      <c r="E52" s="64">
        <v>7.8</v>
      </c>
      <c r="F52" s="51">
        <v>111778256</v>
      </c>
      <c r="G52" s="51">
        <v>231503725</v>
      </c>
      <c r="H52" s="64">
        <v>8.5</v>
      </c>
      <c r="I52" s="51">
        <v>116236857</v>
      </c>
      <c r="J52" s="51">
        <v>347740582</v>
      </c>
      <c r="K52" s="64">
        <v>2.5</v>
      </c>
    </row>
    <row r="53" spans="2:11" ht="9" customHeight="1">
      <c r="B53" s="53" t="s">
        <v>143</v>
      </c>
      <c r="C53" s="51">
        <v>349961385</v>
      </c>
      <c r="D53" s="51">
        <v>349961385</v>
      </c>
      <c r="E53" s="64">
        <v>2.6</v>
      </c>
      <c r="F53" s="51">
        <v>341707672</v>
      </c>
      <c r="G53" s="51">
        <v>691669057</v>
      </c>
      <c r="H53" s="64">
        <v>7.1</v>
      </c>
      <c r="I53" s="51">
        <v>373792027</v>
      </c>
      <c r="J53" s="51">
        <v>1065461084</v>
      </c>
      <c r="K53" s="64">
        <v>4</v>
      </c>
    </row>
    <row r="54" spans="2:11" ht="9" customHeight="1">
      <c r="B54" s="53" t="s">
        <v>144</v>
      </c>
      <c r="C54" s="51">
        <v>27442127</v>
      </c>
      <c r="D54" s="51">
        <v>27442127</v>
      </c>
      <c r="E54" s="64">
        <v>4</v>
      </c>
      <c r="F54" s="51">
        <v>26388804</v>
      </c>
      <c r="G54" s="51">
        <v>53830931</v>
      </c>
      <c r="H54" s="64">
        <v>4.4</v>
      </c>
      <c r="I54" s="51">
        <v>28418736</v>
      </c>
      <c r="J54" s="51">
        <v>82249667</v>
      </c>
      <c r="K54" s="64">
        <v>0.8</v>
      </c>
    </row>
    <row r="55" spans="2:11" ht="9" customHeight="1">
      <c r="B55" s="53" t="s">
        <v>145</v>
      </c>
      <c r="C55" s="51">
        <v>206346939</v>
      </c>
      <c r="D55" s="51">
        <v>206346939</v>
      </c>
      <c r="E55" s="64">
        <v>-12.3</v>
      </c>
      <c r="F55" s="51">
        <v>210187891</v>
      </c>
      <c r="G55" s="51">
        <v>416534830</v>
      </c>
      <c r="H55" s="64">
        <v>-3.1</v>
      </c>
      <c r="I55" s="51">
        <v>240467770</v>
      </c>
      <c r="J55" s="51">
        <v>657002600</v>
      </c>
      <c r="K55" s="64">
        <v>-1.6</v>
      </c>
    </row>
    <row r="56" spans="2:11" ht="9" customHeight="1">
      <c r="B56" s="53" t="s">
        <v>146</v>
      </c>
      <c r="C56" s="51">
        <v>40654687</v>
      </c>
      <c r="D56" s="51">
        <v>40654687</v>
      </c>
      <c r="E56" s="64">
        <v>8.1</v>
      </c>
      <c r="F56" s="51">
        <v>36118377</v>
      </c>
      <c r="G56" s="51">
        <v>76773064</v>
      </c>
      <c r="H56" s="64">
        <v>8</v>
      </c>
      <c r="I56" s="51">
        <v>35831197</v>
      </c>
      <c r="J56" s="51">
        <v>112604261</v>
      </c>
      <c r="K56" s="64">
        <v>7.3</v>
      </c>
    </row>
    <row r="57" spans="2:11" ht="9" customHeight="1">
      <c r="B57" s="53" t="s">
        <v>147</v>
      </c>
      <c r="C57" s="51">
        <v>275442363</v>
      </c>
      <c r="D57" s="51">
        <v>275442363</v>
      </c>
      <c r="E57" s="64">
        <v>4.9</v>
      </c>
      <c r="F57" s="51">
        <v>217920250</v>
      </c>
      <c r="G57" s="51">
        <v>493362613</v>
      </c>
      <c r="H57" s="64">
        <v>2.4</v>
      </c>
      <c r="I57" s="51">
        <v>314034185</v>
      </c>
      <c r="J57" s="51">
        <v>807396798</v>
      </c>
      <c r="K57" s="64">
        <v>8.8</v>
      </c>
    </row>
    <row r="58" spans="2:11" ht="9" customHeight="1">
      <c r="B58" s="53" t="s">
        <v>148</v>
      </c>
      <c r="C58" s="51">
        <v>1144054966</v>
      </c>
      <c r="D58" s="51">
        <v>1144054966</v>
      </c>
      <c r="E58" s="64">
        <v>19.3</v>
      </c>
      <c r="F58" s="51">
        <v>1077214858</v>
      </c>
      <c r="G58" s="51">
        <v>2221269824</v>
      </c>
      <c r="H58" s="64">
        <v>18.6</v>
      </c>
      <c r="I58" s="51">
        <v>1280525022</v>
      </c>
      <c r="J58" s="51">
        <v>3501794846</v>
      </c>
      <c r="K58" s="64">
        <v>12.1</v>
      </c>
    </row>
    <row r="59" spans="2:11" ht="9" customHeight="1">
      <c r="B59" s="53" t="s">
        <v>149</v>
      </c>
      <c r="C59" s="51">
        <v>100577377</v>
      </c>
      <c r="D59" s="51">
        <v>100577377</v>
      </c>
      <c r="E59" s="64">
        <v>3.5</v>
      </c>
      <c r="F59" s="51">
        <v>97457336</v>
      </c>
      <c r="G59" s="51">
        <v>198034713</v>
      </c>
      <c r="H59" s="64">
        <v>7.2</v>
      </c>
      <c r="I59" s="51">
        <v>106143044</v>
      </c>
      <c r="J59" s="51">
        <v>304177757</v>
      </c>
      <c r="K59" s="64">
        <v>4</v>
      </c>
    </row>
    <row r="60" spans="2:11" ht="9" customHeight="1">
      <c r="B60" s="53" t="s">
        <v>150</v>
      </c>
      <c r="C60" s="51">
        <v>23309122</v>
      </c>
      <c r="D60" s="51">
        <v>23309122</v>
      </c>
      <c r="E60" s="64">
        <v>10.3</v>
      </c>
      <c r="F60" s="51">
        <v>21818815</v>
      </c>
      <c r="G60" s="51">
        <v>45127937</v>
      </c>
      <c r="H60" s="64">
        <v>8.3</v>
      </c>
      <c r="I60" s="51">
        <v>23708199</v>
      </c>
      <c r="J60" s="51">
        <v>68836136</v>
      </c>
      <c r="K60" s="64">
        <v>6.9</v>
      </c>
    </row>
    <row r="61" spans="2:11" ht="9" customHeight="1">
      <c r="B61" s="53" t="s">
        <v>151</v>
      </c>
      <c r="C61" s="51">
        <v>254102453</v>
      </c>
      <c r="D61" s="51">
        <v>254102453</v>
      </c>
      <c r="E61" s="64">
        <v>-11.1</v>
      </c>
      <c r="F61" s="51">
        <v>304980116</v>
      </c>
      <c r="G61" s="51">
        <v>559082569</v>
      </c>
      <c r="H61" s="64">
        <v>11.8</v>
      </c>
      <c r="I61" s="51">
        <v>315287417</v>
      </c>
      <c r="J61" s="51">
        <v>874369986</v>
      </c>
      <c r="K61" s="64">
        <v>4.6</v>
      </c>
    </row>
    <row r="62" spans="2:11" ht="9" customHeight="1">
      <c r="B62" s="53" t="s">
        <v>152</v>
      </c>
      <c r="C62" s="51">
        <v>192905378</v>
      </c>
      <c r="D62" s="51">
        <v>192905378</v>
      </c>
      <c r="E62" s="64">
        <v>4.1</v>
      </c>
      <c r="F62" s="51">
        <v>194997094</v>
      </c>
      <c r="G62" s="51">
        <v>387902472</v>
      </c>
      <c r="H62" s="64">
        <v>8.8</v>
      </c>
      <c r="I62" s="51">
        <v>226945990</v>
      </c>
      <c r="J62" s="51">
        <v>614848462</v>
      </c>
      <c r="K62" s="64">
        <v>6.7</v>
      </c>
    </row>
    <row r="63" spans="2:11" ht="9" customHeight="1">
      <c r="B63" s="53" t="s">
        <v>153</v>
      </c>
      <c r="C63" s="51">
        <v>33679743</v>
      </c>
      <c r="D63" s="51">
        <v>33679743</v>
      </c>
      <c r="E63" s="64">
        <v>-40.3</v>
      </c>
      <c r="F63" s="51">
        <v>53375949</v>
      </c>
      <c r="G63" s="51">
        <v>87055692</v>
      </c>
      <c r="H63" s="64">
        <v>-28.7</v>
      </c>
      <c r="I63" s="51">
        <v>50496128</v>
      </c>
      <c r="J63" s="51">
        <v>137551820</v>
      </c>
      <c r="K63" s="64">
        <v>-26.4</v>
      </c>
    </row>
    <row r="64" spans="2:11" ht="9" customHeight="1">
      <c r="B64" s="53" t="s">
        <v>154</v>
      </c>
      <c r="C64" s="51">
        <v>197645454</v>
      </c>
      <c r="D64" s="51">
        <v>197645454</v>
      </c>
      <c r="E64" s="64">
        <v>7.5</v>
      </c>
      <c r="F64" s="51">
        <v>221076233</v>
      </c>
      <c r="G64" s="51">
        <v>418721687</v>
      </c>
      <c r="H64" s="64">
        <v>13.6</v>
      </c>
      <c r="I64" s="51">
        <v>208742669</v>
      </c>
      <c r="J64" s="51">
        <v>627464356</v>
      </c>
      <c r="K64" s="64">
        <v>13.2</v>
      </c>
    </row>
    <row r="65" spans="2:11" ht="9" customHeight="1" thickBot="1">
      <c r="B65" s="53" t="s">
        <v>155</v>
      </c>
      <c r="C65" s="51">
        <v>21013406</v>
      </c>
      <c r="D65" s="51">
        <v>21013406</v>
      </c>
      <c r="E65" s="64">
        <v>-11.7</v>
      </c>
      <c r="F65" s="51">
        <v>25432091</v>
      </c>
      <c r="G65" s="51">
        <v>46445497</v>
      </c>
      <c r="H65" s="64">
        <v>-5.9</v>
      </c>
      <c r="I65" s="51">
        <v>22483413</v>
      </c>
      <c r="J65" s="51">
        <v>68928910</v>
      </c>
      <c r="K65" s="64">
        <v>-7</v>
      </c>
    </row>
    <row r="66" spans="2:11" ht="9" customHeight="1" thickTop="1">
      <c r="B66" s="59" t="s">
        <v>156</v>
      </c>
      <c r="C66" s="54">
        <v>10841550612</v>
      </c>
      <c r="D66" s="54">
        <v>10841550612</v>
      </c>
      <c r="E66" s="65">
        <v>5.6</v>
      </c>
      <c r="F66" s="54">
        <v>10486910956</v>
      </c>
      <c r="G66" s="54">
        <v>21328461568</v>
      </c>
      <c r="H66" s="65">
        <v>8.5</v>
      </c>
      <c r="I66" s="54">
        <v>11474024934</v>
      </c>
      <c r="J66" s="54">
        <v>32802486502</v>
      </c>
      <c r="K66" s="65">
        <v>5.6</v>
      </c>
    </row>
    <row r="67" spans="2:11" ht="9" customHeight="1" thickBot="1">
      <c r="B67" s="60" t="s">
        <v>157</v>
      </c>
      <c r="C67" s="55">
        <v>73360789</v>
      </c>
      <c r="D67" s="55">
        <v>73360789</v>
      </c>
      <c r="E67" s="66">
        <v>-7.1</v>
      </c>
      <c r="F67" s="55">
        <v>64888254</v>
      </c>
      <c r="G67" s="55">
        <v>138249043</v>
      </c>
      <c r="H67" s="66">
        <v>-0.2</v>
      </c>
      <c r="I67" s="55">
        <v>80000702</v>
      </c>
      <c r="J67" s="55">
        <v>218249745</v>
      </c>
      <c r="K67" s="66">
        <v>9.3</v>
      </c>
    </row>
    <row r="68" spans="2:11" ht="9" customHeight="1" thickTop="1">
      <c r="B68" s="61" t="s">
        <v>158</v>
      </c>
      <c r="C68" s="56">
        <v>10914911401</v>
      </c>
      <c r="D68" s="56">
        <v>10914911401</v>
      </c>
      <c r="E68" s="67">
        <v>5.5</v>
      </c>
      <c r="F68" s="56">
        <v>10551799210</v>
      </c>
      <c r="G68" s="56">
        <v>21466710611</v>
      </c>
      <c r="H68" s="67">
        <v>8.4</v>
      </c>
      <c r="I68" s="56">
        <v>11554025636</v>
      </c>
      <c r="J68" s="56">
        <v>33020736247</v>
      </c>
      <c r="K68" s="67">
        <v>5.6</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162</v>
      </c>
      <c r="C3" s="29" t="s">
        <v>163</v>
      </c>
      <c r="D3" s="29" t="s">
        <v>163</v>
      </c>
      <c r="E3" s="29" t="s">
        <v>163</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05/04/2023</v>
      </c>
      <c r="F8" s="39" t="s">
        <v>84</v>
      </c>
      <c r="K8" s="69" t="str">
        <f>CONCATENATE(G3," ",H3," Reporting Period")</f>
        <v>November 2022 Reporting Period</v>
      </c>
    </row>
    <row r="9" spans="2:11" ht="12" customHeight="1">
      <c r="B9" s="33"/>
      <c r="C9" s="33" t="s">
        <v>164</v>
      </c>
      <c r="D9" s="34" t="s">
        <v>86</v>
      </c>
      <c r="E9" s="34"/>
      <c r="F9" s="33" t="s">
        <v>165</v>
      </c>
      <c r="G9" s="34" t="s">
        <v>86</v>
      </c>
      <c r="H9" s="34"/>
      <c r="I9" s="33" t="s">
        <v>166</v>
      </c>
      <c r="J9" s="34" t="s">
        <v>86</v>
      </c>
      <c r="K9" s="34"/>
    </row>
    <row r="10" spans="2:11" ht="12" customHeight="1">
      <c r="B10" s="35" t="s">
        <v>89</v>
      </c>
      <c r="C10" s="152" t="str">
        <f>C3</f>
        <v>51</v>
      </c>
      <c r="D10" s="36" t="s">
        <v>90</v>
      </c>
      <c r="E10" s="36"/>
      <c r="F10" s="152" t="str">
        <f>D3</f>
        <v>51</v>
      </c>
      <c r="G10" s="36" t="s">
        <v>90</v>
      </c>
      <c r="H10" s="36"/>
      <c r="I10" s="152" t="str">
        <f>E3</f>
        <v>51</v>
      </c>
      <c r="J10" s="36" t="s">
        <v>90</v>
      </c>
      <c r="K10" s="36"/>
    </row>
    <row r="11" spans="2:11" ht="12" customHeight="1">
      <c r="B11" s="35"/>
      <c r="C11" s="35" t="str">
        <f>CONCATENATE("(",C3," Entities)")</f>
        <v>(51 Entities)</v>
      </c>
      <c r="D11" s="36" t="s">
        <v>91</v>
      </c>
      <c r="E11" s="36"/>
      <c r="F11" s="35" t="str">
        <f>CONCATENATE("(",D3," Entities)")</f>
        <v>(51 Entities)</v>
      </c>
      <c r="G11" s="36" t="s">
        <v>91</v>
      </c>
      <c r="H11" s="36"/>
      <c r="I11" s="35" t="str">
        <f>CONCATENATE("(",E3," Entities)")</f>
        <v>(51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 hidden="1">
      <c r="B13" s="39" t="s">
        <v>95</v>
      </c>
      <c r="C13" s="39" t="s">
        <v>167</v>
      </c>
      <c r="D13" s="39" t="s">
        <v>168</v>
      </c>
      <c r="E13" s="39" t="s">
        <v>169</v>
      </c>
      <c r="F13" s="39" t="s">
        <v>170</v>
      </c>
      <c r="G13" s="39" t="s">
        <v>171</v>
      </c>
      <c r="H13" s="39" t="s">
        <v>172</v>
      </c>
      <c r="I13" s="39" t="s">
        <v>173</v>
      </c>
      <c r="J13" s="39" t="s">
        <v>174</v>
      </c>
      <c r="K13" s="39" t="s">
        <v>175</v>
      </c>
    </row>
    <row r="14" spans="2:11" ht="12" hidden="1">
      <c r="B14" s="40"/>
      <c r="C14" s="40">
        <v>0</v>
      </c>
      <c r="D14" s="41">
        <v>0</v>
      </c>
      <c r="E14" s="41">
        <v>0</v>
      </c>
      <c r="F14" s="40">
        <v>0</v>
      </c>
      <c r="G14" s="41">
        <v>0</v>
      </c>
      <c r="H14" s="41">
        <v>0</v>
      </c>
      <c r="I14" s="40">
        <v>0</v>
      </c>
      <c r="J14" s="41">
        <v>0</v>
      </c>
      <c r="K14" s="41">
        <v>0</v>
      </c>
    </row>
    <row r="15" spans="2:11" ht="9" customHeight="1">
      <c r="B15" s="42" t="s">
        <v>105</v>
      </c>
      <c r="C15" s="49">
        <v>279528709</v>
      </c>
      <c r="D15" s="49">
        <v>1078888588</v>
      </c>
      <c r="E15" s="62">
        <v>4</v>
      </c>
      <c r="F15" s="49">
        <v>269430708</v>
      </c>
      <c r="G15" s="49">
        <v>1348319296</v>
      </c>
      <c r="H15" s="62">
        <v>1.6</v>
      </c>
      <c r="I15" s="49">
        <v>281035150</v>
      </c>
      <c r="J15" s="49">
        <v>1629354446</v>
      </c>
      <c r="K15" s="62">
        <v>0.3</v>
      </c>
    </row>
    <row r="16" spans="2:11" ht="9" customHeight="1">
      <c r="B16" s="43" t="s">
        <v>106</v>
      </c>
      <c r="C16" s="50">
        <v>22409918</v>
      </c>
      <c r="D16" s="50">
        <v>82960679</v>
      </c>
      <c r="E16" s="63">
        <v>-0.5</v>
      </c>
      <c r="F16" s="50">
        <v>24889070</v>
      </c>
      <c r="G16" s="50">
        <v>107849749</v>
      </c>
      <c r="H16" s="63">
        <v>0.3</v>
      </c>
      <c r="I16" s="50">
        <v>27615962</v>
      </c>
      <c r="J16" s="50">
        <v>135465711</v>
      </c>
      <c r="K16" s="63">
        <v>1.4</v>
      </c>
    </row>
    <row r="17" spans="2:11" ht="9" customHeight="1">
      <c r="B17" s="43" t="s">
        <v>107</v>
      </c>
      <c r="C17" s="51">
        <v>253287122</v>
      </c>
      <c r="D17" s="51">
        <v>995832714</v>
      </c>
      <c r="E17" s="64">
        <v>3</v>
      </c>
      <c r="F17" s="51">
        <v>261983593</v>
      </c>
      <c r="G17" s="51">
        <v>1257816307</v>
      </c>
      <c r="H17" s="64">
        <v>1.9</v>
      </c>
      <c r="I17" s="51">
        <v>233834127</v>
      </c>
      <c r="J17" s="51">
        <v>1491650434</v>
      </c>
      <c r="K17" s="64">
        <v>0.5</v>
      </c>
    </row>
    <row r="18" spans="2:11" ht="9" customHeight="1">
      <c r="B18" s="43" t="s">
        <v>108</v>
      </c>
      <c r="C18" s="51">
        <v>129567728</v>
      </c>
      <c r="D18" s="51">
        <v>478269438</v>
      </c>
      <c r="E18" s="64">
        <v>-0.8</v>
      </c>
      <c r="F18" s="51">
        <v>141157143</v>
      </c>
      <c r="G18" s="51">
        <v>619426581</v>
      </c>
      <c r="H18" s="64">
        <v>-0.5</v>
      </c>
      <c r="I18" s="51">
        <v>132144484</v>
      </c>
      <c r="J18" s="51">
        <v>751571065</v>
      </c>
      <c r="K18" s="64">
        <v>-0.6</v>
      </c>
    </row>
    <row r="19" spans="2:11" ht="9" customHeight="1">
      <c r="B19" s="43" t="s">
        <v>109</v>
      </c>
      <c r="C19" s="51">
        <v>1129924513</v>
      </c>
      <c r="D19" s="51">
        <v>4452234994</v>
      </c>
      <c r="E19" s="64">
        <v>4.4</v>
      </c>
      <c r="F19" s="51">
        <v>1187045728</v>
      </c>
      <c r="G19" s="51">
        <v>5639280722</v>
      </c>
      <c r="H19" s="64">
        <v>3</v>
      </c>
      <c r="I19" s="51">
        <v>1130842750</v>
      </c>
      <c r="J19" s="51">
        <v>6770123472</v>
      </c>
      <c r="K19" s="64">
        <v>1.5</v>
      </c>
    </row>
    <row r="20" spans="2:11" ht="9" customHeight="1">
      <c r="B20" s="43" t="s">
        <v>110</v>
      </c>
      <c r="C20" s="51">
        <v>216183884</v>
      </c>
      <c r="D20" s="51">
        <v>848738409</v>
      </c>
      <c r="E20" s="64">
        <v>20.1</v>
      </c>
      <c r="F20" s="51">
        <v>187155021</v>
      </c>
      <c r="G20" s="51">
        <v>1035893430</v>
      </c>
      <c r="H20" s="64">
        <v>14.3</v>
      </c>
      <c r="I20" s="51">
        <v>199514298</v>
      </c>
      <c r="J20" s="51">
        <v>1235407728</v>
      </c>
      <c r="K20" s="64">
        <v>10.9</v>
      </c>
    </row>
    <row r="21" spans="2:11" ht="9" customHeight="1">
      <c r="B21" s="43" t="s">
        <v>111</v>
      </c>
      <c r="C21" s="50">
        <v>119461764</v>
      </c>
      <c r="D21" s="50">
        <v>444058136</v>
      </c>
      <c r="E21" s="63">
        <v>6.4</v>
      </c>
      <c r="F21" s="50">
        <v>133752321</v>
      </c>
      <c r="G21" s="50">
        <v>577810457</v>
      </c>
      <c r="H21" s="63">
        <v>7.6</v>
      </c>
      <c r="I21" s="50">
        <v>131512224</v>
      </c>
      <c r="J21" s="50">
        <v>709322681</v>
      </c>
      <c r="K21" s="63">
        <v>9.1</v>
      </c>
    </row>
    <row r="22" spans="2:11" ht="9" customHeight="1">
      <c r="B22" s="43" t="s">
        <v>112</v>
      </c>
      <c r="C22" s="51">
        <v>39456977</v>
      </c>
      <c r="D22" s="51">
        <v>151805876</v>
      </c>
      <c r="E22" s="64">
        <v>1.5</v>
      </c>
      <c r="F22" s="51">
        <v>43130411</v>
      </c>
      <c r="G22" s="51">
        <v>194936287</v>
      </c>
      <c r="H22" s="64">
        <v>0.2</v>
      </c>
      <c r="I22" s="51">
        <v>42815366</v>
      </c>
      <c r="J22" s="51">
        <v>237751653</v>
      </c>
      <c r="K22" s="64">
        <v>-0.3</v>
      </c>
    </row>
    <row r="23" spans="2:11" ht="9" customHeight="1">
      <c r="B23" s="43" t="s">
        <v>113</v>
      </c>
      <c r="C23" s="50">
        <v>8173073</v>
      </c>
      <c r="D23" s="50">
        <v>33796218</v>
      </c>
      <c r="E23" s="63">
        <v>1.2</v>
      </c>
      <c r="F23" s="50">
        <v>9115819</v>
      </c>
      <c r="G23" s="50">
        <v>42912037</v>
      </c>
      <c r="H23" s="63">
        <v>1.1</v>
      </c>
      <c r="I23" s="50">
        <v>9388173</v>
      </c>
      <c r="J23" s="50">
        <v>52300210</v>
      </c>
      <c r="K23" s="63">
        <v>0.8</v>
      </c>
    </row>
    <row r="24" spans="2:11" ht="9" customHeight="1">
      <c r="B24" s="43" t="s">
        <v>114</v>
      </c>
      <c r="C24" s="51">
        <v>850343029</v>
      </c>
      <c r="D24" s="51">
        <v>3160135208</v>
      </c>
      <c r="E24" s="64">
        <v>7.4</v>
      </c>
      <c r="F24" s="51">
        <v>814554393</v>
      </c>
      <c r="G24" s="51">
        <v>3974689601</v>
      </c>
      <c r="H24" s="64">
        <v>6.2</v>
      </c>
      <c r="I24" s="51">
        <v>812197597</v>
      </c>
      <c r="J24" s="51">
        <v>4786887198</v>
      </c>
      <c r="K24" s="64">
        <v>4.7</v>
      </c>
    </row>
    <row r="25" spans="2:11" ht="9" customHeight="1">
      <c r="B25" s="43" t="s">
        <v>115</v>
      </c>
      <c r="C25" s="51">
        <v>456625623</v>
      </c>
      <c r="D25" s="51">
        <v>1488470908.628</v>
      </c>
      <c r="E25" s="64">
        <v>-9.6</v>
      </c>
      <c r="F25" s="51">
        <v>133412710</v>
      </c>
      <c r="G25" s="51">
        <v>1621883618.492</v>
      </c>
      <c r="H25" s="64">
        <v>-8.8</v>
      </c>
      <c r="I25" s="51">
        <v>414075990</v>
      </c>
      <c r="J25" s="51">
        <v>2035959608.415</v>
      </c>
      <c r="K25" s="64">
        <v>-6.9</v>
      </c>
    </row>
    <row r="26" spans="2:11" ht="9" customHeight="1">
      <c r="B26" s="43" t="s">
        <v>116</v>
      </c>
      <c r="C26" s="51">
        <v>34856474</v>
      </c>
      <c r="D26" s="51">
        <v>138537154</v>
      </c>
      <c r="E26" s="64">
        <v>5.2</v>
      </c>
      <c r="F26" s="51">
        <v>36383439</v>
      </c>
      <c r="G26" s="51">
        <v>174920593</v>
      </c>
      <c r="H26" s="64">
        <v>3.4</v>
      </c>
      <c r="I26" s="51">
        <v>34762913</v>
      </c>
      <c r="J26" s="51">
        <v>209683506</v>
      </c>
      <c r="K26" s="64">
        <v>1.3</v>
      </c>
    </row>
    <row r="27" spans="2:11" ht="9" customHeight="1">
      <c r="B27" s="43" t="s">
        <v>117</v>
      </c>
      <c r="C27" s="51">
        <v>69719477</v>
      </c>
      <c r="D27" s="51">
        <v>274769204</v>
      </c>
      <c r="E27" s="64">
        <v>7.6</v>
      </c>
      <c r="F27" s="51">
        <v>72951612</v>
      </c>
      <c r="G27" s="51">
        <v>347720816</v>
      </c>
      <c r="H27" s="64">
        <v>6.2</v>
      </c>
      <c r="I27" s="51">
        <v>71662046</v>
      </c>
      <c r="J27" s="51">
        <v>419382862</v>
      </c>
      <c r="K27" s="64">
        <v>1.6</v>
      </c>
    </row>
    <row r="28" spans="2:11" ht="9" customHeight="1">
      <c r="B28" s="43" t="s">
        <v>118</v>
      </c>
      <c r="C28" s="51">
        <v>345238685</v>
      </c>
      <c r="D28" s="51">
        <v>1351068546</v>
      </c>
      <c r="E28" s="64">
        <v>1.9</v>
      </c>
      <c r="F28" s="51">
        <v>370354935</v>
      </c>
      <c r="G28" s="51">
        <v>1721423481</v>
      </c>
      <c r="H28" s="64">
        <v>1.5</v>
      </c>
      <c r="I28" s="51">
        <v>353208287</v>
      </c>
      <c r="J28" s="51">
        <v>2074631768</v>
      </c>
      <c r="K28" s="64">
        <v>0.1</v>
      </c>
    </row>
    <row r="29" spans="2:11" ht="9" customHeight="1">
      <c r="B29" s="43" t="s">
        <v>119</v>
      </c>
      <c r="C29" s="51">
        <v>253190058</v>
      </c>
      <c r="D29" s="51">
        <v>979950367</v>
      </c>
      <c r="E29" s="64">
        <v>0.4</v>
      </c>
      <c r="F29" s="51">
        <v>275425489</v>
      </c>
      <c r="G29" s="51">
        <v>1255375856</v>
      </c>
      <c r="H29" s="64">
        <v>-0.2</v>
      </c>
      <c r="I29" s="51">
        <v>265555895</v>
      </c>
      <c r="J29" s="51">
        <v>1520931751</v>
      </c>
      <c r="K29" s="64">
        <v>-0.9</v>
      </c>
    </row>
    <row r="30" spans="2:11" ht="9" customHeight="1">
      <c r="B30" s="43" t="s">
        <v>120</v>
      </c>
      <c r="C30" s="51">
        <v>143918905</v>
      </c>
      <c r="D30" s="51">
        <v>528296283</v>
      </c>
      <c r="E30" s="64">
        <v>5.3</v>
      </c>
      <c r="F30" s="51">
        <v>143176453</v>
      </c>
      <c r="G30" s="51">
        <v>671472736</v>
      </c>
      <c r="H30" s="64">
        <v>3.5</v>
      </c>
      <c r="I30" s="51">
        <v>139820470</v>
      </c>
      <c r="J30" s="51">
        <v>811293206</v>
      </c>
      <c r="K30" s="64">
        <v>1.6</v>
      </c>
    </row>
    <row r="31" spans="2:11" ht="9" customHeight="1">
      <c r="B31" s="43" t="s">
        <v>121</v>
      </c>
      <c r="C31" s="51">
        <v>103911663</v>
      </c>
      <c r="D31" s="51">
        <v>405393701</v>
      </c>
      <c r="E31" s="64">
        <v>1.6</v>
      </c>
      <c r="F31" s="51">
        <v>117428464</v>
      </c>
      <c r="G31" s="51">
        <v>522822165</v>
      </c>
      <c r="H31" s="64">
        <v>1.8</v>
      </c>
      <c r="I31" s="51">
        <v>111319095</v>
      </c>
      <c r="J31" s="51">
        <v>634141260</v>
      </c>
      <c r="K31" s="64">
        <v>1.1</v>
      </c>
    </row>
    <row r="32" spans="2:11" ht="9" customHeight="1">
      <c r="B32" s="43" t="s">
        <v>122</v>
      </c>
      <c r="C32" s="51">
        <v>183713056</v>
      </c>
      <c r="D32" s="51">
        <v>690112212</v>
      </c>
      <c r="E32" s="64">
        <v>2.6</v>
      </c>
      <c r="F32" s="51">
        <v>195598356</v>
      </c>
      <c r="G32" s="51">
        <v>885710568</v>
      </c>
      <c r="H32" s="64">
        <v>1.9</v>
      </c>
      <c r="I32" s="51">
        <v>190756456</v>
      </c>
      <c r="J32" s="51">
        <v>1076467024</v>
      </c>
      <c r="K32" s="64">
        <v>1.3</v>
      </c>
    </row>
    <row r="33" spans="2:11" ht="9" customHeight="1">
      <c r="B33" s="43" t="s">
        <v>123</v>
      </c>
      <c r="C33" s="51">
        <v>190124539</v>
      </c>
      <c r="D33" s="51">
        <v>736062928</v>
      </c>
      <c r="E33" s="64">
        <v>5.1</v>
      </c>
      <c r="F33" s="51">
        <v>189176788</v>
      </c>
      <c r="G33" s="51">
        <v>925239716</v>
      </c>
      <c r="H33" s="64">
        <v>3</v>
      </c>
      <c r="I33" s="51">
        <v>189871076</v>
      </c>
      <c r="J33" s="51">
        <v>1115110792</v>
      </c>
      <c r="K33" s="64">
        <v>1.8</v>
      </c>
    </row>
    <row r="34" spans="2:11" ht="9" customHeight="1">
      <c r="B34" s="43" t="s">
        <v>124</v>
      </c>
      <c r="C34" s="51">
        <v>3621546</v>
      </c>
      <c r="D34" s="51">
        <v>153977760</v>
      </c>
      <c r="E34" s="64">
        <v>-26.6</v>
      </c>
      <c r="F34" s="51">
        <v>102714371</v>
      </c>
      <c r="G34" s="51">
        <v>256692131</v>
      </c>
      <c r="H34" s="64">
        <v>14.8</v>
      </c>
      <c r="I34" s="51">
        <v>3002254</v>
      </c>
      <c r="J34" s="51">
        <v>259694385</v>
      </c>
      <c r="K34" s="64">
        <v>-8.3</v>
      </c>
    </row>
    <row r="35" spans="2:11" ht="9" customHeight="1">
      <c r="B35" s="43" t="s">
        <v>125</v>
      </c>
      <c r="C35" s="51">
        <v>300873596</v>
      </c>
      <c r="D35" s="51">
        <v>900351826</v>
      </c>
      <c r="E35" s="64">
        <v>15</v>
      </c>
      <c r="F35" s="51">
        <v>222113191</v>
      </c>
      <c r="G35" s="51">
        <v>1122465017</v>
      </c>
      <c r="H35" s="64">
        <v>11.2</v>
      </c>
      <c r="I35" s="51">
        <v>221328928</v>
      </c>
      <c r="J35" s="51">
        <v>1343793945</v>
      </c>
      <c r="K35" s="64">
        <v>10.2</v>
      </c>
    </row>
    <row r="36" spans="2:11" ht="9" customHeight="1">
      <c r="B36" s="43" t="s">
        <v>126</v>
      </c>
      <c r="C36" s="51">
        <v>202962202</v>
      </c>
      <c r="D36" s="51">
        <v>794126653</v>
      </c>
      <c r="E36" s="64">
        <v>5.1</v>
      </c>
      <c r="F36" s="51">
        <v>247085556</v>
      </c>
      <c r="G36" s="51">
        <v>1041212209</v>
      </c>
      <c r="H36" s="64">
        <v>6.9</v>
      </c>
      <c r="I36" s="51">
        <v>216080995</v>
      </c>
      <c r="J36" s="51">
        <v>1257293204</v>
      </c>
      <c r="K36" s="64">
        <v>4.8</v>
      </c>
    </row>
    <row r="37" spans="2:11" ht="9" customHeight="1">
      <c r="B37" s="43" t="s">
        <v>127</v>
      </c>
      <c r="C37" s="51">
        <v>364675585</v>
      </c>
      <c r="D37" s="51">
        <v>1424398129</v>
      </c>
      <c r="E37" s="64">
        <v>4.5</v>
      </c>
      <c r="F37" s="51">
        <v>398340317</v>
      </c>
      <c r="G37" s="51">
        <v>1822738446</v>
      </c>
      <c r="H37" s="64">
        <v>3.6</v>
      </c>
      <c r="I37" s="51">
        <v>404124936</v>
      </c>
      <c r="J37" s="51">
        <v>2226863382</v>
      </c>
      <c r="K37" s="64">
        <v>2.7</v>
      </c>
    </row>
    <row r="38" spans="2:11" ht="9" customHeight="1">
      <c r="B38" s="43" t="s">
        <v>128</v>
      </c>
      <c r="C38" s="51">
        <v>198099033</v>
      </c>
      <c r="D38" s="51">
        <v>786760165</v>
      </c>
      <c r="E38" s="64">
        <v>6.9</v>
      </c>
      <c r="F38" s="51">
        <v>191611252</v>
      </c>
      <c r="G38" s="51">
        <v>978371417</v>
      </c>
      <c r="H38" s="64">
        <v>4.8</v>
      </c>
      <c r="I38" s="51">
        <v>202771456</v>
      </c>
      <c r="J38" s="51">
        <v>1181142873</v>
      </c>
      <c r="K38" s="64">
        <v>2.2</v>
      </c>
    </row>
    <row r="39" spans="2:11" ht="9" customHeight="1">
      <c r="B39" s="43" t="s">
        <v>129</v>
      </c>
      <c r="C39" s="51">
        <v>159458918</v>
      </c>
      <c r="D39" s="51">
        <v>548722834</v>
      </c>
      <c r="E39" s="64">
        <v>0.8</v>
      </c>
      <c r="F39" s="51">
        <v>134438773</v>
      </c>
      <c r="G39" s="51">
        <v>683161607</v>
      </c>
      <c r="H39" s="64">
        <v>-1.8</v>
      </c>
      <c r="I39" s="51">
        <v>156289876</v>
      </c>
      <c r="J39" s="51">
        <v>839451483</v>
      </c>
      <c r="K39" s="64">
        <v>-2.3</v>
      </c>
    </row>
    <row r="40" spans="2:11" ht="9" customHeight="1">
      <c r="B40" s="43" t="s">
        <v>130</v>
      </c>
      <c r="C40" s="51">
        <v>260019777</v>
      </c>
      <c r="D40" s="51">
        <v>970238854</v>
      </c>
      <c r="E40" s="64">
        <v>-1</v>
      </c>
      <c r="F40" s="51">
        <v>340660981</v>
      </c>
      <c r="G40" s="51">
        <v>1310899835</v>
      </c>
      <c r="H40" s="64">
        <v>3.5</v>
      </c>
      <c r="I40" s="51">
        <v>270896716</v>
      </c>
      <c r="J40" s="51">
        <v>1581796551</v>
      </c>
      <c r="K40" s="64">
        <v>2.3</v>
      </c>
    </row>
    <row r="41" spans="2:11" ht="9" customHeight="1">
      <c r="B41" s="43" t="s">
        <v>131</v>
      </c>
      <c r="C41" s="51">
        <v>40287713</v>
      </c>
      <c r="D41" s="51">
        <v>163847091</v>
      </c>
      <c r="E41" s="64">
        <v>-1.5</v>
      </c>
      <c r="F41" s="51">
        <v>45989071</v>
      </c>
      <c r="G41" s="51">
        <v>209836162</v>
      </c>
      <c r="H41" s="64">
        <v>-2</v>
      </c>
      <c r="I41" s="51">
        <v>51940741</v>
      </c>
      <c r="J41" s="51">
        <v>261776903</v>
      </c>
      <c r="K41" s="64">
        <v>-3.6</v>
      </c>
    </row>
    <row r="42" spans="2:11" ht="9" customHeight="1">
      <c r="B42" s="43" t="s">
        <v>132</v>
      </c>
      <c r="C42" s="51">
        <v>74201096</v>
      </c>
      <c r="D42" s="51">
        <v>284829578</v>
      </c>
      <c r="E42" s="64">
        <v>2.5</v>
      </c>
      <c r="F42" s="51">
        <v>80888548</v>
      </c>
      <c r="G42" s="51">
        <v>365718126</v>
      </c>
      <c r="H42" s="64">
        <v>1.9</v>
      </c>
      <c r="I42" s="51">
        <v>81668313</v>
      </c>
      <c r="J42" s="51">
        <v>447386439</v>
      </c>
      <c r="K42" s="64">
        <v>0.6</v>
      </c>
    </row>
    <row r="43" spans="2:11" ht="9" customHeight="1">
      <c r="B43" s="43" t="s">
        <v>133</v>
      </c>
      <c r="C43" s="51">
        <v>102183798</v>
      </c>
      <c r="D43" s="51">
        <v>386696888</v>
      </c>
      <c r="E43" s="64">
        <v>3.3</v>
      </c>
      <c r="F43" s="51">
        <v>104323945</v>
      </c>
      <c r="G43" s="51">
        <v>491020833</v>
      </c>
      <c r="H43" s="64">
        <v>1.9</v>
      </c>
      <c r="I43" s="51">
        <v>100582002</v>
      </c>
      <c r="J43" s="51">
        <v>591602835</v>
      </c>
      <c r="K43" s="64">
        <v>0.3</v>
      </c>
    </row>
    <row r="44" spans="2:11" ht="9" customHeight="1">
      <c r="B44" s="43" t="s">
        <v>134</v>
      </c>
      <c r="C44" s="51">
        <v>53560663</v>
      </c>
      <c r="D44" s="51">
        <v>217995562</v>
      </c>
      <c r="E44" s="64">
        <v>4.5</v>
      </c>
      <c r="F44" s="51">
        <v>59343089</v>
      </c>
      <c r="G44" s="51">
        <v>277338651</v>
      </c>
      <c r="H44" s="64">
        <v>3.7</v>
      </c>
      <c r="I44" s="51">
        <v>59731181</v>
      </c>
      <c r="J44" s="51">
        <v>337069832</v>
      </c>
      <c r="K44" s="64">
        <v>2.7</v>
      </c>
    </row>
    <row r="45" spans="2:11" ht="9" customHeight="1">
      <c r="B45" s="43" t="s">
        <v>135</v>
      </c>
      <c r="C45" s="51">
        <v>296541297</v>
      </c>
      <c r="D45" s="51">
        <v>1136298491</v>
      </c>
      <c r="E45" s="64">
        <v>8.5</v>
      </c>
      <c r="F45" s="51">
        <v>315323568</v>
      </c>
      <c r="G45" s="51">
        <v>1451622059</v>
      </c>
      <c r="H45" s="64">
        <v>7</v>
      </c>
      <c r="I45" s="51">
        <v>310882745</v>
      </c>
      <c r="J45" s="51">
        <v>1762504804</v>
      </c>
      <c r="K45" s="64">
        <v>5.3</v>
      </c>
    </row>
    <row r="46" spans="2:11" ht="9" customHeight="1">
      <c r="B46" s="43" t="s">
        <v>136</v>
      </c>
      <c r="C46" s="51">
        <v>88658516</v>
      </c>
      <c r="D46" s="51">
        <v>315138498</v>
      </c>
      <c r="E46" s="64">
        <v>-6.4</v>
      </c>
      <c r="F46" s="51">
        <v>85590215</v>
      </c>
      <c r="G46" s="51">
        <v>400728713</v>
      </c>
      <c r="H46" s="64">
        <v>-5.9</v>
      </c>
      <c r="I46" s="51">
        <v>82089052</v>
      </c>
      <c r="J46" s="51">
        <v>482817765</v>
      </c>
      <c r="K46" s="64">
        <v>-7.5</v>
      </c>
    </row>
    <row r="47" spans="2:11" ht="9" customHeight="1">
      <c r="B47" s="43" t="s">
        <v>137</v>
      </c>
      <c r="C47" s="51">
        <v>393212242</v>
      </c>
      <c r="D47" s="51">
        <v>1650126781</v>
      </c>
      <c r="E47" s="64">
        <v>-1.4</v>
      </c>
      <c r="F47" s="51">
        <v>467916561</v>
      </c>
      <c r="G47" s="51">
        <v>2118043342</v>
      </c>
      <c r="H47" s="64">
        <v>-0.7</v>
      </c>
      <c r="I47" s="51">
        <v>455182234</v>
      </c>
      <c r="J47" s="51">
        <v>2573225576</v>
      </c>
      <c r="K47" s="64">
        <v>-1.6</v>
      </c>
    </row>
    <row r="48" spans="2:11" ht="9" customHeight="1">
      <c r="B48" s="43" t="s">
        <v>138</v>
      </c>
      <c r="C48" s="51">
        <v>403339755</v>
      </c>
      <c r="D48" s="51">
        <v>1595972887</v>
      </c>
      <c r="E48" s="64">
        <v>9.5</v>
      </c>
      <c r="F48" s="51">
        <v>452210356</v>
      </c>
      <c r="G48" s="51">
        <v>2048183243</v>
      </c>
      <c r="H48" s="64">
        <v>2.8</v>
      </c>
      <c r="I48" s="51">
        <v>428257429</v>
      </c>
      <c r="J48" s="51">
        <v>2476440672</v>
      </c>
      <c r="K48" s="64">
        <v>2.9</v>
      </c>
    </row>
    <row r="49" spans="2:11" ht="9" customHeight="1">
      <c r="B49" s="43" t="s">
        <v>139</v>
      </c>
      <c r="C49" s="51">
        <v>30349016</v>
      </c>
      <c r="D49" s="51">
        <v>127395751</v>
      </c>
      <c r="E49" s="64">
        <v>-3.5</v>
      </c>
      <c r="F49" s="51">
        <v>31500018</v>
      </c>
      <c r="G49" s="51">
        <v>158895769</v>
      </c>
      <c r="H49" s="64">
        <v>-5.7</v>
      </c>
      <c r="I49" s="51">
        <v>42635002</v>
      </c>
      <c r="J49" s="51">
        <v>201530771</v>
      </c>
      <c r="K49" s="64">
        <v>-2.6</v>
      </c>
    </row>
    <row r="50" spans="2:11" ht="9" customHeight="1">
      <c r="B50" s="43" t="s">
        <v>140</v>
      </c>
      <c r="C50" s="51">
        <v>391758364</v>
      </c>
      <c r="D50" s="51">
        <v>1501992250</v>
      </c>
      <c r="E50" s="64">
        <v>1.2</v>
      </c>
      <c r="F50" s="51">
        <v>421831754</v>
      </c>
      <c r="G50" s="51">
        <v>1923824004</v>
      </c>
      <c r="H50" s="64">
        <v>0.5</v>
      </c>
      <c r="I50" s="51">
        <v>414707576</v>
      </c>
      <c r="J50" s="51">
        <v>2338531580</v>
      </c>
      <c r="K50" s="64">
        <v>0</v>
      </c>
    </row>
    <row r="51" spans="2:11" ht="9" customHeight="1">
      <c r="B51" s="43" t="s">
        <v>141</v>
      </c>
      <c r="C51" s="51">
        <v>163629943</v>
      </c>
      <c r="D51" s="51">
        <v>610875932</v>
      </c>
      <c r="E51" s="64">
        <v>1.2</v>
      </c>
      <c r="F51" s="51">
        <v>193860742</v>
      </c>
      <c r="G51" s="51">
        <v>804736674</v>
      </c>
      <c r="H51" s="64">
        <v>3.6</v>
      </c>
      <c r="I51" s="51">
        <v>142159805</v>
      </c>
      <c r="J51" s="51">
        <v>946896479</v>
      </c>
      <c r="K51" s="64">
        <v>0</v>
      </c>
    </row>
    <row r="52" spans="2:11" ht="9" customHeight="1">
      <c r="B52" s="43" t="s">
        <v>142</v>
      </c>
      <c r="C52" s="51">
        <v>130613229</v>
      </c>
      <c r="D52" s="51">
        <v>478353811</v>
      </c>
      <c r="E52" s="64">
        <v>1.7</v>
      </c>
      <c r="F52" s="51">
        <v>127715781</v>
      </c>
      <c r="G52" s="51">
        <v>606069592</v>
      </c>
      <c r="H52" s="64">
        <v>0.3</v>
      </c>
      <c r="I52" s="51">
        <v>131961298</v>
      </c>
      <c r="J52" s="51">
        <v>738030890</v>
      </c>
      <c r="K52" s="64">
        <v>-0.6</v>
      </c>
    </row>
    <row r="53" spans="2:11" ht="9" customHeight="1">
      <c r="B53" s="43" t="s">
        <v>143</v>
      </c>
      <c r="C53" s="51">
        <v>375512245</v>
      </c>
      <c r="D53" s="51">
        <v>1440973329</v>
      </c>
      <c r="E53" s="64">
        <v>2.3</v>
      </c>
      <c r="F53" s="51">
        <v>397319581</v>
      </c>
      <c r="G53" s="51">
        <v>1838292910</v>
      </c>
      <c r="H53" s="64">
        <v>1</v>
      </c>
      <c r="I53" s="51">
        <v>390400615</v>
      </c>
      <c r="J53" s="51">
        <v>2228693525</v>
      </c>
      <c r="K53" s="64">
        <v>0.1</v>
      </c>
    </row>
    <row r="54" spans="2:11" ht="9" customHeight="1">
      <c r="B54" s="43" t="s">
        <v>144</v>
      </c>
      <c r="C54" s="51">
        <v>29192371</v>
      </c>
      <c r="D54" s="51">
        <v>111442038</v>
      </c>
      <c r="E54" s="64">
        <v>0.5</v>
      </c>
      <c r="F54" s="51">
        <v>31216918</v>
      </c>
      <c r="G54" s="51">
        <v>142658956</v>
      </c>
      <c r="H54" s="64">
        <v>0.3</v>
      </c>
      <c r="I54" s="51">
        <v>33994517</v>
      </c>
      <c r="J54" s="51">
        <v>176653473</v>
      </c>
      <c r="K54" s="64">
        <v>0.9</v>
      </c>
    </row>
    <row r="55" spans="2:11" ht="9" customHeight="1">
      <c r="B55" s="43" t="s">
        <v>145</v>
      </c>
      <c r="C55" s="51">
        <v>235011838</v>
      </c>
      <c r="D55" s="51">
        <v>892014438</v>
      </c>
      <c r="E55" s="64">
        <v>-2</v>
      </c>
      <c r="F55" s="51">
        <v>249597276</v>
      </c>
      <c r="G55" s="51">
        <v>1141611714</v>
      </c>
      <c r="H55" s="64">
        <v>-1.8</v>
      </c>
      <c r="I55" s="51">
        <v>236060052</v>
      </c>
      <c r="J55" s="51">
        <v>1377671766</v>
      </c>
      <c r="K55" s="64">
        <v>-2</v>
      </c>
    </row>
    <row r="56" spans="2:11" ht="9" customHeight="1">
      <c r="B56" s="43" t="s">
        <v>146</v>
      </c>
      <c r="C56" s="51">
        <v>37815569</v>
      </c>
      <c r="D56" s="51">
        <v>150419830</v>
      </c>
      <c r="E56" s="64">
        <v>2.4</v>
      </c>
      <c r="F56" s="51">
        <v>37437756</v>
      </c>
      <c r="G56" s="51">
        <v>187857586</v>
      </c>
      <c r="H56" s="64">
        <v>0.8</v>
      </c>
      <c r="I56" s="51">
        <v>43775435</v>
      </c>
      <c r="J56" s="51">
        <v>231633021</v>
      </c>
      <c r="K56" s="64">
        <v>0.9</v>
      </c>
    </row>
    <row r="57" spans="2:11" ht="9" customHeight="1">
      <c r="B57" s="43" t="s">
        <v>147</v>
      </c>
      <c r="C57" s="51">
        <v>275155252</v>
      </c>
      <c r="D57" s="51">
        <v>1082552050</v>
      </c>
      <c r="E57" s="64">
        <v>3</v>
      </c>
      <c r="F57" s="51">
        <v>311748537</v>
      </c>
      <c r="G57" s="51">
        <v>1394300587</v>
      </c>
      <c r="H57" s="64">
        <v>2.4</v>
      </c>
      <c r="I57" s="51">
        <v>296623181</v>
      </c>
      <c r="J57" s="51">
        <v>1690923768</v>
      </c>
      <c r="K57" s="64">
        <v>1.2</v>
      </c>
    </row>
    <row r="58" spans="2:11" ht="9" customHeight="1">
      <c r="B58" s="43" t="s">
        <v>148</v>
      </c>
      <c r="C58" s="51">
        <v>1251829373</v>
      </c>
      <c r="D58" s="51">
        <v>4753624219</v>
      </c>
      <c r="E58" s="64">
        <v>9.3</v>
      </c>
      <c r="F58" s="51">
        <v>1299513381</v>
      </c>
      <c r="G58" s="51">
        <v>6053137600</v>
      </c>
      <c r="H58" s="64">
        <v>8.1</v>
      </c>
      <c r="I58" s="51">
        <v>1221609267</v>
      </c>
      <c r="J58" s="51">
        <v>7274746867</v>
      </c>
      <c r="K58" s="64">
        <v>6.4</v>
      </c>
    </row>
    <row r="59" spans="2:11" ht="9" customHeight="1">
      <c r="B59" s="43" t="s">
        <v>149</v>
      </c>
      <c r="C59" s="51">
        <v>95218135</v>
      </c>
      <c r="D59" s="51">
        <v>399395892</v>
      </c>
      <c r="E59" s="64">
        <v>0.2</v>
      </c>
      <c r="F59" s="51">
        <v>107525194</v>
      </c>
      <c r="G59" s="51">
        <v>506921086</v>
      </c>
      <c r="H59" s="64">
        <v>-0.8</v>
      </c>
      <c r="I59" s="51">
        <v>100973195</v>
      </c>
      <c r="J59" s="51">
        <v>607894281</v>
      </c>
      <c r="K59" s="64">
        <v>-0.9</v>
      </c>
    </row>
    <row r="60" spans="2:11" ht="9" customHeight="1">
      <c r="B60" s="43" t="s">
        <v>150</v>
      </c>
      <c r="C60" s="52">
        <v>21059542</v>
      </c>
      <c r="D60" s="52">
        <v>89895678</v>
      </c>
      <c r="E60" s="68">
        <v>5.1</v>
      </c>
      <c r="F60" s="52">
        <v>24498142</v>
      </c>
      <c r="G60" s="52">
        <v>114393820</v>
      </c>
      <c r="H60" s="68">
        <v>4.4</v>
      </c>
      <c r="I60" s="52">
        <v>24156679</v>
      </c>
      <c r="J60" s="52">
        <v>138550499</v>
      </c>
      <c r="K60" s="68">
        <v>3</v>
      </c>
    </row>
    <row r="61" spans="2:11" ht="9" customHeight="1">
      <c r="B61" s="43" t="s">
        <v>151</v>
      </c>
      <c r="C61" s="52">
        <v>522416985</v>
      </c>
      <c r="D61" s="52">
        <v>1396786971</v>
      </c>
      <c r="E61" s="68">
        <v>2.7</v>
      </c>
      <c r="F61" s="52">
        <v>255984324</v>
      </c>
      <c r="G61" s="52">
        <v>1652771295</v>
      </c>
      <c r="H61" s="68">
        <v>2.2</v>
      </c>
      <c r="I61" s="52">
        <v>347250818</v>
      </c>
      <c r="J61" s="52">
        <v>2000022113</v>
      </c>
      <c r="K61" s="68">
        <v>-4.4</v>
      </c>
    </row>
    <row r="62" spans="2:11" ht="9" customHeight="1">
      <c r="B62" s="43" t="s">
        <v>152</v>
      </c>
      <c r="C62" s="51">
        <v>218444606</v>
      </c>
      <c r="D62" s="51">
        <v>833293068</v>
      </c>
      <c r="E62" s="64">
        <v>4.6</v>
      </c>
      <c r="F62" s="51">
        <v>222624198</v>
      </c>
      <c r="G62" s="51">
        <v>1055917266</v>
      </c>
      <c r="H62" s="64">
        <v>3</v>
      </c>
      <c r="I62" s="51">
        <v>229803688</v>
      </c>
      <c r="J62" s="51">
        <v>1285720954</v>
      </c>
      <c r="K62" s="64">
        <v>1.7</v>
      </c>
    </row>
    <row r="63" spans="2:11" ht="9" customHeight="1">
      <c r="B63" s="43" t="s">
        <v>153</v>
      </c>
      <c r="C63" s="51">
        <v>96911177</v>
      </c>
      <c r="D63" s="51">
        <v>234462997</v>
      </c>
      <c r="E63" s="64">
        <v>-2.1</v>
      </c>
      <c r="F63" s="51">
        <v>71532311</v>
      </c>
      <c r="G63" s="51">
        <v>305995308</v>
      </c>
      <c r="H63" s="64">
        <v>-6.6</v>
      </c>
      <c r="I63" s="51">
        <v>68714499</v>
      </c>
      <c r="J63" s="51">
        <v>374709807</v>
      </c>
      <c r="K63" s="64">
        <v>-5</v>
      </c>
    </row>
    <row r="64" spans="2:11" ht="9" customHeight="1">
      <c r="B64" s="43" t="s">
        <v>154</v>
      </c>
      <c r="C64" s="51">
        <v>195592296</v>
      </c>
      <c r="D64" s="51">
        <v>823056652</v>
      </c>
      <c r="E64" s="64">
        <v>7.8</v>
      </c>
      <c r="F64" s="51">
        <v>233644696</v>
      </c>
      <c r="G64" s="51">
        <v>1056701348</v>
      </c>
      <c r="H64" s="64">
        <v>8.3</v>
      </c>
      <c r="I64" s="51">
        <v>231842365</v>
      </c>
      <c r="J64" s="51">
        <v>1288543713</v>
      </c>
      <c r="K64" s="64">
        <v>8.2</v>
      </c>
    </row>
    <row r="65" spans="2:11" ht="9" customHeight="1" thickBot="1">
      <c r="B65" s="43" t="s">
        <v>155</v>
      </c>
      <c r="C65" s="51">
        <v>24901761</v>
      </c>
      <c r="D65" s="51">
        <v>93830671</v>
      </c>
      <c r="E65" s="64">
        <v>-4.3</v>
      </c>
      <c r="F65" s="51">
        <v>25934356</v>
      </c>
      <c r="G65" s="51">
        <v>119765027</v>
      </c>
      <c r="H65" s="64">
        <v>-2.8</v>
      </c>
      <c r="I65" s="51">
        <v>28783857</v>
      </c>
      <c r="J65" s="51">
        <v>148548884</v>
      </c>
      <c r="K65" s="64">
        <v>0.9</v>
      </c>
    </row>
    <row r="66" spans="2:11" ht="9" customHeight="1" thickTop="1">
      <c r="B66" s="44" t="s">
        <v>156</v>
      </c>
      <c r="C66" s="54">
        <v>11866742636</v>
      </c>
      <c r="D66" s="54">
        <v>44669229137.628</v>
      </c>
      <c r="E66" s="65">
        <v>3.8</v>
      </c>
      <c r="F66" s="54">
        <v>11898157212</v>
      </c>
      <c r="G66" s="54">
        <v>56567386349.492</v>
      </c>
      <c r="H66" s="65">
        <v>3.1</v>
      </c>
      <c r="I66" s="54">
        <v>11802213066</v>
      </c>
      <c r="J66" s="54">
        <v>68369599415.415</v>
      </c>
      <c r="K66" s="65">
        <v>1.8</v>
      </c>
    </row>
    <row r="67" spans="2:11" ht="9" customHeight="1" thickBot="1">
      <c r="B67" s="45" t="s">
        <v>157</v>
      </c>
      <c r="C67" s="55">
        <v>74599364</v>
      </c>
      <c r="D67" s="55">
        <v>292849109</v>
      </c>
      <c r="E67" s="66">
        <v>4.3</v>
      </c>
      <c r="F67" s="55">
        <v>68364028</v>
      </c>
      <c r="G67" s="55">
        <v>361213137</v>
      </c>
      <c r="H67" s="66">
        <v>3.3</v>
      </c>
      <c r="I67" s="55">
        <v>73568831</v>
      </c>
      <c r="J67" s="55">
        <v>434781968</v>
      </c>
      <c r="K67" s="66">
        <v>-0.7</v>
      </c>
    </row>
    <row r="68" spans="2:11" ht="9" customHeight="1" thickTop="1">
      <c r="B68" s="46" t="s">
        <v>158</v>
      </c>
      <c r="C68" s="56">
        <v>11941342000</v>
      </c>
      <c r="D68" s="56">
        <v>44962078246.628</v>
      </c>
      <c r="E68" s="67">
        <v>3.8</v>
      </c>
      <c r="F68" s="56">
        <v>11966521240</v>
      </c>
      <c r="G68" s="56">
        <v>56928599486.492</v>
      </c>
      <c r="H68" s="67">
        <v>3.1</v>
      </c>
      <c r="I68" s="56">
        <v>11875781897</v>
      </c>
      <c r="J68" s="56">
        <v>68804381383.415</v>
      </c>
      <c r="K68" s="67">
        <v>1.7</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176</v>
      </c>
      <c r="C3" s="29" t="s">
        <v>163</v>
      </c>
      <c r="D3" s="29" t="s">
        <v>163</v>
      </c>
      <c r="E3" s="29" t="s">
        <v>163</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05/04/2023</v>
      </c>
      <c r="F8" s="39" t="s">
        <v>84</v>
      </c>
      <c r="K8" s="69" t="str">
        <f>CONCATENATE(G3," ",H3," Reporting Period")</f>
        <v>November 2022 Reporting Period</v>
      </c>
    </row>
    <row r="9" spans="2:11" ht="12" customHeight="1">
      <c r="B9" s="33"/>
      <c r="C9" s="33" t="s">
        <v>177</v>
      </c>
      <c r="D9" s="34" t="s">
        <v>86</v>
      </c>
      <c r="E9" s="34"/>
      <c r="F9" s="33" t="s">
        <v>178</v>
      </c>
      <c r="G9" s="34" t="s">
        <v>86</v>
      </c>
      <c r="H9" s="34"/>
      <c r="I9" s="33" t="s">
        <v>179</v>
      </c>
      <c r="J9" s="34" t="s">
        <v>86</v>
      </c>
      <c r="K9" s="34"/>
    </row>
    <row r="10" spans="2:11" ht="12" customHeight="1">
      <c r="B10" s="35" t="s">
        <v>89</v>
      </c>
      <c r="C10" s="152" t="str">
        <f>C3</f>
        <v>51</v>
      </c>
      <c r="D10" s="36" t="s">
        <v>90</v>
      </c>
      <c r="E10" s="36"/>
      <c r="F10" s="152" t="str">
        <f>D3</f>
        <v>51</v>
      </c>
      <c r="G10" s="36" t="s">
        <v>90</v>
      </c>
      <c r="H10" s="36"/>
      <c r="I10" s="152" t="str">
        <f>E3</f>
        <v>51</v>
      </c>
      <c r="J10" s="36" t="s">
        <v>90</v>
      </c>
      <c r="K10" s="36"/>
    </row>
    <row r="11" spans="2:11" ht="12" customHeight="1">
      <c r="B11" s="47"/>
      <c r="C11" s="47" t="str">
        <f>CONCATENATE("(",C3," Entities)")</f>
        <v>(51 Entities)</v>
      </c>
      <c r="D11" s="48" t="s">
        <v>91</v>
      </c>
      <c r="E11" s="48"/>
      <c r="F11" s="47" t="str">
        <f>CONCATENATE("(",D3," Entities)")</f>
        <v>(51 Entities)</v>
      </c>
      <c r="G11" s="48" t="s">
        <v>91</v>
      </c>
      <c r="H11" s="48"/>
      <c r="I11" s="47" t="str">
        <f>CONCATENATE("(",E3," Entities)")</f>
        <v>(51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 hidden="1">
      <c r="B13" s="39" t="s">
        <v>95</v>
      </c>
      <c r="C13" s="39" t="s">
        <v>180</v>
      </c>
      <c r="D13" s="39" t="s">
        <v>181</v>
      </c>
      <c r="E13" s="39" t="s">
        <v>182</v>
      </c>
      <c r="F13" s="39" t="s">
        <v>183</v>
      </c>
      <c r="G13" s="39" t="s">
        <v>184</v>
      </c>
      <c r="H13" s="39" t="s">
        <v>185</v>
      </c>
      <c r="I13" s="39" t="s">
        <v>186</v>
      </c>
      <c r="J13" s="39" t="s">
        <v>187</v>
      </c>
      <c r="K13" s="39" t="s">
        <v>188</v>
      </c>
    </row>
    <row r="14" spans="2:11" ht="12" hidden="1">
      <c r="B14" s="40"/>
      <c r="C14" s="40">
        <v>0</v>
      </c>
      <c r="D14" s="41">
        <v>0</v>
      </c>
      <c r="E14" s="41">
        <v>0</v>
      </c>
      <c r="F14" s="40">
        <v>0</v>
      </c>
      <c r="G14" s="41">
        <v>0</v>
      </c>
      <c r="H14" s="41">
        <v>0</v>
      </c>
      <c r="I14" s="40">
        <v>0</v>
      </c>
      <c r="J14" s="41">
        <v>0</v>
      </c>
      <c r="K14" s="41">
        <v>0</v>
      </c>
    </row>
    <row r="15" spans="2:11" ht="9" customHeight="1">
      <c r="B15" s="42" t="s">
        <v>105</v>
      </c>
      <c r="C15" s="49">
        <v>271175096</v>
      </c>
      <c r="D15" s="49">
        <v>1900529542</v>
      </c>
      <c r="E15" s="62">
        <v>-0.7</v>
      </c>
      <c r="F15" s="49">
        <v>275643263</v>
      </c>
      <c r="G15" s="49">
        <v>2176172805</v>
      </c>
      <c r="H15" s="62">
        <v>-1.5</v>
      </c>
      <c r="I15" s="49">
        <v>276253475</v>
      </c>
      <c r="J15" s="49">
        <v>2452426280</v>
      </c>
      <c r="K15" s="62">
        <v>-2</v>
      </c>
    </row>
    <row r="16" spans="2:11" ht="9" customHeight="1">
      <c r="B16" s="43" t="s">
        <v>106</v>
      </c>
      <c r="C16" s="50">
        <v>28530772</v>
      </c>
      <c r="D16" s="50">
        <v>163996483</v>
      </c>
      <c r="E16" s="63">
        <v>1.2</v>
      </c>
      <c r="F16" s="50">
        <v>28903526</v>
      </c>
      <c r="G16" s="50">
        <v>192900009</v>
      </c>
      <c r="H16" s="63">
        <v>1.8</v>
      </c>
      <c r="I16" s="50">
        <v>26009386</v>
      </c>
      <c r="J16" s="50">
        <v>218909395</v>
      </c>
      <c r="K16" s="63">
        <v>2.4</v>
      </c>
    </row>
    <row r="17" spans="2:11" ht="9" customHeight="1">
      <c r="B17" s="43" t="s">
        <v>107</v>
      </c>
      <c r="C17" s="51">
        <v>247004370</v>
      </c>
      <c r="D17" s="51">
        <v>1738654804</v>
      </c>
      <c r="E17" s="64">
        <v>-1.2</v>
      </c>
      <c r="F17" s="51">
        <v>258682483</v>
      </c>
      <c r="G17" s="51">
        <v>1997337287</v>
      </c>
      <c r="H17" s="64">
        <v>-0.7</v>
      </c>
      <c r="I17" s="51">
        <v>245672360</v>
      </c>
      <c r="J17" s="51">
        <v>2243009647</v>
      </c>
      <c r="K17" s="64">
        <v>-0.9</v>
      </c>
    </row>
    <row r="18" spans="2:11" ht="9" customHeight="1">
      <c r="B18" s="43" t="s">
        <v>108</v>
      </c>
      <c r="C18" s="51">
        <v>133846559</v>
      </c>
      <c r="D18" s="51">
        <v>885417624</v>
      </c>
      <c r="E18" s="64">
        <v>-1.2</v>
      </c>
      <c r="F18" s="51">
        <v>132247050</v>
      </c>
      <c r="G18" s="51">
        <v>1017664674</v>
      </c>
      <c r="H18" s="64">
        <v>-1.7</v>
      </c>
      <c r="I18" s="51">
        <v>128386686</v>
      </c>
      <c r="J18" s="51">
        <v>1146051360</v>
      </c>
      <c r="K18" s="64">
        <v>-1.6</v>
      </c>
    </row>
    <row r="19" spans="2:11" ht="9" customHeight="1">
      <c r="B19" s="43" t="s">
        <v>109</v>
      </c>
      <c r="C19" s="51">
        <v>1139954424</v>
      </c>
      <c r="D19" s="51">
        <v>7910077896</v>
      </c>
      <c r="E19" s="64">
        <v>0.1</v>
      </c>
      <c r="F19" s="51">
        <v>1196484785</v>
      </c>
      <c r="G19" s="51">
        <v>9106562681</v>
      </c>
      <c r="H19" s="64">
        <v>-0.4</v>
      </c>
      <c r="I19" s="51">
        <v>1143001368</v>
      </c>
      <c r="J19" s="51">
        <v>10249564049</v>
      </c>
      <c r="K19" s="64">
        <v>-0.7</v>
      </c>
    </row>
    <row r="20" spans="2:11" ht="9" customHeight="1">
      <c r="B20" s="43" t="s">
        <v>110</v>
      </c>
      <c r="C20" s="51">
        <v>240954181</v>
      </c>
      <c r="D20" s="51">
        <v>1476361909</v>
      </c>
      <c r="E20" s="64">
        <v>10.5</v>
      </c>
      <c r="F20" s="51">
        <v>235920609</v>
      </c>
      <c r="G20" s="51">
        <v>1712282518</v>
      </c>
      <c r="H20" s="64">
        <v>10.1</v>
      </c>
      <c r="I20" s="51">
        <v>205647595</v>
      </c>
      <c r="J20" s="51">
        <v>1917930113</v>
      </c>
      <c r="K20" s="64">
        <v>8.9</v>
      </c>
    </row>
    <row r="21" spans="2:11" ht="9" customHeight="1">
      <c r="B21" s="43" t="s">
        <v>111</v>
      </c>
      <c r="C21" s="50">
        <v>131289948</v>
      </c>
      <c r="D21" s="50">
        <v>840612629</v>
      </c>
      <c r="E21" s="63">
        <v>8.1</v>
      </c>
      <c r="F21" s="50">
        <v>133434660</v>
      </c>
      <c r="G21" s="50">
        <v>974047289</v>
      </c>
      <c r="H21" s="63">
        <v>7.7</v>
      </c>
      <c r="I21" s="50">
        <v>133434660</v>
      </c>
      <c r="J21" s="50">
        <v>1107481949</v>
      </c>
      <c r="K21" s="63">
        <v>8.1</v>
      </c>
    </row>
    <row r="22" spans="2:11" ht="9" customHeight="1">
      <c r="B22" s="43" t="s">
        <v>112</v>
      </c>
      <c r="C22" s="51">
        <v>45239003</v>
      </c>
      <c r="D22" s="51">
        <v>282990656</v>
      </c>
      <c r="E22" s="64">
        <v>-1.3</v>
      </c>
      <c r="F22" s="51">
        <v>47394025</v>
      </c>
      <c r="G22" s="51">
        <v>330384681</v>
      </c>
      <c r="H22" s="64">
        <v>-1</v>
      </c>
      <c r="I22" s="51">
        <v>43498354</v>
      </c>
      <c r="J22" s="51">
        <v>373883035</v>
      </c>
      <c r="K22" s="64">
        <v>-0.9</v>
      </c>
    </row>
    <row r="23" spans="2:11" ht="9" customHeight="1">
      <c r="B23" s="43" t="s">
        <v>113</v>
      </c>
      <c r="C23" s="50">
        <v>9366544</v>
      </c>
      <c r="D23" s="50">
        <v>61666754</v>
      </c>
      <c r="E23" s="63">
        <v>-0.3</v>
      </c>
      <c r="F23" s="50">
        <v>9237111</v>
      </c>
      <c r="G23" s="50">
        <v>70903865</v>
      </c>
      <c r="H23" s="63">
        <v>-1.4</v>
      </c>
      <c r="I23" s="50">
        <v>8894339</v>
      </c>
      <c r="J23" s="50">
        <v>79798204</v>
      </c>
      <c r="K23" s="63">
        <v>-2.3</v>
      </c>
    </row>
    <row r="24" spans="2:11" ht="9" customHeight="1">
      <c r="B24" s="43" t="s">
        <v>114</v>
      </c>
      <c r="C24" s="51">
        <v>762110060</v>
      </c>
      <c r="D24" s="51">
        <v>5548997258</v>
      </c>
      <c r="E24" s="64">
        <v>3.7</v>
      </c>
      <c r="F24" s="51">
        <v>785677726</v>
      </c>
      <c r="G24" s="51">
        <v>6334674984</v>
      </c>
      <c r="H24" s="64">
        <v>3</v>
      </c>
      <c r="I24" s="51">
        <v>808796973</v>
      </c>
      <c r="J24" s="51">
        <v>7143471957</v>
      </c>
      <c r="K24" s="64">
        <v>2.9</v>
      </c>
    </row>
    <row r="25" spans="2:11" ht="9" customHeight="1">
      <c r="B25" s="43" t="s">
        <v>115</v>
      </c>
      <c r="C25" s="51">
        <v>459652777</v>
      </c>
      <c r="D25" s="51">
        <v>2495612385.379</v>
      </c>
      <c r="E25" s="64">
        <v>-5.7</v>
      </c>
      <c r="F25" s="51">
        <v>456917678</v>
      </c>
      <c r="G25" s="51">
        <v>2952530063.596</v>
      </c>
      <c r="H25" s="64">
        <v>-4.8</v>
      </c>
      <c r="I25" s="51">
        <v>430790425</v>
      </c>
      <c r="J25" s="51">
        <v>3383320488.108</v>
      </c>
      <c r="K25" s="64">
        <v>-4.2</v>
      </c>
    </row>
    <row r="26" spans="2:11" ht="9" customHeight="1">
      <c r="B26" s="43" t="s">
        <v>116</v>
      </c>
      <c r="C26" s="51">
        <v>36126401</v>
      </c>
      <c r="D26" s="51">
        <v>245809907</v>
      </c>
      <c r="E26" s="64">
        <v>0.9</v>
      </c>
      <c r="F26" s="51">
        <v>37718040</v>
      </c>
      <c r="G26" s="51">
        <v>283527947</v>
      </c>
      <c r="H26" s="64">
        <v>0.7</v>
      </c>
      <c r="I26" s="51">
        <v>35312935</v>
      </c>
      <c r="J26" s="51">
        <v>318840882</v>
      </c>
      <c r="K26" s="64">
        <v>0.8</v>
      </c>
    </row>
    <row r="27" spans="2:11" ht="9" customHeight="1">
      <c r="B27" s="43" t="s">
        <v>117</v>
      </c>
      <c r="C27" s="51">
        <v>73502555</v>
      </c>
      <c r="D27" s="51">
        <v>492885417</v>
      </c>
      <c r="E27" s="64">
        <v>1.1</v>
      </c>
      <c r="F27" s="51">
        <v>89142849</v>
      </c>
      <c r="G27" s="51">
        <v>582028266</v>
      </c>
      <c r="H27" s="64">
        <v>2.1</v>
      </c>
      <c r="I27" s="51">
        <v>69307667</v>
      </c>
      <c r="J27" s="51">
        <v>651335933</v>
      </c>
      <c r="K27" s="64">
        <v>-3.4</v>
      </c>
    </row>
    <row r="28" spans="2:11" ht="9" customHeight="1">
      <c r="B28" s="43" t="s">
        <v>118</v>
      </c>
      <c r="C28" s="51">
        <v>351014062</v>
      </c>
      <c r="D28" s="51">
        <v>2425645830</v>
      </c>
      <c r="E28" s="64">
        <v>-1.2</v>
      </c>
      <c r="F28" s="51">
        <v>365594469</v>
      </c>
      <c r="G28" s="51">
        <v>2791240299</v>
      </c>
      <c r="H28" s="64">
        <v>-1.7</v>
      </c>
      <c r="I28" s="51">
        <v>356118222</v>
      </c>
      <c r="J28" s="51">
        <v>3147358521</v>
      </c>
      <c r="K28" s="64">
        <v>-1.8</v>
      </c>
    </row>
    <row r="29" spans="2:11" ht="9" customHeight="1">
      <c r="B29" s="43" t="s">
        <v>119</v>
      </c>
      <c r="C29" s="51">
        <v>263149316</v>
      </c>
      <c r="D29" s="51">
        <v>1784081067</v>
      </c>
      <c r="E29" s="64">
        <v>-2</v>
      </c>
      <c r="F29" s="51">
        <v>274934538</v>
      </c>
      <c r="G29" s="51">
        <v>2059015605</v>
      </c>
      <c r="H29" s="64">
        <v>-2.3</v>
      </c>
      <c r="I29" s="51">
        <v>259827002</v>
      </c>
      <c r="J29" s="51">
        <v>2318842607</v>
      </c>
      <c r="K29" s="64">
        <v>-2.6</v>
      </c>
    </row>
    <row r="30" spans="2:11" ht="9" customHeight="1">
      <c r="B30" s="43" t="s">
        <v>120</v>
      </c>
      <c r="C30" s="51">
        <v>149984863</v>
      </c>
      <c r="D30" s="51">
        <v>961278069</v>
      </c>
      <c r="E30" s="64">
        <v>1.3</v>
      </c>
      <c r="F30" s="51">
        <v>148061141</v>
      </c>
      <c r="G30" s="51">
        <v>1109339210</v>
      </c>
      <c r="H30" s="64">
        <v>1</v>
      </c>
      <c r="I30" s="51">
        <v>139092558</v>
      </c>
      <c r="J30" s="51">
        <v>1248431768</v>
      </c>
      <c r="K30" s="64">
        <v>0.8</v>
      </c>
    </row>
    <row r="31" spans="2:11" ht="9" customHeight="1">
      <c r="B31" s="43" t="s">
        <v>121</v>
      </c>
      <c r="C31" s="51">
        <v>91008800</v>
      </c>
      <c r="D31" s="51">
        <v>725150060</v>
      </c>
      <c r="E31" s="64">
        <v>-2.9</v>
      </c>
      <c r="F31" s="51">
        <v>91602896</v>
      </c>
      <c r="G31" s="51">
        <v>816752956</v>
      </c>
      <c r="H31" s="64">
        <v>-5.6</v>
      </c>
      <c r="I31" s="51">
        <v>109865795</v>
      </c>
      <c r="J31" s="51">
        <v>926618751</v>
      </c>
      <c r="K31" s="64">
        <v>-5</v>
      </c>
    </row>
    <row r="32" spans="2:11" ht="9" customHeight="1">
      <c r="B32" s="43" t="s">
        <v>122</v>
      </c>
      <c r="C32" s="51">
        <v>188797775</v>
      </c>
      <c r="D32" s="51">
        <v>1265264799</v>
      </c>
      <c r="E32" s="64">
        <v>0.2</v>
      </c>
      <c r="F32" s="51">
        <v>196261964</v>
      </c>
      <c r="G32" s="51">
        <v>1461526763</v>
      </c>
      <c r="H32" s="64">
        <v>0.1</v>
      </c>
      <c r="I32" s="51">
        <v>186782490</v>
      </c>
      <c r="J32" s="51">
        <v>1648309253</v>
      </c>
      <c r="K32" s="64">
        <v>0.3</v>
      </c>
    </row>
    <row r="33" spans="2:11" ht="9" customHeight="1">
      <c r="B33" s="43" t="s">
        <v>123</v>
      </c>
      <c r="C33" s="51">
        <v>187347823</v>
      </c>
      <c r="D33" s="51">
        <v>1302458615</v>
      </c>
      <c r="E33" s="64">
        <v>1</v>
      </c>
      <c r="F33" s="51">
        <v>161258721</v>
      </c>
      <c r="G33" s="51">
        <v>1463717336</v>
      </c>
      <c r="H33" s="64">
        <v>-1.3</v>
      </c>
      <c r="I33" s="51">
        <v>189091023</v>
      </c>
      <c r="J33" s="51">
        <v>1652808359</v>
      </c>
      <c r="K33" s="64">
        <v>-1.3</v>
      </c>
    </row>
    <row r="34" spans="2:11" ht="9" customHeight="1">
      <c r="B34" s="43" t="s">
        <v>124</v>
      </c>
      <c r="C34" s="51">
        <v>63154075</v>
      </c>
      <c r="D34" s="51">
        <v>322848460</v>
      </c>
      <c r="E34" s="64">
        <v>-17</v>
      </c>
      <c r="F34" s="51">
        <v>104157999</v>
      </c>
      <c r="G34" s="51">
        <v>427006459</v>
      </c>
      <c r="H34" s="64">
        <v>-4.5</v>
      </c>
      <c r="I34" s="51">
        <v>18245851</v>
      </c>
      <c r="J34" s="51">
        <v>445252310</v>
      </c>
      <c r="K34" s="64">
        <v>-3.6</v>
      </c>
    </row>
    <row r="35" spans="2:11" ht="9" customHeight="1">
      <c r="B35" s="43" t="s">
        <v>125</v>
      </c>
      <c r="C35" s="51">
        <v>211802750</v>
      </c>
      <c r="D35" s="51">
        <v>1555596695</v>
      </c>
      <c r="E35" s="64">
        <v>9.3</v>
      </c>
      <c r="F35" s="51">
        <v>224272311</v>
      </c>
      <c r="G35" s="51">
        <v>1779869006</v>
      </c>
      <c r="H35" s="64">
        <v>6.9</v>
      </c>
      <c r="I35" s="51">
        <v>214149674</v>
      </c>
      <c r="J35" s="51">
        <v>1994018680</v>
      </c>
      <c r="K35" s="64">
        <v>5.4</v>
      </c>
    </row>
    <row r="36" spans="2:11" ht="9" customHeight="1">
      <c r="B36" s="43" t="s">
        <v>126</v>
      </c>
      <c r="C36" s="51">
        <v>222204802</v>
      </c>
      <c r="D36" s="51">
        <v>1479498006</v>
      </c>
      <c r="E36" s="64">
        <v>3.9</v>
      </c>
      <c r="F36" s="51">
        <v>203183813</v>
      </c>
      <c r="G36" s="51">
        <v>1682681819</v>
      </c>
      <c r="H36" s="64">
        <v>2.3</v>
      </c>
      <c r="I36" s="51">
        <v>211329528</v>
      </c>
      <c r="J36" s="51">
        <v>1894011347</v>
      </c>
      <c r="K36" s="64">
        <v>1.2</v>
      </c>
    </row>
    <row r="37" spans="2:11" ht="9" customHeight="1">
      <c r="B37" s="43" t="s">
        <v>127</v>
      </c>
      <c r="C37" s="51">
        <v>403674743</v>
      </c>
      <c r="D37" s="51">
        <v>2630538125</v>
      </c>
      <c r="E37" s="64">
        <v>1.3</v>
      </c>
      <c r="F37" s="51">
        <v>406010756</v>
      </c>
      <c r="G37" s="51">
        <v>3036548881</v>
      </c>
      <c r="H37" s="64">
        <v>0.2</v>
      </c>
      <c r="I37" s="51">
        <v>386465901</v>
      </c>
      <c r="J37" s="51">
        <v>3423014782</v>
      </c>
      <c r="K37" s="64">
        <v>0</v>
      </c>
    </row>
    <row r="38" spans="2:11" ht="9" customHeight="1">
      <c r="B38" s="43" t="s">
        <v>128</v>
      </c>
      <c r="C38" s="51">
        <v>239649164</v>
      </c>
      <c r="D38" s="51">
        <v>1420792037</v>
      </c>
      <c r="E38" s="64">
        <v>2.3</v>
      </c>
      <c r="F38" s="51">
        <v>221062635</v>
      </c>
      <c r="G38" s="51">
        <v>1641854672</v>
      </c>
      <c r="H38" s="64">
        <v>1.1</v>
      </c>
      <c r="I38" s="51">
        <v>227663739</v>
      </c>
      <c r="J38" s="51">
        <v>1869518411</v>
      </c>
      <c r="K38" s="64">
        <v>0.8</v>
      </c>
    </row>
    <row r="39" spans="2:11" ht="9" customHeight="1">
      <c r="B39" s="43" t="s">
        <v>129</v>
      </c>
      <c r="C39" s="51">
        <v>146325625</v>
      </c>
      <c r="D39" s="51">
        <v>985777108</v>
      </c>
      <c r="E39" s="64">
        <v>-2.5</v>
      </c>
      <c r="F39" s="51">
        <v>140989836</v>
      </c>
      <c r="G39" s="51">
        <v>1126766944</v>
      </c>
      <c r="H39" s="64">
        <v>-3.1</v>
      </c>
      <c r="I39" s="51">
        <v>146796230</v>
      </c>
      <c r="J39" s="51">
        <v>1273563174</v>
      </c>
      <c r="K39" s="64">
        <v>-3.7</v>
      </c>
    </row>
    <row r="40" spans="2:11" ht="9" customHeight="1">
      <c r="B40" s="43" t="s">
        <v>130</v>
      </c>
      <c r="C40" s="51">
        <v>261523763</v>
      </c>
      <c r="D40" s="51">
        <v>1843320314</v>
      </c>
      <c r="E40" s="64">
        <v>0.8</v>
      </c>
      <c r="F40" s="51">
        <v>283592756</v>
      </c>
      <c r="G40" s="51">
        <v>2126913070</v>
      </c>
      <c r="H40" s="64">
        <v>1.4</v>
      </c>
      <c r="I40" s="51">
        <v>259486510</v>
      </c>
      <c r="J40" s="51">
        <v>2386399580</v>
      </c>
      <c r="K40" s="64">
        <v>-1.8</v>
      </c>
    </row>
    <row r="41" spans="2:11" ht="9" customHeight="1">
      <c r="B41" s="43" t="s">
        <v>131</v>
      </c>
      <c r="C41" s="51">
        <v>56101193</v>
      </c>
      <c r="D41" s="51">
        <v>317878096</v>
      </c>
      <c r="E41" s="64">
        <v>-4.2</v>
      </c>
      <c r="F41" s="51">
        <v>57024726</v>
      </c>
      <c r="G41" s="51">
        <v>374902822</v>
      </c>
      <c r="H41" s="64">
        <v>-3.6</v>
      </c>
      <c r="I41" s="51">
        <v>53104562</v>
      </c>
      <c r="J41" s="51">
        <v>428007384</v>
      </c>
      <c r="K41" s="64">
        <v>-2.6</v>
      </c>
    </row>
    <row r="42" spans="2:11" ht="9" customHeight="1">
      <c r="B42" s="43" t="s">
        <v>132</v>
      </c>
      <c r="C42" s="51">
        <v>80512838</v>
      </c>
      <c r="D42" s="51">
        <v>527899277</v>
      </c>
      <c r="E42" s="64">
        <v>-0.9</v>
      </c>
      <c r="F42" s="51">
        <v>80955472</v>
      </c>
      <c r="G42" s="51">
        <v>608854749</v>
      </c>
      <c r="H42" s="64">
        <v>-1.1</v>
      </c>
      <c r="I42" s="51">
        <v>80365148</v>
      </c>
      <c r="J42" s="51">
        <v>689219897</v>
      </c>
      <c r="K42" s="64">
        <v>-0.7</v>
      </c>
    </row>
    <row r="43" spans="2:11" ht="9" customHeight="1">
      <c r="B43" s="43" t="s">
        <v>133</v>
      </c>
      <c r="C43" s="51">
        <v>104841554</v>
      </c>
      <c r="D43" s="51">
        <v>696444389</v>
      </c>
      <c r="E43" s="64">
        <v>-0.9</v>
      </c>
      <c r="F43" s="51">
        <v>151977057</v>
      </c>
      <c r="G43" s="51">
        <v>848421446</v>
      </c>
      <c r="H43" s="64">
        <v>4.4</v>
      </c>
      <c r="I43" s="51">
        <v>102702418</v>
      </c>
      <c r="J43" s="51">
        <v>951123864</v>
      </c>
      <c r="K43" s="64">
        <v>3.9</v>
      </c>
    </row>
    <row r="44" spans="2:11" ht="9" customHeight="1">
      <c r="B44" s="43" t="s">
        <v>134</v>
      </c>
      <c r="C44" s="51">
        <v>62412739</v>
      </c>
      <c r="D44" s="51">
        <v>399482571</v>
      </c>
      <c r="E44" s="64">
        <v>2.1</v>
      </c>
      <c r="F44" s="51">
        <v>65325259</v>
      </c>
      <c r="G44" s="51">
        <v>464807830</v>
      </c>
      <c r="H44" s="64">
        <v>1.8</v>
      </c>
      <c r="I44" s="51">
        <v>58285782</v>
      </c>
      <c r="J44" s="51">
        <v>523093612</v>
      </c>
      <c r="K44" s="64">
        <v>1.3</v>
      </c>
    </row>
    <row r="45" spans="2:11" ht="9" customHeight="1">
      <c r="B45" s="43" t="s">
        <v>135</v>
      </c>
      <c r="C45" s="51">
        <v>274017408</v>
      </c>
      <c r="D45" s="51">
        <v>2036522212</v>
      </c>
      <c r="E45" s="64">
        <v>1.7</v>
      </c>
      <c r="F45" s="51">
        <v>324007754</v>
      </c>
      <c r="G45" s="51">
        <v>2360529966</v>
      </c>
      <c r="H45" s="64">
        <v>1.5</v>
      </c>
      <c r="I45" s="51">
        <v>299843700</v>
      </c>
      <c r="J45" s="51">
        <v>2660373666</v>
      </c>
      <c r="K45" s="64">
        <v>1.4</v>
      </c>
    </row>
    <row r="46" spans="2:11" ht="9" customHeight="1">
      <c r="B46" s="43" t="s">
        <v>136</v>
      </c>
      <c r="C46" s="51">
        <v>86503073</v>
      </c>
      <c r="D46" s="51">
        <v>569320838</v>
      </c>
      <c r="E46" s="64">
        <v>-8</v>
      </c>
      <c r="F46" s="51">
        <v>93507966</v>
      </c>
      <c r="G46" s="51">
        <v>662828804</v>
      </c>
      <c r="H46" s="64">
        <v>-6.7</v>
      </c>
      <c r="I46" s="51">
        <v>80349919</v>
      </c>
      <c r="J46" s="51">
        <v>743178723</v>
      </c>
      <c r="K46" s="64">
        <v>-6.7</v>
      </c>
    </row>
    <row r="47" spans="2:11" ht="9" customHeight="1">
      <c r="B47" s="43" t="s">
        <v>137</v>
      </c>
      <c r="C47" s="51">
        <v>457836058</v>
      </c>
      <c r="D47" s="51">
        <v>3031061634</v>
      </c>
      <c r="E47" s="64">
        <v>-1.8</v>
      </c>
      <c r="F47" s="51">
        <v>464838279</v>
      </c>
      <c r="G47" s="51">
        <v>3495899913</v>
      </c>
      <c r="H47" s="64">
        <v>-1.2</v>
      </c>
      <c r="I47" s="51">
        <v>453263064</v>
      </c>
      <c r="J47" s="51">
        <v>3949162977</v>
      </c>
      <c r="K47" s="64">
        <v>-1.3</v>
      </c>
    </row>
    <row r="48" spans="2:11" ht="9" customHeight="1">
      <c r="B48" s="43" t="s">
        <v>138</v>
      </c>
      <c r="C48" s="51">
        <v>430928398</v>
      </c>
      <c r="D48" s="51">
        <v>2907369070</v>
      </c>
      <c r="E48" s="64">
        <v>2.2</v>
      </c>
      <c r="F48" s="51">
        <v>450113106</v>
      </c>
      <c r="G48" s="51">
        <v>3357482176</v>
      </c>
      <c r="H48" s="64">
        <v>0.6</v>
      </c>
      <c r="I48" s="51">
        <v>436988314</v>
      </c>
      <c r="J48" s="51">
        <v>3794470490</v>
      </c>
      <c r="K48" s="64">
        <v>0.8</v>
      </c>
    </row>
    <row r="49" spans="2:11" ht="9" customHeight="1">
      <c r="B49" s="43" t="s">
        <v>139</v>
      </c>
      <c r="C49" s="51">
        <v>38675956</v>
      </c>
      <c r="D49" s="51">
        <v>240206727</v>
      </c>
      <c r="E49" s="64">
        <v>-2.7</v>
      </c>
      <c r="F49" s="51">
        <v>38282034</v>
      </c>
      <c r="G49" s="51">
        <v>278488761</v>
      </c>
      <c r="H49" s="64">
        <v>-2.3</v>
      </c>
      <c r="I49" s="51">
        <v>40258411</v>
      </c>
      <c r="J49" s="51">
        <v>318747172</v>
      </c>
      <c r="K49" s="64">
        <v>0.2</v>
      </c>
    </row>
    <row r="50" spans="2:11" ht="9" customHeight="1">
      <c r="B50" s="43" t="s">
        <v>140</v>
      </c>
      <c r="C50" s="51">
        <v>411377291</v>
      </c>
      <c r="D50" s="51">
        <v>2749908871</v>
      </c>
      <c r="E50" s="64">
        <v>-0.9</v>
      </c>
      <c r="F50" s="51">
        <v>427761964</v>
      </c>
      <c r="G50" s="51">
        <v>3177670835</v>
      </c>
      <c r="H50" s="64">
        <v>-1.1</v>
      </c>
      <c r="I50" s="51">
        <v>400278809</v>
      </c>
      <c r="J50" s="51">
        <v>3577949644</v>
      </c>
      <c r="K50" s="64">
        <v>-1.3</v>
      </c>
    </row>
    <row r="51" spans="2:11" ht="9" customHeight="1">
      <c r="B51" s="43" t="s">
        <v>141</v>
      </c>
      <c r="C51" s="51">
        <v>162805268</v>
      </c>
      <c r="D51" s="51">
        <v>1109701747</v>
      </c>
      <c r="E51" s="64">
        <v>-1.1</v>
      </c>
      <c r="F51" s="51">
        <v>170137308</v>
      </c>
      <c r="G51" s="51">
        <v>1279839055</v>
      </c>
      <c r="H51" s="64">
        <v>-1.1</v>
      </c>
      <c r="I51" s="51">
        <v>163771888</v>
      </c>
      <c r="J51" s="51">
        <v>1443610943</v>
      </c>
      <c r="K51" s="64">
        <v>-1.1</v>
      </c>
    </row>
    <row r="52" spans="2:11" ht="9" customHeight="1">
      <c r="B52" s="43" t="s">
        <v>142</v>
      </c>
      <c r="C52" s="51">
        <v>135653679</v>
      </c>
      <c r="D52" s="51">
        <v>873684569</v>
      </c>
      <c r="E52" s="64">
        <v>-2</v>
      </c>
      <c r="F52" s="51">
        <v>138802363</v>
      </c>
      <c r="G52" s="51">
        <v>1012486932</v>
      </c>
      <c r="H52" s="64">
        <v>-2</v>
      </c>
      <c r="I52" s="51">
        <v>129981015</v>
      </c>
      <c r="J52" s="51">
        <v>1142467947</v>
      </c>
      <c r="K52" s="64">
        <v>-2</v>
      </c>
    </row>
    <row r="53" spans="2:11" ht="9" customHeight="1">
      <c r="B53" s="43" t="s">
        <v>143</v>
      </c>
      <c r="C53" s="51">
        <v>395043650</v>
      </c>
      <c r="D53" s="51">
        <v>2623737175</v>
      </c>
      <c r="E53" s="64">
        <v>-1</v>
      </c>
      <c r="F53" s="51">
        <v>400790912</v>
      </c>
      <c r="G53" s="51">
        <v>3024528087</v>
      </c>
      <c r="H53" s="64">
        <v>-1.4</v>
      </c>
      <c r="I53" s="51">
        <v>380955749</v>
      </c>
      <c r="J53" s="51">
        <v>3405483836</v>
      </c>
      <c r="K53" s="64">
        <v>-1.7</v>
      </c>
    </row>
    <row r="54" spans="2:11" ht="9" customHeight="1">
      <c r="B54" s="43" t="s">
        <v>144</v>
      </c>
      <c r="C54" s="51">
        <v>33345169</v>
      </c>
      <c r="D54" s="51">
        <v>209998642</v>
      </c>
      <c r="E54" s="64">
        <v>0.7</v>
      </c>
      <c r="F54" s="51">
        <v>33894111</v>
      </c>
      <c r="G54" s="51">
        <v>243892753</v>
      </c>
      <c r="H54" s="64">
        <v>2.7</v>
      </c>
      <c r="I54" s="51">
        <v>31709378</v>
      </c>
      <c r="J54" s="51">
        <v>275602131</v>
      </c>
      <c r="K54" s="64">
        <v>3.3</v>
      </c>
    </row>
    <row r="55" spans="2:11" ht="9" customHeight="1">
      <c r="B55" s="43" t="s">
        <v>145</v>
      </c>
      <c r="C55" s="51">
        <v>227211724</v>
      </c>
      <c r="D55" s="51">
        <v>1604883490</v>
      </c>
      <c r="E55" s="64">
        <v>-3.2</v>
      </c>
      <c r="F55" s="51">
        <v>257386820</v>
      </c>
      <c r="G55" s="51">
        <v>1862270310</v>
      </c>
      <c r="H55" s="64">
        <v>-1.1</v>
      </c>
      <c r="I55" s="51">
        <v>236391139</v>
      </c>
      <c r="J55" s="51">
        <v>2098661449</v>
      </c>
      <c r="K55" s="64">
        <v>-1.9</v>
      </c>
    </row>
    <row r="56" spans="2:11" ht="9" customHeight="1">
      <c r="B56" s="43" t="s">
        <v>146</v>
      </c>
      <c r="C56" s="51">
        <v>46939342</v>
      </c>
      <c r="D56" s="51">
        <v>278572363</v>
      </c>
      <c r="E56" s="64">
        <v>-0.5</v>
      </c>
      <c r="F56" s="51">
        <v>46504719</v>
      </c>
      <c r="G56" s="51">
        <v>325077082</v>
      </c>
      <c r="H56" s="64">
        <v>-1.9</v>
      </c>
      <c r="I56" s="51">
        <v>46648241</v>
      </c>
      <c r="J56" s="51">
        <v>371725323</v>
      </c>
      <c r="K56" s="64">
        <v>-2.1</v>
      </c>
    </row>
    <row r="57" spans="2:11" ht="9" customHeight="1">
      <c r="B57" s="43" t="s">
        <v>147</v>
      </c>
      <c r="C57" s="51">
        <v>301581846</v>
      </c>
      <c r="D57" s="51">
        <v>1992505614</v>
      </c>
      <c r="E57" s="64">
        <v>0.6</v>
      </c>
      <c r="F57" s="51">
        <v>292023827</v>
      </c>
      <c r="G57" s="51">
        <v>2284529441</v>
      </c>
      <c r="H57" s="64">
        <v>-0.3</v>
      </c>
      <c r="I57" s="51">
        <v>293596516</v>
      </c>
      <c r="J57" s="51">
        <v>2578125957</v>
      </c>
      <c r="K57" s="64">
        <v>-0.1</v>
      </c>
    </row>
    <row r="58" spans="2:11" ht="9" customHeight="1">
      <c r="B58" s="43" t="s">
        <v>148</v>
      </c>
      <c r="C58" s="51">
        <v>1227710517</v>
      </c>
      <c r="D58" s="51">
        <v>8502457384</v>
      </c>
      <c r="E58" s="64">
        <v>4.9</v>
      </c>
      <c r="F58" s="51">
        <v>1256573372</v>
      </c>
      <c r="G58" s="51">
        <v>9759030756</v>
      </c>
      <c r="H58" s="64">
        <v>3.9</v>
      </c>
      <c r="I58" s="51">
        <v>1223337933</v>
      </c>
      <c r="J58" s="51">
        <v>10982368689</v>
      </c>
      <c r="K58" s="64">
        <v>3.4</v>
      </c>
    </row>
    <row r="59" spans="2:11" ht="9" customHeight="1">
      <c r="B59" s="43" t="s">
        <v>149</v>
      </c>
      <c r="C59" s="51">
        <v>101828262</v>
      </c>
      <c r="D59" s="51">
        <v>709722543</v>
      </c>
      <c r="E59" s="64">
        <v>-3.3</v>
      </c>
      <c r="F59" s="51">
        <v>115181100</v>
      </c>
      <c r="G59" s="51">
        <v>824903643</v>
      </c>
      <c r="H59" s="64">
        <v>-3.3</v>
      </c>
      <c r="I59" s="51">
        <v>108540284</v>
      </c>
      <c r="J59" s="51">
        <v>933443927</v>
      </c>
      <c r="K59" s="64">
        <v>-0.8</v>
      </c>
    </row>
    <row r="60" spans="2:11" ht="9" customHeight="1">
      <c r="B60" s="43" t="s">
        <v>150</v>
      </c>
      <c r="C60" s="51">
        <v>25283108</v>
      </c>
      <c r="D60" s="51">
        <v>163833607</v>
      </c>
      <c r="E60" s="64">
        <v>1.9</v>
      </c>
      <c r="F60" s="51">
        <v>26454914</v>
      </c>
      <c r="G60" s="51">
        <v>190288521</v>
      </c>
      <c r="H60" s="64">
        <v>1.2</v>
      </c>
      <c r="I60" s="51">
        <v>23942150</v>
      </c>
      <c r="J60" s="51">
        <v>214230671</v>
      </c>
      <c r="K60" s="64">
        <v>0.7</v>
      </c>
    </row>
    <row r="61" spans="2:11" ht="9" customHeight="1">
      <c r="B61" s="43" t="s">
        <v>151</v>
      </c>
      <c r="C61" s="51">
        <v>306300670</v>
      </c>
      <c r="D61" s="51">
        <v>2306322783</v>
      </c>
      <c r="E61" s="64">
        <v>-4.9</v>
      </c>
      <c r="F61" s="51">
        <v>257520017</v>
      </c>
      <c r="G61" s="51">
        <v>2563842800</v>
      </c>
      <c r="H61" s="64">
        <v>-5</v>
      </c>
      <c r="I61" s="51">
        <v>413215049</v>
      </c>
      <c r="J61" s="51">
        <v>2977057849</v>
      </c>
      <c r="K61" s="64">
        <v>-1.6</v>
      </c>
    </row>
    <row r="62" spans="2:11" ht="9" customHeight="1">
      <c r="B62" s="43" t="s">
        <v>152</v>
      </c>
      <c r="C62" s="51">
        <v>221326768</v>
      </c>
      <c r="D62" s="51">
        <v>1507047722</v>
      </c>
      <c r="E62" s="64">
        <v>0</v>
      </c>
      <c r="F62" s="51">
        <v>246884043</v>
      </c>
      <c r="G62" s="51">
        <v>1753931765</v>
      </c>
      <c r="H62" s="64">
        <v>0.3</v>
      </c>
      <c r="I62" s="51">
        <v>228427610</v>
      </c>
      <c r="J62" s="51">
        <v>1982359375</v>
      </c>
      <c r="K62" s="64">
        <v>0.3</v>
      </c>
    </row>
    <row r="63" spans="2:11" ht="9" customHeight="1">
      <c r="B63" s="43" t="s">
        <v>153</v>
      </c>
      <c r="C63" s="51">
        <v>69443892</v>
      </c>
      <c r="D63" s="51">
        <v>444153699</v>
      </c>
      <c r="E63" s="64">
        <v>-5.9</v>
      </c>
      <c r="F63" s="51">
        <v>70465355</v>
      </c>
      <c r="G63" s="51">
        <v>514619054</v>
      </c>
      <c r="H63" s="64">
        <v>-5.3</v>
      </c>
      <c r="I63" s="51">
        <v>69322986</v>
      </c>
      <c r="J63" s="51">
        <v>583942040</v>
      </c>
      <c r="K63" s="64">
        <v>-4.3</v>
      </c>
    </row>
    <row r="64" spans="2:11" ht="9" customHeight="1">
      <c r="B64" s="43" t="s">
        <v>154</v>
      </c>
      <c r="C64" s="51">
        <v>228821698</v>
      </c>
      <c r="D64" s="51">
        <v>1517365411</v>
      </c>
      <c r="E64" s="64">
        <v>5.4</v>
      </c>
      <c r="F64" s="51">
        <v>269855958</v>
      </c>
      <c r="G64" s="51">
        <v>1787221369</v>
      </c>
      <c r="H64" s="64">
        <v>10.2</v>
      </c>
      <c r="I64" s="51">
        <v>217257758</v>
      </c>
      <c r="J64" s="51">
        <v>2004479127</v>
      </c>
      <c r="K64" s="64">
        <v>4.2</v>
      </c>
    </row>
    <row r="65" spans="2:11" ht="9" customHeight="1" thickBot="1">
      <c r="B65" s="43" t="s">
        <v>155</v>
      </c>
      <c r="C65" s="51">
        <v>31606579</v>
      </c>
      <c r="D65" s="51">
        <v>180155463</v>
      </c>
      <c r="E65" s="64">
        <v>-6</v>
      </c>
      <c r="F65" s="51">
        <v>37117472</v>
      </c>
      <c r="G65" s="51">
        <v>217272935</v>
      </c>
      <c r="H65" s="64">
        <v>-6.4</v>
      </c>
      <c r="I65" s="51">
        <v>36393423</v>
      </c>
      <c r="J65" s="51">
        <v>253666358</v>
      </c>
      <c r="K65" s="64">
        <v>-6.9</v>
      </c>
    </row>
    <row r="66" spans="2:11" ht="9" customHeight="1" thickTop="1">
      <c r="B66" s="44" t="s">
        <v>156</v>
      </c>
      <c r="C66" s="54">
        <v>11876498931</v>
      </c>
      <c r="D66" s="54">
        <v>80246098346.379</v>
      </c>
      <c r="E66" s="65">
        <v>0.6</v>
      </c>
      <c r="F66" s="54">
        <v>12281773548</v>
      </c>
      <c r="G66" s="54">
        <v>92527871894.596</v>
      </c>
      <c r="H66" s="65">
        <v>0.4</v>
      </c>
      <c r="I66" s="54">
        <v>11868851992</v>
      </c>
      <c r="J66" s="54">
        <v>104396723886.108</v>
      </c>
      <c r="K66" s="65">
        <v>0.1</v>
      </c>
    </row>
    <row r="67" spans="2:11" ht="9" customHeight="1" thickBot="1">
      <c r="B67" s="45" t="s">
        <v>157</v>
      </c>
      <c r="C67" s="55">
        <v>69619545</v>
      </c>
      <c r="D67" s="55">
        <v>504401513</v>
      </c>
      <c r="E67" s="66">
        <v>-0.3</v>
      </c>
      <c r="F67" s="55">
        <v>23108731</v>
      </c>
      <c r="G67" s="55">
        <v>527510244</v>
      </c>
      <c r="H67" s="66">
        <v>-12.1</v>
      </c>
      <c r="I67" s="55">
        <v>44058717</v>
      </c>
      <c r="J67" s="55">
        <v>571568961</v>
      </c>
      <c r="K67" s="66">
        <v>-13.8</v>
      </c>
    </row>
    <row r="68" spans="2:11" ht="9" customHeight="1" thickTop="1">
      <c r="B68" s="46" t="s">
        <v>158</v>
      </c>
      <c r="C68" s="56">
        <v>11946118476</v>
      </c>
      <c r="D68" s="56">
        <v>80750499859.379</v>
      </c>
      <c r="E68" s="67">
        <v>0.6</v>
      </c>
      <c r="F68" s="56">
        <v>12304882279</v>
      </c>
      <c r="G68" s="56">
        <v>93055382138.596</v>
      </c>
      <c r="H68" s="67">
        <v>0.3</v>
      </c>
      <c r="I68" s="56">
        <v>11912910709</v>
      </c>
      <c r="J68" s="56">
        <v>104968292847.108</v>
      </c>
      <c r="K68" s="67">
        <v>0</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189</v>
      </c>
      <c r="C3" s="29" t="s">
        <v>63</v>
      </c>
      <c r="D3" s="29" t="s">
        <v>63</v>
      </c>
      <c r="E3" s="29" t="s">
        <v>12</v>
      </c>
      <c r="F3" s="29" t="s">
        <v>68</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05/04/2023</v>
      </c>
      <c r="F8" s="39" t="s">
        <v>84</v>
      </c>
      <c r="K8" s="69" t="str">
        <f>CONCATENATE(G3," ",H3," Reporting Period")</f>
        <v>November 2022 Reporting Period</v>
      </c>
    </row>
    <row r="9" spans="2:11" ht="12" customHeight="1">
      <c r="B9" s="33"/>
      <c r="C9" s="33" t="s">
        <v>190</v>
      </c>
      <c r="D9" s="34" t="s">
        <v>86</v>
      </c>
      <c r="E9" s="34"/>
      <c r="F9" s="33" t="s">
        <v>18</v>
      </c>
      <c r="G9" s="34" t="s">
        <v>86</v>
      </c>
      <c r="H9" s="34"/>
      <c r="I9" s="33" t="s">
        <v>191</v>
      </c>
      <c r="J9" s="34" t="s">
        <v>86</v>
      </c>
      <c r="K9" s="34"/>
    </row>
    <row r="10" spans="2:11" ht="12" customHeight="1">
      <c r="B10" s="35" t="s">
        <v>89</v>
      </c>
      <c r="C10" s="152" t="str">
        <f>C3</f>
        <v>49</v>
      </c>
      <c r="D10" s="36" t="s">
        <v>90</v>
      </c>
      <c r="E10" s="36"/>
      <c r="F10" s="152" t="str">
        <f>D3</f>
        <v>49</v>
      </c>
      <c r="G10" s="36" t="s">
        <v>90</v>
      </c>
      <c r="H10" s="36"/>
      <c r="I10" s="152" t="str">
        <f>E3</f>
        <v>0</v>
      </c>
      <c r="J10" s="36" t="s">
        <v>90</v>
      </c>
      <c r="K10" s="36"/>
    </row>
    <row r="11" spans="2:11" ht="12" customHeight="1">
      <c r="B11" s="35"/>
      <c r="C11" s="35" t="str">
        <f>CONCATENATE("(",C3," Entities)")</f>
        <v>(49 Entities)</v>
      </c>
      <c r="D11" s="36" t="s">
        <v>91</v>
      </c>
      <c r="E11" s="36"/>
      <c r="F11" s="35" t="str">
        <f>CONCATENATE("(",D3," Entities)")</f>
        <v>(49 Entities)</v>
      </c>
      <c r="G11" s="36" t="s">
        <v>91</v>
      </c>
      <c r="H11" s="36"/>
      <c r="I11" s="35" t="str">
        <f>CONCATENATE("(",E3," Entities)")</f>
        <v>(0 Entities)</v>
      </c>
      <c r="J11" s="36" t="s">
        <v>91</v>
      </c>
      <c r="K11" s="36"/>
    </row>
    <row r="12" spans="2:11" ht="16.5" customHeight="1">
      <c r="B12" s="37"/>
      <c r="C12" s="37" t="s">
        <v>192</v>
      </c>
      <c r="D12" s="38" t="s">
        <v>93</v>
      </c>
      <c r="E12" s="38" t="s">
        <v>193</v>
      </c>
      <c r="F12" s="37" t="s">
        <v>192</v>
      </c>
      <c r="G12" s="38" t="s">
        <v>93</v>
      </c>
      <c r="H12" s="38" t="s">
        <v>193</v>
      </c>
      <c r="I12" s="37" t="s">
        <v>192</v>
      </c>
      <c r="J12" s="38" t="s">
        <v>93</v>
      </c>
      <c r="K12" s="38" t="s">
        <v>193</v>
      </c>
    </row>
    <row r="13" spans="2:11" ht="12" hidden="1">
      <c r="B13" s="39" t="s">
        <v>95</v>
      </c>
      <c r="C13" s="39" t="s">
        <v>194</v>
      </c>
      <c r="D13" s="39" t="s">
        <v>195</v>
      </c>
      <c r="E13" s="39" t="s">
        <v>196</v>
      </c>
      <c r="F13" s="39" t="s">
        <v>197</v>
      </c>
      <c r="G13" s="39" t="s">
        <v>198</v>
      </c>
      <c r="H13" s="39" t="s">
        <v>199</v>
      </c>
      <c r="I13" s="39" t="s">
        <v>200</v>
      </c>
      <c r="J13" s="39" t="s">
        <v>201</v>
      </c>
      <c r="K13" s="39" t="s">
        <v>202</v>
      </c>
    </row>
    <row r="14" spans="2:11" ht="12" hidden="1">
      <c r="B14" s="40"/>
      <c r="C14" s="40">
        <v>0</v>
      </c>
      <c r="D14" s="41">
        <v>0</v>
      </c>
      <c r="E14" s="41">
        <v>0</v>
      </c>
      <c r="F14" s="40">
        <v>0</v>
      </c>
      <c r="G14" s="41">
        <v>0</v>
      </c>
      <c r="H14" s="41">
        <v>0</v>
      </c>
      <c r="I14" s="40">
        <v>0</v>
      </c>
      <c r="J14" s="41">
        <v>0</v>
      </c>
      <c r="K14" s="41">
        <v>0</v>
      </c>
    </row>
    <row r="15" spans="2:11" ht="9" customHeight="1">
      <c r="B15" s="42" t="s">
        <v>105</v>
      </c>
      <c r="C15" s="49">
        <v>272486255</v>
      </c>
      <c r="D15" s="49">
        <v>2724912535</v>
      </c>
      <c r="E15" s="62">
        <v>-1.8</v>
      </c>
      <c r="F15" s="49">
        <v>273350230</v>
      </c>
      <c r="G15" s="49">
        <v>2998262765</v>
      </c>
      <c r="H15" s="62">
        <v>-2.6</v>
      </c>
      <c r="I15" s="49">
        <v>0</v>
      </c>
      <c r="J15" s="49">
        <v>0</v>
      </c>
      <c r="K15" s="62">
        <v>0</v>
      </c>
    </row>
    <row r="16" spans="2:11" ht="9" customHeight="1">
      <c r="B16" s="43" t="s">
        <v>106</v>
      </c>
      <c r="C16" s="50">
        <v>21829390</v>
      </c>
      <c r="D16" s="50">
        <v>240738785</v>
      </c>
      <c r="E16" s="63">
        <v>2.3</v>
      </c>
      <c r="F16" s="50">
        <v>19986483</v>
      </c>
      <c r="G16" s="50">
        <v>260725268</v>
      </c>
      <c r="H16" s="63">
        <v>1.7</v>
      </c>
      <c r="I16" s="50">
        <v>0</v>
      </c>
      <c r="J16" s="50">
        <v>0</v>
      </c>
      <c r="K16" s="63">
        <v>0</v>
      </c>
    </row>
    <row r="17" spans="2:11" ht="9" customHeight="1">
      <c r="B17" s="43" t="s">
        <v>107</v>
      </c>
      <c r="C17" s="51">
        <v>262070149</v>
      </c>
      <c r="D17" s="51">
        <v>2505079796</v>
      </c>
      <c r="E17" s="64">
        <v>-0.8</v>
      </c>
      <c r="F17" s="51">
        <v>246866138</v>
      </c>
      <c r="G17" s="51">
        <v>2751945934</v>
      </c>
      <c r="H17" s="64">
        <v>-1</v>
      </c>
      <c r="I17" s="51">
        <v>0</v>
      </c>
      <c r="J17" s="51">
        <v>0</v>
      </c>
      <c r="K17" s="64">
        <v>0</v>
      </c>
    </row>
    <row r="18" spans="2:11" ht="9" customHeight="1">
      <c r="B18" s="43" t="s">
        <v>108</v>
      </c>
      <c r="C18" s="51">
        <v>136336705</v>
      </c>
      <c r="D18" s="51">
        <v>1282388065</v>
      </c>
      <c r="E18" s="64">
        <v>-1.4</v>
      </c>
      <c r="F18" s="51">
        <v>131211014</v>
      </c>
      <c r="G18" s="51">
        <v>1413599079</v>
      </c>
      <c r="H18" s="64">
        <v>-1.3</v>
      </c>
      <c r="I18" s="51">
        <v>0</v>
      </c>
      <c r="J18" s="51">
        <v>0</v>
      </c>
      <c r="K18" s="64">
        <v>0</v>
      </c>
    </row>
    <row r="19" spans="2:11" ht="9" customHeight="1">
      <c r="B19" s="43" t="s">
        <v>109</v>
      </c>
      <c r="C19" s="51">
        <v>1173356975</v>
      </c>
      <c r="D19" s="51">
        <v>11422921024</v>
      </c>
      <c r="E19" s="64">
        <v>-0.9</v>
      </c>
      <c r="F19" s="51">
        <v>1103445549</v>
      </c>
      <c r="G19" s="51">
        <v>12526366573</v>
      </c>
      <c r="H19" s="64">
        <v>-1.2</v>
      </c>
      <c r="I19" s="51">
        <v>0</v>
      </c>
      <c r="J19" s="51">
        <v>0</v>
      </c>
      <c r="K19" s="64">
        <v>0</v>
      </c>
    </row>
    <row r="20" spans="2:11" ht="9" customHeight="1">
      <c r="B20" s="43" t="s">
        <v>110</v>
      </c>
      <c r="C20" s="51">
        <v>231980789</v>
      </c>
      <c r="D20" s="51">
        <v>2149910902</v>
      </c>
      <c r="E20" s="64">
        <v>9.3</v>
      </c>
      <c r="F20" s="51">
        <v>211714146</v>
      </c>
      <c r="G20" s="51">
        <v>2361625048</v>
      </c>
      <c r="H20" s="64">
        <v>9.7</v>
      </c>
      <c r="I20" s="51">
        <v>0</v>
      </c>
      <c r="J20" s="51">
        <v>0</v>
      </c>
      <c r="K20" s="64">
        <v>0</v>
      </c>
    </row>
    <row r="21" spans="2:11" ht="9" customHeight="1">
      <c r="B21" s="43" t="s">
        <v>111</v>
      </c>
      <c r="C21" s="50">
        <v>125049622</v>
      </c>
      <c r="D21" s="50">
        <v>1232531571.203</v>
      </c>
      <c r="E21" s="63">
        <v>7.2</v>
      </c>
      <c r="F21" s="50">
        <v>120299695</v>
      </c>
      <c r="G21" s="50">
        <v>1352831266.088</v>
      </c>
      <c r="H21" s="63">
        <v>6.5</v>
      </c>
      <c r="I21" s="50">
        <v>0</v>
      </c>
      <c r="J21" s="50">
        <v>0</v>
      </c>
      <c r="K21" s="63">
        <v>0</v>
      </c>
    </row>
    <row r="22" spans="2:11" ht="9" customHeight="1">
      <c r="B22" s="43" t="s">
        <v>112</v>
      </c>
      <c r="C22" s="51">
        <v>43295506</v>
      </c>
      <c r="D22" s="51">
        <v>417178541</v>
      </c>
      <c r="E22" s="64">
        <v>-0.9</v>
      </c>
      <c r="F22" s="51">
        <v>41305339</v>
      </c>
      <c r="G22" s="51">
        <v>458483880</v>
      </c>
      <c r="H22" s="64">
        <v>-0.7</v>
      </c>
      <c r="I22" s="51">
        <v>0</v>
      </c>
      <c r="J22" s="51">
        <v>0</v>
      </c>
      <c r="K22" s="64">
        <v>0</v>
      </c>
    </row>
    <row r="23" spans="2:11" ht="9" customHeight="1">
      <c r="B23" s="43" t="s">
        <v>113</v>
      </c>
      <c r="C23" s="50">
        <v>9623758</v>
      </c>
      <c r="D23" s="50">
        <v>89421962</v>
      </c>
      <c r="E23" s="63">
        <v>-2</v>
      </c>
      <c r="F23" s="50">
        <v>9183409</v>
      </c>
      <c r="G23" s="50">
        <v>98605371.158</v>
      </c>
      <c r="H23" s="63">
        <v>-1.8</v>
      </c>
      <c r="I23" s="50">
        <v>0</v>
      </c>
      <c r="J23" s="50">
        <v>0</v>
      </c>
      <c r="K23" s="63">
        <v>0</v>
      </c>
    </row>
    <row r="24" spans="2:11" ht="9" customHeight="1">
      <c r="B24" s="43" t="s">
        <v>114</v>
      </c>
      <c r="C24" s="51">
        <v>759332512</v>
      </c>
      <c r="D24" s="51">
        <v>7902804469</v>
      </c>
      <c r="E24" s="64">
        <v>2.7</v>
      </c>
      <c r="F24" s="51">
        <v>812466916</v>
      </c>
      <c r="G24" s="51">
        <v>8715271385</v>
      </c>
      <c r="H24" s="64">
        <v>2.6</v>
      </c>
      <c r="I24" s="51">
        <v>0</v>
      </c>
      <c r="J24" s="51">
        <v>0</v>
      </c>
      <c r="K24" s="64">
        <v>0</v>
      </c>
    </row>
    <row r="25" spans="2:11" ht="9" customHeight="1">
      <c r="B25" s="43" t="s">
        <v>115</v>
      </c>
      <c r="C25" s="51">
        <v>448647168</v>
      </c>
      <c r="D25" s="51">
        <v>3831967656.108</v>
      </c>
      <c r="E25" s="64">
        <v>-3.7</v>
      </c>
      <c r="F25" s="51">
        <v>435794435</v>
      </c>
      <c r="G25" s="51">
        <v>4267762091.28</v>
      </c>
      <c r="H25" s="64">
        <v>-3.3</v>
      </c>
      <c r="I25" s="51">
        <v>0</v>
      </c>
      <c r="J25" s="51">
        <v>0</v>
      </c>
      <c r="K25" s="64">
        <v>0</v>
      </c>
    </row>
    <row r="26" spans="2:11" ht="9" customHeight="1">
      <c r="B26" s="43" t="s">
        <v>116</v>
      </c>
      <c r="C26" s="51">
        <v>35574119</v>
      </c>
      <c r="D26" s="51">
        <v>354415001</v>
      </c>
      <c r="E26" s="64">
        <v>0.8</v>
      </c>
      <c r="F26" s="51">
        <v>35121811</v>
      </c>
      <c r="G26" s="51">
        <v>389536812</v>
      </c>
      <c r="H26" s="64">
        <v>0.9</v>
      </c>
      <c r="I26" s="51">
        <v>0</v>
      </c>
      <c r="J26" s="51">
        <v>0</v>
      </c>
      <c r="K26" s="64">
        <v>0</v>
      </c>
    </row>
    <row r="27" spans="2:11" ht="9" customHeight="1">
      <c r="B27" s="43" t="s">
        <v>117</v>
      </c>
      <c r="C27" s="51">
        <v>90726092</v>
      </c>
      <c r="D27" s="51">
        <v>742062025</v>
      </c>
      <c r="E27" s="64">
        <v>-1</v>
      </c>
      <c r="F27" s="51">
        <v>70158495</v>
      </c>
      <c r="G27" s="51">
        <v>812220520</v>
      </c>
      <c r="H27" s="64">
        <v>-0.9</v>
      </c>
      <c r="I27" s="51">
        <v>0</v>
      </c>
      <c r="J27" s="51">
        <v>0</v>
      </c>
      <c r="K27" s="64">
        <v>0</v>
      </c>
    </row>
    <row r="28" spans="2:11" ht="9" customHeight="1">
      <c r="B28" s="43" t="s">
        <v>118</v>
      </c>
      <c r="C28" s="51">
        <v>365743081</v>
      </c>
      <c r="D28" s="51">
        <v>3513101602</v>
      </c>
      <c r="E28" s="64">
        <v>-1.6</v>
      </c>
      <c r="F28" s="51">
        <v>352513336</v>
      </c>
      <c r="G28" s="51">
        <v>3865614938</v>
      </c>
      <c r="H28" s="64">
        <v>-1.7</v>
      </c>
      <c r="I28" s="51">
        <v>0</v>
      </c>
      <c r="J28" s="51">
        <v>0</v>
      </c>
      <c r="K28" s="64">
        <v>0</v>
      </c>
    </row>
    <row r="29" spans="2:11" ht="9" customHeight="1">
      <c r="B29" s="43" t="s">
        <v>119</v>
      </c>
      <c r="C29" s="51">
        <v>263267655</v>
      </c>
      <c r="D29" s="51">
        <v>2582110262</v>
      </c>
      <c r="E29" s="64">
        <v>-2.5</v>
      </c>
      <c r="F29" s="51">
        <v>251818901</v>
      </c>
      <c r="G29" s="51">
        <v>2833929163</v>
      </c>
      <c r="H29" s="64">
        <v>-2.7</v>
      </c>
      <c r="I29" s="51">
        <v>0</v>
      </c>
      <c r="J29" s="51">
        <v>0</v>
      </c>
      <c r="K29" s="64">
        <v>0</v>
      </c>
    </row>
    <row r="30" spans="2:11" ht="9" customHeight="1">
      <c r="B30" s="43" t="s">
        <v>120</v>
      </c>
      <c r="C30" s="51">
        <v>148252097</v>
      </c>
      <c r="D30" s="51">
        <v>1396683865</v>
      </c>
      <c r="E30" s="64">
        <v>0</v>
      </c>
      <c r="F30" s="51">
        <v>132317389</v>
      </c>
      <c r="G30" s="51">
        <v>1529001254</v>
      </c>
      <c r="H30" s="64">
        <v>-0.3</v>
      </c>
      <c r="I30" s="51">
        <v>0</v>
      </c>
      <c r="J30" s="51">
        <v>0</v>
      </c>
      <c r="K30" s="64">
        <v>0</v>
      </c>
    </row>
    <row r="31" spans="2:11" ht="9" customHeight="1">
      <c r="B31" s="43" t="s">
        <v>121</v>
      </c>
      <c r="C31" s="51">
        <v>112366356</v>
      </c>
      <c r="D31" s="51">
        <v>1038985107</v>
      </c>
      <c r="E31" s="64">
        <v>-4.3</v>
      </c>
      <c r="F31" s="51">
        <v>86134070</v>
      </c>
      <c r="G31" s="51">
        <v>1125119177</v>
      </c>
      <c r="H31" s="64">
        <v>-5.8</v>
      </c>
      <c r="I31" s="51">
        <v>0</v>
      </c>
      <c r="J31" s="51">
        <v>0</v>
      </c>
      <c r="K31" s="64">
        <v>0</v>
      </c>
    </row>
    <row r="32" spans="2:11" ht="9" customHeight="1">
      <c r="B32" s="43" t="s">
        <v>122</v>
      </c>
      <c r="C32" s="51">
        <v>189985194</v>
      </c>
      <c r="D32" s="51">
        <v>1838294447</v>
      </c>
      <c r="E32" s="64">
        <v>0.3</v>
      </c>
      <c r="F32" s="51">
        <v>182769991</v>
      </c>
      <c r="G32" s="51">
        <v>2021064438</v>
      </c>
      <c r="H32" s="64">
        <v>0.1</v>
      </c>
      <c r="I32" s="51">
        <v>0</v>
      </c>
      <c r="J32" s="51">
        <v>0</v>
      </c>
      <c r="K32" s="64">
        <v>0</v>
      </c>
    </row>
    <row r="33" spans="2:11" ht="9" customHeight="1">
      <c r="B33" s="43" t="s">
        <v>123</v>
      </c>
      <c r="C33" s="51">
        <v>191715926</v>
      </c>
      <c r="D33" s="51">
        <v>1844524285</v>
      </c>
      <c r="E33" s="64">
        <v>-1.6</v>
      </c>
      <c r="F33" s="51">
        <v>184796246</v>
      </c>
      <c r="G33" s="51">
        <v>2029320531</v>
      </c>
      <c r="H33" s="64">
        <v>-1.6</v>
      </c>
      <c r="I33" s="51">
        <v>0</v>
      </c>
      <c r="J33" s="51">
        <v>0</v>
      </c>
      <c r="K33" s="64">
        <v>0</v>
      </c>
    </row>
    <row r="34" spans="2:11" ht="9" customHeight="1">
      <c r="B34" s="43" t="s">
        <v>124</v>
      </c>
      <c r="C34" s="51">
        <v>88883543</v>
      </c>
      <c r="D34" s="51">
        <v>534135853</v>
      </c>
      <c r="E34" s="64">
        <v>-1.4</v>
      </c>
      <c r="F34" s="51">
        <v>58560984</v>
      </c>
      <c r="G34" s="51">
        <v>592696837</v>
      </c>
      <c r="H34" s="64">
        <v>0.3</v>
      </c>
      <c r="I34" s="51">
        <v>0</v>
      </c>
      <c r="J34" s="51">
        <v>0</v>
      </c>
      <c r="K34" s="64">
        <v>0</v>
      </c>
    </row>
    <row r="35" spans="2:11" ht="9" customHeight="1">
      <c r="B35" s="43" t="s">
        <v>125</v>
      </c>
      <c r="C35" s="51">
        <v>216918249</v>
      </c>
      <c r="D35" s="51">
        <v>2210936929</v>
      </c>
      <c r="E35" s="64">
        <v>5</v>
      </c>
      <c r="F35" s="51">
        <v>209530573</v>
      </c>
      <c r="G35" s="51">
        <v>2420467502</v>
      </c>
      <c r="H35" s="64">
        <v>4.4</v>
      </c>
      <c r="I35" s="51">
        <v>0</v>
      </c>
      <c r="J35" s="51">
        <v>0</v>
      </c>
      <c r="K35" s="64">
        <v>0</v>
      </c>
    </row>
    <row r="36" spans="2:11" ht="9" customHeight="1">
      <c r="B36" s="43" t="s">
        <v>126</v>
      </c>
      <c r="C36" s="51">
        <v>217556946</v>
      </c>
      <c r="D36" s="51">
        <v>2111568293</v>
      </c>
      <c r="E36" s="64">
        <v>0.7</v>
      </c>
      <c r="F36" s="51">
        <v>210296850</v>
      </c>
      <c r="G36" s="51">
        <v>2321865143</v>
      </c>
      <c r="H36" s="64">
        <v>0.4</v>
      </c>
      <c r="I36" s="51">
        <v>0</v>
      </c>
      <c r="J36" s="51">
        <v>0</v>
      </c>
      <c r="K36" s="64">
        <v>0</v>
      </c>
    </row>
    <row r="37" spans="2:11" ht="9" customHeight="1">
      <c r="B37" s="43" t="s">
        <v>127</v>
      </c>
      <c r="C37" s="51">
        <v>390377123</v>
      </c>
      <c r="D37" s="51">
        <v>3813391905</v>
      </c>
      <c r="E37" s="64">
        <v>-0.2</v>
      </c>
      <c r="F37" s="51">
        <v>362708727</v>
      </c>
      <c r="G37" s="51">
        <v>4176100632</v>
      </c>
      <c r="H37" s="64">
        <v>-0.5</v>
      </c>
      <c r="I37" s="51">
        <v>0</v>
      </c>
      <c r="J37" s="51">
        <v>0</v>
      </c>
      <c r="K37" s="64">
        <v>0</v>
      </c>
    </row>
    <row r="38" spans="2:11" ht="9" customHeight="1">
      <c r="B38" s="43" t="s">
        <v>128</v>
      </c>
      <c r="C38" s="51">
        <v>213380849</v>
      </c>
      <c r="D38" s="51">
        <v>2082899260</v>
      </c>
      <c r="E38" s="64">
        <v>0.4</v>
      </c>
      <c r="F38" s="51">
        <v>211115917</v>
      </c>
      <c r="G38" s="51">
        <v>2294015177</v>
      </c>
      <c r="H38" s="64">
        <v>0.1</v>
      </c>
      <c r="I38" s="51">
        <v>0</v>
      </c>
      <c r="J38" s="51">
        <v>0</v>
      </c>
      <c r="K38" s="64">
        <v>0</v>
      </c>
    </row>
    <row r="39" spans="2:11" ht="9" customHeight="1">
      <c r="B39" s="43" t="s">
        <v>129</v>
      </c>
      <c r="C39" s="51">
        <v>164079889</v>
      </c>
      <c r="D39" s="51">
        <v>1437643063</v>
      </c>
      <c r="E39" s="64">
        <v>-2.3</v>
      </c>
      <c r="F39" s="51">
        <v>149470940</v>
      </c>
      <c r="G39" s="51">
        <v>1587114003</v>
      </c>
      <c r="H39" s="64">
        <v>-2</v>
      </c>
      <c r="I39" s="51">
        <v>0</v>
      </c>
      <c r="J39" s="51">
        <v>0</v>
      </c>
      <c r="K39" s="64">
        <v>0</v>
      </c>
    </row>
    <row r="40" spans="2:11" ht="9" customHeight="1">
      <c r="B40" s="43" t="s">
        <v>130</v>
      </c>
      <c r="C40" s="51">
        <v>341307992</v>
      </c>
      <c r="D40" s="51">
        <v>2727707572</v>
      </c>
      <c r="E40" s="64">
        <v>0.3</v>
      </c>
      <c r="F40" s="51">
        <v>270795155</v>
      </c>
      <c r="G40" s="51">
        <v>2998502727</v>
      </c>
      <c r="H40" s="64">
        <v>1.1</v>
      </c>
      <c r="I40" s="51">
        <v>0</v>
      </c>
      <c r="J40" s="51">
        <v>0</v>
      </c>
      <c r="K40" s="64">
        <v>0</v>
      </c>
    </row>
    <row r="41" spans="2:11" ht="9" customHeight="1">
      <c r="B41" s="43" t="s">
        <v>131</v>
      </c>
      <c r="C41" s="51">
        <v>50962419</v>
      </c>
      <c r="D41" s="51">
        <v>478969803</v>
      </c>
      <c r="E41" s="64">
        <v>-1.9</v>
      </c>
      <c r="F41" s="51">
        <v>46202022</v>
      </c>
      <c r="G41" s="51">
        <v>525171825</v>
      </c>
      <c r="H41" s="64">
        <v>-1.4</v>
      </c>
      <c r="I41" s="51">
        <v>0</v>
      </c>
      <c r="J41" s="51">
        <v>0</v>
      </c>
      <c r="K41" s="64">
        <v>0</v>
      </c>
    </row>
    <row r="42" spans="2:11" ht="9" customHeight="1">
      <c r="B42" s="43" t="s">
        <v>132</v>
      </c>
      <c r="C42" s="51">
        <v>77480018</v>
      </c>
      <c r="D42" s="51">
        <v>766699915</v>
      </c>
      <c r="E42" s="64">
        <v>-0.6</v>
      </c>
      <c r="F42" s="51">
        <v>75823562</v>
      </c>
      <c r="G42" s="51">
        <v>842523477</v>
      </c>
      <c r="H42" s="64">
        <v>-0.4</v>
      </c>
      <c r="I42" s="51">
        <v>0</v>
      </c>
      <c r="J42" s="51">
        <v>0</v>
      </c>
      <c r="K42" s="64">
        <v>0</v>
      </c>
    </row>
    <row r="43" spans="2:11" ht="9" customHeight="1">
      <c r="B43" s="43" t="s">
        <v>133</v>
      </c>
      <c r="C43" s="51">
        <v>102892261</v>
      </c>
      <c r="D43" s="51">
        <v>1054016125</v>
      </c>
      <c r="E43" s="64">
        <v>3.3</v>
      </c>
      <c r="F43" s="51">
        <v>97753947</v>
      </c>
      <c r="G43" s="51">
        <v>1151770072</v>
      </c>
      <c r="H43" s="64">
        <v>2.9</v>
      </c>
      <c r="I43" s="51">
        <v>0</v>
      </c>
      <c r="J43" s="51">
        <v>0</v>
      </c>
      <c r="K43" s="64">
        <v>0</v>
      </c>
    </row>
    <row r="44" spans="2:11" ht="9" customHeight="1">
      <c r="B44" s="43" t="s">
        <v>134</v>
      </c>
      <c r="C44" s="51">
        <v>61909988</v>
      </c>
      <c r="D44" s="51">
        <v>585003600</v>
      </c>
      <c r="E44" s="64">
        <v>1.2</v>
      </c>
      <c r="F44" s="51">
        <v>57715146</v>
      </c>
      <c r="G44" s="51">
        <v>642718746</v>
      </c>
      <c r="H44" s="64">
        <v>1.3</v>
      </c>
      <c r="I44" s="51">
        <v>0</v>
      </c>
      <c r="J44" s="51">
        <v>0</v>
      </c>
      <c r="K44" s="64">
        <v>0</v>
      </c>
    </row>
    <row r="45" spans="2:11" ht="9" customHeight="1">
      <c r="B45" s="43" t="s">
        <v>135</v>
      </c>
      <c r="C45" s="51">
        <v>307119134</v>
      </c>
      <c r="D45" s="51">
        <v>2967492800</v>
      </c>
      <c r="E45" s="64">
        <v>0.9</v>
      </c>
      <c r="F45" s="51">
        <v>301711440</v>
      </c>
      <c r="G45" s="51">
        <v>3269204240</v>
      </c>
      <c r="H45" s="64">
        <v>0.8</v>
      </c>
      <c r="I45" s="51">
        <v>0</v>
      </c>
      <c r="J45" s="51">
        <v>0</v>
      </c>
      <c r="K45" s="64">
        <v>0</v>
      </c>
    </row>
    <row r="46" spans="2:11" ht="9" customHeight="1">
      <c r="B46" s="43" t="s">
        <v>136</v>
      </c>
      <c r="C46" s="51">
        <v>79170265</v>
      </c>
      <c r="D46" s="51">
        <v>822348988</v>
      </c>
      <c r="E46" s="64">
        <v>-6.9</v>
      </c>
      <c r="F46" s="51">
        <v>80350543</v>
      </c>
      <c r="G46" s="51">
        <v>902699531</v>
      </c>
      <c r="H46" s="64">
        <v>-6.2</v>
      </c>
      <c r="I46" s="51">
        <v>0</v>
      </c>
      <c r="J46" s="51">
        <v>0</v>
      </c>
      <c r="K46" s="64">
        <v>0</v>
      </c>
    </row>
    <row r="47" spans="2:11" ht="9" customHeight="1">
      <c r="B47" s="43" t="s">
        <v>137</v>
      </c>
      <c r="C47" s="51">
        <v>448152013</v>
      </c>
      <c r="D47" s="51">
        <v>4397314990</v>
      </c>
      <c r="E47" s="64">
        <v>-1.7</v>
      </c>
      <c r="F47" s="51">
        <v>442610760</v>
      </c>
      <c r="G47" s="51">
        <v>4839925750</v>
      </c>
      <c r="H47" s="64">
        <v>-1.3</v>
      </c>
      <c r="I47" s="51">
        <v>0</v>
      </c>
      <c r="J47" s="51">
        <v>0</v>
      </c>
      <c r="K47" s="64">
        <v>0</v>
      </c>
    </row>
    <row r="48" spans="2:11" ht="9" customHeight="1">
      <c r="B48" s="43" t="s">
        <v>138</v>
      </c>
      <c r="C48" s="51">
        <v>434477851</v>
      </c>
      <c r="D48" s="51">
        <v>4228948341</v>
      </c>
      <c r="E48" s="64">
        <v>0.9</v>
      </c>
      <c r="F48" s="51">
        <v>419531821</v>
      </c>
      <c r="G48" s="51">
        <v>4648480162</v>
      </c>
      <c r="H48" s="64">
        <v>0.6</v>
      </c>
      <c r="I48" s="51">
        <v>0</v>
      </c>
      <c r="J48" s="51">
        <v>0</v>
      </c>
      <c r="K48" s="64">
        <v>0</v>
      </c>
    </row>
    <row r="49" spans="2:11" ht="9" customHeight="1">
      <c r="B49" s="43" t="s">
        <v>139</v>
      </c>
      <c r="C49" s="51">
        <v>28817390</v>
      </c>
      <c r="D49" s="51">
        <v>347564562</v>
      </c>
      <c r="E49" s="64">
        <v>-2</v>
      </c>
      <c r="F49" s="51">
        <v>43149661</v>
      </c>
      <c r="G49" s="51">
        <v>390714223</v>
      </c>
      <c r="H49" s="64">
        <v>-0.4</v>
      </c>
      <c r="I49" s="51">
        <v>0</v>
      </c>
      <c r="J49" s="51">
        <v>0</v>
      </c>
      <c r="K49" s="64">
        <v>0</v>
      </c>
    </row>
    <row r="50" spans="2:11" ht="9" customHeight="1">
      <c r="B50" s="43" t="s">
        <v>140</v>
      </c>
      <c r="C50" s="51">
        <v>413424626</v>
      </c>
      <c r="D50" s="51">
        <v>3991374270</v>
      </c>
      <c r="E50" s="64">
        <v>-1.1</v>
      </c>
      <c r="F50" s="51">
        <v>394748773</v>
      </c>
      <c r="G50" s="51">
        <v>4386123043</v>
      </c>
      <c r="H50" s="64">
        <v>-1.1</v>
      </c>
      <c r="I50" s="51">
        <v>0</v>
      </c>
      <c r="J50" s="51">
        <v>0</v>
      </c>
      <c r="K50" s="64">
        <v>0</v>
      </c>
    </row>
    <row r="51" spans="2:11" ht="9" customHeight="1">
      <c r="B51" s="43" t="s">
        <v>141</v>
      </c>
      <c r="C51" s="51">
        <v>164793001</v>
      </c>
      <c r="D51" s="51">
        <v>1608403944</v>
      </c>
      <c r="E51" s="64">
        <v>-1.1</v>
      </c>
      <c r="F51" s="51">
        <v>159440662</v>
      </c>
      <c r="G51" s="51">
        <v>1767844606</v>
      </c>
      <c r="H51" s="64">
        <v>-1.2</v>
      </c>
      <c r="I51" s="51">
        <v>0</v>
      </c>
      <c r="J51" s="51">
        <v>0</v>
      </c>
      <c r="K51" s="64">
        <v>0</v>
      </c>
    </row>
    <row r="52" spans="2:11" ht="9" customHeight="1">
      <c r="B52" s="43" t="s">
        <v>142</v>
      </c>
      <c r="C52" s="51">
        <v>127856467</v>
      </c>
      <c r="D52" s="51">
        <v>1270324414</v>
      </c>
      <c r="E52" s="64">
        <v>1.9</v>
      </c>
      <c r="F52" s="51">
        <v>119696911</v>
      </c>
      <c r="G52" s="51">
        <v>1390021325</v>
      </c>
      <c r="H52" s="64">
        <v>-2.2</v>
      </c>
      <c r="I52" s="51">
        <v>0</v>
      </c>
      <c r="J52" s="51">
        <v>0</v>
      </c>
      <c r="K52" s="64">
        <v>0</v>
      </c>
    </row>
    <row r="53" spans="2:11" ht="9" customHeight="1">
      <c r="B53" s="43" t="s">
        <v>143</v>
      </c>
      <c r="C53" s="51">
        <v>395182578</v>
      </c>
      <c r="D53" s="51">
        <v>3800666414</v>
      </c>
      <c r="E53" s="64">
        <v>-1.9</v>
      </c>
      <c r="F53" s="51">
        <v>378063588</v>
      </c>
      <c r="G53" s="51">
        <v>4178730002</v>
      </c>
      <c r="H53" s="64">
        <v>-2</v>
      </c>
      <c r="I53" s="51">
        <v>0</v>
      </c>
      <c r="J53" s="51">
        <v>0</v>
      </c>
      <c r="K53" s="64">
        <v>0</v>
      </c>
    </row>
    <row r="54" spans="2:11" ht="9" customHeight="1">
      <c r="B54" s="43" t="s">
        <v>144</v>
      </c>
      <c r="C54" s="51">
        <v>31556792</v>
      </c>
      <c r="D54" s="51">
        <v>307158923</v>
      </c>
      <c r="E54" s="64">
        <v>2.7</v>
      </c>
      <c r="F54" s="51">
        <v>29561034</v>
      </c>
      <c r="G54" s="51">
        <v>336719957</v>
      </c>
      <c r="H54" s="64">
        <v>3.1</v>
      </c>
      <c r="I54" s="51">
        <v>0</v>
      </c>
      <c r="J54" s="51">
        <v>0</v>
      </c>
      <c r="K54" s="64">
        <v>0</v>
      </c>
    </row>
    <row r="55" spans="2:11" ht="9" customHeight="1">
      <c r="B55" s="43" t="s">
        <v>145</v>
      </c>
      <c r="C55" s="51">
        <v>234626245</v>
      </c>
      <c r="D55" s="51">
        <v>2333287694</v>
      </c>
      <c r="E55" s="64">
        <v>-1.9</v>
      </c>
      <c r="F55" s="51">
        <v>228665463</v>
      </c>
      <c r="G55" s="51">
        <v>2561953157</v>
      </c>
      <c r="H55" s="64">
        <v>-1.7</v>
      </c>
      <c r="I55" s="51">
        <v>0</v>
      </c>
      <c r="J55" s="51">
        <v>0</v>
      </c>
      <c r="K55" s="64">
        <v>0</v>
      </c>
    </row>
    <row r="56" spans="2:11" ht="9" customHeight="1">
      <c r="B56" s="43" t="s">
        <v>146</v>
      </c>
      <c r="C56" s="51">
        <v>42908701</v>
      </c>
      <c r="D56" s="51">
        <v>414634024</v>
      </c>
      <c r="E56" s="64">
        <v>-2.3</v>
      </c>
      <c r="F56" s="51">
        <v>42607118</v>
      </c>
      <c r="G56" s="51">
        <v>457241142</v>
      </c>
      <c r="H56" s="64">
        <v>-2</v>
      </c>
      <c r="I56" s="51">
        <v>0</v>
      </c>
      <c r="J56" s="51">
        <v>0</v>
      </c>
      <c r="K56" s="64">
        <v>0</v>
      </c>
    </row>
    <row r="57" spans="2:11" ht="9" customHeight="1">
      <c r="B57" s="43" t="s">
        <v>147</v>
      </c>
      <c r="C57" s="51">
        <v>309580045</v>
      </c>
      <c r="D57" s="51">
        <v>2887706002</v>
      </c>
      <c r="E57" s="64">
        <v>0.4</v>
      </c>
      <c r="F57" s="51">
        <v>298630348</v>
      </c>
      <c r="G57" s="51">
        <v>3186336350</v>
      </c>
      <c r="H57" s="64">
        <v>0.6</v>
      </c>
      <c r="I57" s="51">
        <v>0</v>
      </c>
      <c r="J57" s="51">
        <v>0</v>
      </c>
      <c r="K57" s="64">
        <v>0</v>
      </c>
    </row>
    <row r="58" spans="2:11" ht="9" customHeight="1">
      <c r="B58" s="43" t="s">
        <v>148</v>
      </c>
      <c r="C58" s="51">
        <v>1282672261</v>
      </c>
      <c r="D58" s="51">
        <v>12265040950</v>
      </c>
      <c r="E58" s="64">
        <v>3.1</v>
      </c>
      <c r="F58" s="51">
        <v>1210409850</v>
      </c>
      <c r="G58" s="51">
        <v>13475450800</v>
      </c>
      <c r="H58" s="64">
        <v>2.6</v>
      </c>
      <c r="I58" s="51">
        <v>0</v>
      </c>
      <c r="J58" s="51">
        <v>0</v>
      </c>
      <c r="K58" s="64">
        <v>0</v>
      </c>
    </row>
    <row r="59" spans="2:11" ht="9" customHeight="1">
      <c r="B59" s="43" t="s">
        <v>149</v>
      </c>
      <c r="C59" s="51">
        <v>110543482</v>
      </c>
      <c r="D59" s="51">
        <v>1043987409</v>
      </c>
      <c r="E59" s="64">
        <v>-1</v>
      </c>
      <c r="F59" s="51">
        <v>105590125</v>
      </c>
      <c r="G59" s="51">
        <v>1149577534</v>
      </c>
      <c r="H59" s="64">
        <v>-0.8</v>
      </c>
      <c r="I59" s="51">
        <v>0</v>
      </c>
      <c r="J59" s="51">
        <v>0</v>
      </c>
      <c r="K59" s="64">
        <v>0</v>
      </c>
    </row>
    <row r="60" spans="2:11" ht="9" customHeight="1">
      <c r="B60" s="43" t="s">
        <v>150</v>
      </c>
      <c r="C60" s="52">
        <v>24815511</v>
      </c>
      <c r="D60" s="52">
        <v>239046182</v>
      </c>
      <c r="E60" s="68">
        <v>0.4</v>
      </c>
      <c r="F60" s="52">
        <v>22287279</v>
      </c>
      <c r="G60" s="52">
        <v>261333461</v>
      </c>
      <c r="H60" s="68">
        <v>0</v>
      </c>
      <c r="I60" s="52">
        <v>0</v>
      </c>
      <c r="J60" s="52">
        <v>0</v>
      </c>
      <c r="K60" s="68">
        <v>0</v>
      </c>
    </row>
    <row r="61" spans="2:11" ht="9" customHeight="1">
      <c r="B61" s="43" t="s">
        <v>151</v>
      </c>
      <c r="C61" s="52">
        <v>301539186</v>
      </c>
      <c r="D61" s="52">
        <v>3278597035</v>
      </c>
      <c r="E61" s="68">
        <v>-3.9</v>
      </c>
      <c r="F61" s="52">
        <v>346425168</v>
      </c>
      <c r="G61" s="52">
        <v>3625022203</v>
      </c>
      <c r="H61" s="68">
        <v>-2.9</v>
      </c>
      <c r="I61" s="52">
        <v>0</v>
      </c>
      <c r="J61" s="52">
        <v>0</v>
      </c>
      <c r="K61" s="68">
        <v>0</v>
      </c>
    </row>
    <row r="62" spans="2:11" ht="9" customHeight="1">
      <c r="B62" s="43" t="s">
        <v>152</v>
      </c>
      <c r="C62" s="51">
        <v>218016879</v>
      </c>
      <c r="D62" s="51">
        <v>2200376254</v>
      </c>
      <c r="E62" s="64">
        <v>-0.1</v>
      </c>
      <c r="F62" s="51">
        <v>224859253</v>
      </c>
      <c r="G62" s="51">
        <v>2425235507</v>
      </c>
      <c r="H62" s="64">
        <v>0.6</v>
      </c>
      <c r="I62" s="51">
        <v>0</v>
      </c>
      <c r="J62" s="51">
        <v>0</v>
      </c>
      <c r="K62" s="64">
        <v>0</v>
      </c>
    </row>
    <row r="63" spans="2:11" ht="9" customHeight="1">
      <c r="B63" s="43" t="s">
        <v>153</v>
      </c>
      <c r="C63" s="51">
        <v>35073926</v>
      </c>
      <c r="D63" s="51">
        <v>619015966</v>
      </c>
      <c r="E63" s="64">
        <v>-8.7</v>
      </c>
      <c r="F63" s="51">
        <v>96691077</v>
      </c>
      <c r="G63" s="51">
        <v>715707043</v>
      </c>
      <c r="H63" s="64">
        <v>-3.9</v>
      </c>
      <c r="I63" s="51">
        <v>0</v>
      </c>
      <c r="J63" s="51">
        <v>0</v>
      </c>
      <c r="K63" s="64">
        <v>0</v>
      </c>
    </row>
    <row r="64" spans="2:11" ht="9" customHeight="1">
      <c r="B64" s="43" t="s">
        <v>154</v>
      </c>
      <c r="C64" s="51">
        <v>166533851</v>
      </c>
      <c r="D64" s="51">
        <v>2171012978</v>
      </c>
      <c r="E64" s="64">
        <v>-1.8</v>
      </c>
      <c r="F64" s="51">
        <v>238524057</v>
      </c>
      <c r="G64" s="51">
        <v>2409537035</v>
      </c>
      <c r="H64" s="64">
        <v>-0.1</v>
      </c>
      <c r="I64" s="51">
        <v>0</v>
      </c>
      <c r="J64" s="51">
        <v>0</v>
      </c>
      <c r="K64" s="64">
        <v>0</v>
      </c>
    </row>
    <row r="65" spans="2:11" ht="9" customHeight="1" thickBot="1">
      <c r="B65" s="43" t="s">
        <v>155</v>
      </c>
      <c r="C65" s="51">
        <v>34069721</v>
      </c>
      <c r="D65" s="51">
        <v>287736079</v>
      </c>
      <c r="E65" s="64">
        <v>-6.8</v>
      </c>
      <c r="F65" s="51">
        <v>29526986</v>
      </c>
      <c r="G65" s="51">
        <v>317263065</v>
      </c>
      <c r="H65" s="64">
        <v>-7.1</v>
      </c>
      <c r="I65" s="51">
        <v>0</v>
      </c>
      <c r="J65" s="51">
        <v>0</v>
      </c>
      <c r="K65" s="64">
        <v>0</v>
      </c>
    </row>
    <row r="66" spans="2:11" ht="9" customHeight="1" thickTop="1">
      <c r="B66" s="44" t="s">
        <v>156</v>
      </c>
      <c r="C66" s="54">
        <v>11998318551</v>
      </c>
      <c r="D66" s="54">
        <v>116395042437.311</v>
      </c>
      <c r="E66" s="65">
        <v>-0.1</v>
      </c>
      <c r="F66" s="54">
        <v>11664309333</v>
      </c>
      <c r="G66" s="54">
        <v>128059351770.526</v>
      </c>
      <c r="H66" s="65">
        <v>-0.1</v>
      </c>
      <c r="I66" s="54">
        <v>0</v>
      </c>
      <c r="J66" s="54">
        <v>0</v>
      </c>
      <c r="K66" s="65">
        <v>0</v>
      </c>
    </row>
    <row r="67" spans="2:11" ht="9" customHeight="1" thickBot="1">
      <c r="B67" s="45" t="s">
        <v>157</v>
      </c>
      <c r="C67" s="55">
        <v>64017273</v>
      </c>
      <c r="D67" s="55">
        <v>635586234</v>
      </c>
      <c r="E67" s="66">
        <v>-13.3</v>
      </c>
      <c r="F67" s="55">
        <v>60017273</v>
      </c>
      <c r="G67" s="55">
        <v>695603507</v>
      </c>
      <c r="H67" s="66">
        <v>-14.9</v>
      </c>
      <c r="I67" s="55">
        <v>0</v>
      </c>
      <c r="J67" s="55">
        <v>0</v>
      </c>
      <c r="K67" s="66">
        <v>0</v>
      </c>
    </row>
    <row r="68" spans="2:11" ht="9" customHeight="1" thickTop="1">
      <c r="B68" s="46" t="s">
        <v>158</v>
      </c>
      <c r="C68" s="56">
        <v>12062335824</v>
      </c>
      <c r="D68" s="56">
        <v>117030628671.311</v>
      </c>
      <c r="E68" s="67">
        <v>-0.1</v>
      </c>
      <c r="F68" s="56">
        <v>11724326606</v>
      </c>
      <c r="G68" s="56">
        <v>128754955277.526</v>
      </c>
      <c r="H68" s="57">
        <v>-0.2</v>
      </c>
      <c r="I68" s="56">
        <v>0</v>
      </c>
      <c r="J68" s="56">
        <v>0</v>
      </c>
      <c r="K68" s="67">
        <v>0</v>
      </c>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78</v>
      </c>
      <c r="D2" s="29" t="s">
        <v>8</v>
      </c>
      <c r="E2" s="29"/>
      <c r="F2" s="29"/>
    </row>
    <row r="3" spans="2:6" ht="12" customHeight="1" hidden="1">
      <c r="B3" s="30" t="s">
        <v>203</v>
      </c>
      <c r="C3" s="29" t="s">
        <v>68</v>
      </c>
      <c r="D3" s="29" t="s">
        <v>20</v>
      </c>
      <c r="E3" s="29"/>
      <c r="F3" s="29"/>
    </row>
    <row r="4" ht="7.5" customHeight="1"/>
    <row r="5" spans="2:15" ht="16.5" customHeight="1">
      <c r="B5" s="19" t="str">
        <f>CONCATENATE("Monthly Gasoline/Gasohol Reported by States ",D3," (1)")</f>
        <v>Monthly Gasoline/Gasohol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05/04/2023</v>
      </c>
      <c r="N10" s="84"/>
      <c r="O10" s="84" t="str">
        <f>CONCATENATE(D3," Reporting Period")</f>
        <v>2021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6" hidden="1">
      <c r="B13" s="72" t="s">
        <v>95</v>
      </c>
      <c r="C13" s="72" t="s">
        <v>96</v>
      </c>
      <c r="D13" s="72" t="s">
        <v>99</v>
      </c>
      <c r="E13" s="72" t="s">
        <v>102</v>
      </c>
      <c r="F13" s="72" t="s">
        <v>167</v>
      </c>
      <c r="G13" s="72" t="s">
        <v>217</v>
      </c>
      <c r="H13" s="72" t="s">
        <v>173</v>
      </c>
      <c r="I13" s="72" t="s">
        <v>180</v>
      </c>
      <c r="J13" s="72" t="s">
        <v>183</v>
      </c>
      <c r="K13" s="72" t="s">
        <v>186</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106</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107</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108</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109</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110</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111</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112</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113</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114</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115</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116</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117</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118</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119</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120</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121</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122</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123</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124</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125</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126</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127</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128</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129</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130</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131</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132</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133</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134</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135</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136</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137</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138</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139</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140</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141</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142</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143</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144</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145</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146</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147</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148</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149</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150</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151</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152</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153</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154</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155</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218</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157</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219</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220</v>
      </c>
      <c r="C69" s="162"/>
      <c r="D69" s="162"/>
      <c r="E69" s="162"/>
      <c r="F69" s="162"/>
      <c r="G69" s="162"/>
      <c r="H69" s="162"/>
      <c r="I69" s="162"/>
      <c r="J69" s="162"/>
      <c r="K69" s="162"/>
      <c r="L69" s="162"/>
      <c r="M69" s="162"/>
      <c r="N69" s="162"/>
      <c r="O69" s="163"/>
    </row>
    <row r="70" spans="2:15" ht="12">
      <c r="B70" s="169" t="s">
        <v>221</v>
      </c>
      <c r="C70" s="114"/>
      <c r="D70" s="114"/>
      <c r="E70" s="114"/>
      <c r="F70" s="114"/>
      <c r="G70" s="114"/>
      <c r="H70" s="114"/>
      <c r="I70" s="114"/>
      <c r="J70" s="114"/>
      <c r="K70" s="114"/>
      <c r="L70" s="114"/>
      <c r="M70" s="114"/>
      <c r="N70" s="114"/>
      <c r="O70" s="125"/>
    </row>
    <row r="71" spans="2:15" ht="12">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78</v>
      </c>
      <c r="D2" s="29" t="s">
        <v>8</v>
      </c>
      <c r="E2" s="29"/>
      <c r="F2" s="29"/>
    </row>
    <row r="3" spans="2:6" ht="12"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2021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05/04/2023</v>
      </c>
      <c r="N10" s="84"/>
      <c r="O10" s="84" t="str">
        <f>CONCATENATE(MF33G_Jan_Mar!H3," Reporting Period")</f>
        <v>2022 Reporting Period</v>
      </c>
    </row>
    <row r="11" spans="2:15" ht="12">
      <c r="B11" s="73"/>
      <c r="C11" s="73"/>
      <c r="D11" s="73"/>
      <c r="E11" s="73"/>
      <c r="F11" s="73"/>
      <c r="G11" s="73"/>
      <c r="H11" s="73"/>
      <c r="I11" s="73"/>
      <c r="J11" s="73"/>
      <c r="K11" s="73"/>
      <c r="L11" s="73"/>
      <c r="M11" s="73"/>
      <c r="N11" s="73"/>
      <c r="O11" s="73"/>
    </row>
    <row r="12" spans="2:15" ht="12">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 hidden="1">
      <c r="A13" s="72"/>
      <c r="B13" s="72" t="s">
        <v>95</v>
      </c>
      <c r="C13" s="72" t="s">
        <v>96</v>
      </c>
      <c r="D13" s="72" t="s">
        <v>99</v>
      </c>
      <c r="E13" s="72" t="s">
        <v>102</v>
      </c>
      <c r="F13" s="72" t="s">
        <v>167</v>
      </c>
      <c r="G13" s="72" t="s">
        <v>217</v>
      </c>
      <c r="H13" s="72" t="s">
        <v>173</v>
      </c>
      <c r="I13" s="72" t="s">
        <v>180</v>
      </c>
      <c r="J13" s="72" t="s">
        <v>183</v>
      </c>
      <c r="K13" s="72" t="s">
        <v>186</v>
      </c>
      <c r="L13" s="72" t="s">
        <v>194</v>
      </c>
      <c r="M13" s="72" t="s">
        <v>197</v>
      </c>
      <c r="N13" s="72" t="s">
        <v>200</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106</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107</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108</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109</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110</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111</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112</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113</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114</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115</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116</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117</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118</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119</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120</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121</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122</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123</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124</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125</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126</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127</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128</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129</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130</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131</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132</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133</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134</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135</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136</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137</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138</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139</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140</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141</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142</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143</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144</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145</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146</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147</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148</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149</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150</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151</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152</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153</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154</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155</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218</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157</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219</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2023-05-04T14:23:02Z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