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hidePivotFieldList="1"/>
  <mc:AlternateContent xmlns:mc="http://schemas.openxmlformats.org/markup-compatibility/2006">
    <mc:Choice Requires="x15">
      <x15ac:absPath xmlns:x15ac="http://schemas.microsoft.com/office/spreadsheetml/2010/11/ac" url="H:\Web Tasks\POL - Policy\FY19 - POL 02644 Traffic Pocket Guide\"/>
    </mc:Choice>
  </mc:AlternateContent>
  <bookViews>
    <workbookView xWindow="0" yWindow="0" windowWidth="23040" windowHeight="8115" tabRatio="907"/>
  </bookViews>
  <sheets>
    <sheet name="K-FACTOR" sheetId="4" r:id="rId1"/>
    <sheet name="Critical Speed" sheetId="6" r:id="rId2"/>
    <sheet name="85th Percentile Speed" sheetId="5" r:id="rId3"/>
    <sheet name="ESAL" sheetId="8" r:id="rId4"/>
    <sheet name="Load Spectra" sheetId="9" r:id="rId5"/>
    <sheet name="AADT MADT FACTORS SIMPLE AVERAG" sheetId="3" r:id="rId6"/>
    <sheet name="AADT MADT FACTORS AASHTO METHOD" sheetId="1" r:id="rId7"/>
    <sheet name="SU Truck and Bus AADT" sheetId="12" r:id="rId8"/>
    <sheet name="Time of Day Factors For Trucks" sheetId="13" r:id="rId9"/>
  </sheets>
  <externalReferences>
    <externalReference r:id="rId10"/>
    <externalReference r:id="rId11"/>
  </externalReferences>
  <definedNames>
    <definedName name="_xlnm._FilterDatabase" localSheetId="5" hidden="1">'AADT MADT FACTORS SIMPLE AVERAG'!$O$3:$AQ$363</definedName>
    <definedName name="_xlnm._FilterDatabase" localSheetId="0" hidden="1">'K-FACTOR'!$N$2:$N$8787</definedName>
  </definedNames>
  <calcPr calcId="179021"/>
  <pivotCaches>
    <pivotCache cacheId="0" r:id="rId12"/>
    <pivotCache cacheId="1" r:id="rId13"/>
    <pivotCache cacheId="2" r:id="rId14"/>
    <pivotCache cacheId="3" r:id="rId15"/>
    <pivotCache cacheId="4" r:id="rId1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 i="13" l="1"/>
  <c r="M29" i="13" l="1"/>
  <c r="L29" i="13"/>
  <c r="O28" i="13"/>
  <c r="O27" i="13"/>
  <c r="O26" i="13"/>
  <c r="O25" i="13"/>
  <c r="O24" i="13"/>
  <c r="O23" i="13"/>
  <c r="O22" i="13"/>
  <c r="O21" i="13"/>
  <c r="O20" i="13"/>
  <c r="O19" i="13"/>
  <c r="O18" i="13"/>
  <c r="O17" i="13"/>
  <c r="O16" i="13"/>
  <c r="O15" i="13"/>
  <c r="O14" i="13"/>
  <c r="O13" i="13"/>
  <c r="O12" i="13"/>
  <c r="O11" i="13"/>
  <c r="O10" i="13"/>
  <c r="O9" i="13"/>
  <c r="O8" i="13"/>
  <c r="O7" i="13"/>
  <c r="O6" i="13"/>
  <c r="O29" i="13" l="1"/>
  <c r="R42" i="8"/>
  <c r="N42" i="8"/>
  <c r="J42" i="8"/>
  <c r="R41" i="8"/>
  <c r="N41" i="8"/>
  <c r="J41" i="8"/>
  <c r="R40" i="8"/>
  <c r="N40" i="8"/>
  <c r="J40" i="8"/>
  <c r="R39" i="8"/>
  <c r="N39" i="8"/>
  <c r="J39" i="8"/>
  <c r="R38" i="8"/>
  <c r="N38" i="8"/>
  <c r="J38" i="8"/>
  <c r="R37" i="8"/>
  <c r="N37" i="8"/>
  <c r="J37" i="8"/>
  <c r="R36" i="8"/>
  <c r="N36" i="8"/>
  <c r="J36" i="8"/>
  <c r="R35" i="8"/>
  <c r="N35" i="8"/>
  <c r="J35" i="8"/>
  <c r="R34" i="8"/>
  <c r="N34" i="8"/>
  <c r="J34" i="8"/>
  <c r="R33" i="8"/>
  <c r="N33" i="8"/>
  <c r="J33" i="8"/>
  <c r="R32" i="8"/>
  <c r="N32" i="8"/>
  <c r="J32" i="8"/>
  <c r="R31" i="8"/>
  <c r="N31" i="8"/>
  <c r="J31" i="8"/>
  <c r="R30" i="8"/>
  <c r="N30" i="8"/>
  <c r="J30" i="8"/>
  <c r="R29" i="8"/>
  <c r="N29" i="8"/>
  <c r="J29" i="8"/>
  <c r="R28" i="8"/>
  <c r="N28" i="8"/>
  <c r="J28" i="8"/>
  <c r="R27" i="8"/>
  <c r="N27" i="8"/>
  <c r="J27" i="8"/>
  <c r="R26" i="8"/>
  <c r="N26" i="8"/>
  <c r="J26" i="8"/>
  <c r="R25" i="8"/>
  <c r="N25" i="8"/>
  <c r="J25" i="8"/>
  <c r="R24" i="8"/>
  <c r="N24" i="8"/>
  <c r="J24" i="8"/>
  <c r="R23" i="8"/>
  <c r="N23" i="8"/>
  <c r="J23" i="8"/>
  <c r="R22" i="8"/>
  <c r="N22" i="8"/>
  <c r="J22" i="8"/>
  <c r="R21" i="8"/>
  <c r="N21" i="8"/>
  <c r="J21" i="8"/>
  <c r="R20" i="8"/>
  <c r="N20" i="8"/>
  <c r="J20" i="8"/>
  <c r="R19" i="8"/>
  <c r="N19" i="8"/>
  <c r="J19" i="8"/>
  <c r="R18" i="8"/>
  <c r="N18" i="8"/>
  <c r="J18" i="8"/>
  <c r="R17" i="8"/>
  <c r="N17" i="8"/>
  <c r="J17" i="8"/>
  <c r="R16" i="8"/>
  <c r="N16" i="8"/>
  <c r="J16" i="8"/>
  <c r="R15" i="8"/>
  <c r="N15" i="8"/>
  <c r="J15" i="8"/>
  <c r="R14" i="8"/>
  <c r="N14" i="8"/>
  <c r="J14" i="8"/>
  <c r="R13" i="8"/>
  <c r="N13" i="8"/>
  <c r="J13" i="8"/>
  <c r="R12" i="8"/>
  <c r="N12" i="8"/>
  <c r="J12" i="8"/>
  <c r="R11" i="8"/>
  <c r="N11" i="8"/>
  <c r="J11" i="8"/>
  <c r="R10" i="8"/>
  <c r="N10" i="8"/>
  <c r="J10" i="8"/>
  <c r="R9" i="8"/>
  <c r="N9" i="8"/>
  <c r="J9" i="8"/>
  <c r="R8" i="8"/>
  <c r="N8" i="8"/>
  <c r="J8" i="8"/>
  <c r="R7" i="8"/>
  <c r="N7" i="8"/>
  <c r="J7" i="8"/>
  <c r="R6" i="8"/>
  <c r="N6" i="8"/>
  <c r="J6" i="8"/>
  <c r="R5" i="8"/>
  <c r="N5" i="8"/>
  <c r="J5" i="8"/>
  <c r="R4" i="8"/>
  <c r="N4" i="8"/>
  <c r="J4" i="8"/>
  <c r="P22" i="13" l="1"/>
  <c r="P5" i="13"/>
  <c r="J43" i="8"/>
  <c r="R43" i="8"/>
  <c r="N43" i="8"/>
  <c r="P20" i="13"/>
  <c r="P28" i="13"/>
  <c r="P27" i="13"/>
  <c r="P11" i="13"/>
  <c r="P14" i="13"/>
  <c r="P25" i="13"/>
  <c r="P9" i="13"/>
  <c r="P12" i="13"/>
  <c r="P16" i="13"/>
  <c r="P23" i="13"/>
  <c r="P7" i="13"/>
  <c r="P21" i="13"/>
  <c r="P8" i="13"/>
  <c r="P18" i="13"/>
  <c r="P19" i="13"/>
  <c r="P26" i="13"/>
  <c r="P13" i="13"/>
  <c r="P17" i="13"/>
  <c r="P24" i="13"/>
  <c r="P10" i="13"/>
  <c r="P6" i="13"/>
  <c r="P15" i="13"/>
  <c r="P29" i="13" l="1"/>
  <c r="I44" i="8"/>
  <c r="L12" i="6" l="1"/>
  <c r="L11" i="6"/>
  <c r="L10" i="6"/>
  <c r="L9" i="6"/>
  <c r="L8" i="6"/>
  <c r="L7" i="6"/>
  <c r="L6" i="6"/>
  <c r="L5" i="6"/>
  <c r="L4" i="6"/>
  <c r="R5" i="4" l="1"/>
  <c r="Q5" i="4" s="1"/>
  <c r="R4" i="4"/>
  <c r="Q4" i="4" s="1"/>
  <c r="R3" i="4"/>
  <c r="Q3" i="4" s="1"/>
  <c r="C37" i="3"/>
  <c r="C43" i="3"/>
  <c r="C42" i="3"/>
  <c r="C40" i="3"/>
  <c r="C39" i="3"/>
  <c r="C45" i="3"/>
  <c r="C36" i="3"/>
  <c r="C38" i="3"/>
  <c r="C46" i="3"/>
  <c r="C47" i="3"/>
  <c r="C41" i="3"/>
  <c r="C44" i="3"/>
  <c r="S363" i="3" l="1"/>
  <c r="S362" i="3"/>
  <c r="S361" i="3"/>
  <c r="S360" i="3"/>
  <c r="S359" i="3"/>
  <c r="S358" i="3"/>
  <c r="S357" i="3"/>
  <c r="S356" i="3"/>
  <c r="S355" i="3"/>
  <c r="S354" i="3"/>
  <c r="S353" i="3"/>
  <c r="S352" i="3"/>
  <c r="S351" i="3"/>
  <c r="S350" i="3"/>
  <c r="S349" i="3"/>
  <c r="S348" i="3"/>
  <c r="S347" i="3"/>
  <c r="S346" i="3"/>
  <c r="S345" i="3"/>
  <c r="S344" i="3"/>
  <c r="S343" i="3"/>
  <c r="S342" i="3"/>
  <c r="S341" i="3"/>
  <c r="S340" i="3"/>
  <c r="S339" i="3"/>
  <c r="S338" i="3"/>
  <c r="S337" i="3"/>
  <c r="S336" i="3"/>
  <c r="S335" i="3"/>
  <c r="S334" i="3"/>
  <c r="S333" i="3"/>
  <c r="S332" i="3"/>
  <c r="S331" i="3"/>
  <c r="S330" i="3"/>
  <c r="S329" i="3"/>
  <c r="S328" i="3"/>
  <c r="S327" i="3"/>
  <c r="S326" i="3"/>
  <c r="S325" i="3"/>
  <c r="S324" i="3"/>
  <c r="S323" i="3"/>
  <c r="S322" i="3"/>
  <c r="S321" i="3"/>
  <c r="S320" i="3"/>
  <c r="S319" i="3"/>
  <c r="S318" i="3"/>
  <c r="S317" i="3"/>
  <c r="S316" i="3"/>
  <c r="S315" i="3"/>
  <c r="S314" i="3"/>
  <c r="S313" i="3"/>
  <c r="S312" i="3"/>
  <c r="S311" i="3"/>
  <c r="S310" i="3"/>
  <c r="S309" i="3"/>
  <c r="S308" i="3"/>
  <c r="S307" i="3"/>
  <c r="S306" i="3"/>
  <c r="S305" i="3"/>
  <c r="S304" i="3"/>
  <c r="S303" i="3"/>
  <c r="S302" i="3"/>
  <c r="S301" i="3"/>
  <c r="S300" i="3"/>
  <c r="S299" i="3"/>
  <c r="S298" i="3"/>
  <c r="S297" i="3"/>
  <c r="S296" i="3"/>
  <c r="S295" i="3"/>
  <c r="S294" i="3"/>
  <c r="S293" i="3"/>
  <c r="S292" i="3"/>
  <c r="S291" i="3"/>
  <c r="S290" i="3"/>
  <c r="S289" i="3"/>
  <c r="S288" i="3"/>
  <c r="S287" i="3"/>
  <c r="S286" i="3"/>
  <c r="S285" i="3"/>
  <c r="S284" i="3"/>
  <c r="S283" i="3"/>
  <c r="S282" i="3"/>
  <c r="S281" i="3"/>
  <c r="S280" i="3"/>
  <c r="S279" i="3"/>
  <c r="S278" i="3"/>
  <c r="S277" i="3"/>
  <c r="S276" i="3"/>
  <c r="S275" i="3"/>
  <c r="S274" i="3"/>
  <c r="S273" i="3"/>
  <c r="S272" i="3"/>
  <c r="S271" i="3"/>
  <c r="S270" i="3"/>
  <c r="S269" i="3"/>
  <c r="S268" i="3"/>
  <c r="S267" i="3"/>
  <c r="S266" i="3"/>
  <c r="S265" i="3"/>
  <c r="S264" i="3"/>
  <c r="S263" i="3"/>
  <c r="S262" i="3"/>
  <c r="S261" i="3"/>
  <c r="S260" i="3"/>
  <c r="S259" i="3"/>
  <c r="S258" i="3"/>
  <c r="S257" i="3"/>
  <c r="S256" i="3"/>
  <c r="S255" i="3"/>
  <c r="S254" i="3"/>
  <c r="S253" i="3"/>
  <c r="S252" i="3"/>
  <c r="S251" i="3"/>
  <c r="S250" i="3"/>
  <c r="S249" i="3"/>
  <c r="S248" i="3"/>
  <c r="S247" i="3"/>
  <c r="S246" i="3"/>
  <c r="S245" i="3"/>
  <c r="S244" i="3"/>
  <c r="S243" i="3"/>
  <c r="S242" i="3"/>
  <c r="S241" i="3"/>
  <c r="S240" i="3"/>
  <c r="S239" i="3"/>
  <c r="S238" i="3"/>
  <c r="S237" i="3"/>
  <c r="S236" i="3"/>
  <c r="S235" i="3"/>
  <c r="S234" i="3"/>
  <c r="S233" i="3"/>
  <c r="S232" i="3"/>
  <c r="S231" i="3"/>
  <c r="S230" i="3"/>
  <c r="S229" i="3"/>
  <c r="S228" i="3"/>
  <c r="S227" i="3"/>
  <c r="S226" i="3"/>
  <c r="S225" i="3"/>
  <c r="S224" i="3"/>
  <c r="S223" i="3"/>
  <c r="S222" i="3"/>
  <c r="S221" i="3"/>
  <c r="S220" i="3"/>
  <c r="S219" i="3"/>
  <c r="S218" i="3"/>
  <c r="S217" i="3"/>
  <c r="S216" i="3"/>
  <c r="S215" i="3"/>
  <c r="S214" i="3"/>
  <c r="S213" i="3"/>
  <c r="S212" i="3"/>
  <c r="S211" i="3"/>
  <c r="S210" i="3"/>
  <c r="S209" i="3"/>
  <c r="S208" i="3"/>
  <c r="S207" i="3"/>
  <c r="S206" i="3"/>
  <c r="S205" i="3"/>
  <c r="S204" i="3"/>
  <c r="S203" i="3"/>
  <c r="S202" i="3"/>
  <c r="S201" i="3"/>
  <c r="S200" i="3"/>
  <c r="S199" i="3"/>
  <c r="S198" i="3"/>
  <c r="S197" i="3"/>
  <c r="S196" i="3"/>
  <c r="S195" i="3"/>
  <c r="S194" i="3"/>
  <c r="S193" i="3"/>
  <c r="S192" i="3"/>
  <c r="S191" i="3"/>
  <c r="S190" i="3"/>
  <c r="S189" i="3"/>
  <c r="S188" i="3"/>
  <c r="S187" i="3"/>
  <c r="S186" i="3"/>
  <c r="S185" i="3"/>
  <c r="S184" i="3"/>
  <c r="S183" i="3"/>
  <c r="S182" i="3"/>
  <c r="S181" i="3"/>
  <c r="S180" i="3"/>
  <c r="S179" i="3"/>
  <c r="S178" i="3"/>
  <c r="S177" i="3"/>
  <c r="S176" i="3"/>
  <c r="S175" i="3"/>
  <c r="S174" i="3"/>
  <c r="S173" i="3"/>
  <c r="S172" i="3"/>
  <c r="S171" i="3"/>
  <c r="S170" i="3"/>
  <c r="S169" i="3"/>
  <c r="S168" i="3"/>
  <c r="S167" i="3"/>
  <c r="S166" i="3"/>
  <c r="S165" i="3"/>
  <c r="S164" i="3"/>
  <c r="S163" i="3"/>
  <c r="S162" i="3"/>
  <c r="S161" i="3"/>
  <c r="S160" i="3"/>
  <c r="S159" i="3"/>
  <c r="S158" i="3"/>
  <c r="S157" i="3"/>
  <c r="S156" i="3"/>
  <c r="S155" i="3"/>
  <c r="S154" i="3"/>
  <c r="S153" i="3"/>
  <c r="S152" i="3"/>
  <c r="S151" i="3"/>
  <c r="S150" i="3"/>
  <c r="S149" i="3"/>
  <c r="S148" i="3"/>
  <c r="S147" i="3"/>
  <c r="S146" i="3"/>
  <c r="S145" i="3"/>
  <c r="S144" i="3"/>
  <c r="S143" i="3"/>
  <c r="S142" i="3"/>
  <c r="S141" i="3"/>
  <c r="S140" i="3"/>
  <c r="S139" i="3"/>
  <c r="S138" i="3"/>
  <c r="S137" i="3"/>
  <c r="S136" i="3"/>
  <c r="S135" i="3"/>
  <c r="S134" i="3"/>
  <c r="S133" i="3"/>
  <c r="S132" i="3"/>
  <c r="S131" i="3"/>
  <c r="S130" i="3"/>
  <c r="S129" i="3"/>
  <c r="S128" i="3"/>
  <c r="S127" i="3"/>
  <c r="S126" i="3"/>
  <c r="S125" i="3"/>
  <c r="S124" i="3"/>
  <c r="S123" i="3"/>
  <c r="S122" i="3"/>
  <c r="S121" i="3"/>
  <c r="S120" i="3"/>
  <c r="S119" i="3"/>
  <c r="S118" i="3"/>
  <c r="S117" i="3"/>
  <c r="S116" i="3"/>
  <c r="S115" i="3"/>
  <c r="S114" i="3"/>
  <c r="S113" i="3"/>
  <c r="S112" i="3"/>
  <c r="S111" i="3"/>
  <c r="S110" i="3"/>
  <c r="S109" i="3"/>
  <c r="S108" i="3"/>
  <c r="S107" i="3"/>
  <c r="S106" i="3"/>
  <c r="S105" i="3"/>
  <c r="S104" i="3"/>
  <c r="S103" i="3"/>
  <c r="S102" i="3"/>
  <c r="S101" i="3"/>
  <c r="S100" i="3"/>
  <c r="S99" i="3"/>
  <c r="S98" i="3"/>
  <c r="S97" i="3"/>
  <c r="S96" i="3"/>
  <c r="S95" i="3"/>
  <c r="S94" i="3"/>
  <c r="S93" i="3"/>
  <c r="S92" i="3"/>
  <c r="S91" i="3"/>
  <c r="S90" i="3"/>
  <c r="S89" i="3"/>
  <c r="S88" i="3"/>
  <c r="S87" i="3"/>
  <c r="S86" i="3"/>
  <c r="S85" i="3"/>
  <c r="S84" i="3"/>
  <c r="S83" i="3"/>
  <c r="S82" i="3"/>
  <c r="S81" i="3"/>
  <c r="S80" i="3"/>
  <c r="S79" i="3"/>
  <c r="S78" i="3"/>
  <c r="S77" i="3"/>
  <c r="S76" i="3"/>
  <c r="S75" i="3"/>
  <c r="S74" i="3"/>
  <c r="S73" i="3"/>
  <c r="S72" i="3"/>
  <c r="S71" i="3"/>
  <c r="S70" i="3"/>
  <c r="S69" i="3"/>
  <c r="S68" i="3"/>
  <c r="S67" i="3"/>
  <c r="S66" i="3"/>
  <c r="S6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S4" i="3"/>
  <c r="S14" i="1"/>
  <c r="S15" i="1"/>
  <c r="S16" i="1"/>
  <c r="S17" i="1"/>
  <c r="S18" i="1"/>
  <c r="S19" i="1"/>
  <c r="S20" i="1"/>
  <c r="S21" i="1"/>
  <c r="S22" i="1"/>
  <c r="S23" i="1"/>
  <c r="S24" i="1"/>
  <c r="S25" i="1"/>
  <c r="S4" i="1"/>
  <c r="S5" i="1"/>
  <c r="S6" i="1"/>
  <c r="S7" i="1"/>
  <c r="S8" i="1"/>
  <c r="S9" i="1"/>
  <c r="S10" i="1"/>
  <c r="S11" i="1"/>
  <c r="S12" i="1"/>
  <c r="S13"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J18" i="1"/>
  <c r="C35" i="1" s="1"/>
  <c r="J19" i="1"/>
  <c r="C36" i="1" s="1"/>
  <c r="J20" i="1"/>
  <c r="C37" i="1" s="1"/>
  <c r="J21" i="1"/>
  <c r="C38" i="1" s="1"/>
  <c r="J22" i="1"/>
  <c r="C39" i="1" s="1"/>
  <c r="J23" i="1"/>
  <c r="C40" i="1" s="1"/>
  <c r="J24" i="1"/>
  <c r="C41" i="1" s="1"/>
  <c r="J25" i="1"/>
  <c r="C42" i="1" s="1"/>
  <c r="J26" i="1"/>
  <c r="C43" i="1" s="1"/>
  <c r="J27" i="1"/>
  <c r="C44" i="1" s="1"/>
  <c r="J28" i="1"/>
  <c r="C45" i="1" s="1"/>
  <c r="J17" i="1"/>
  <c r="C34" i="1" s="1"/>
  <c r="I19" i="3" l="1"/>
  <c r="I20" i="3"/>
  <c r="I21" i="3" s="1"/>
  <c r="K17" i="1"/>
  <c r="D34" i="1" l="1"/>
  <c r="D36" i="3"/>
  <c r="J37" i="3"/>
  <c r="I40" i="1"/>
  <c r="I38" i="1"/>
  <c r="J41" i="3"/>
  <c r="J42" i="3"/>
  <c r="I34" i="1"/>
  <c r="I37" i="1"/>
  <c r="J40" i="3"/>
  <c r="J39" i="3"/>
  <c r="J36" i="3"/>
  <c r="I36" i="1"/>
  <c r="J38" i="3"/>
  <c r="I39" i="1"/>
  <c r="I35" i="1"/>
  <c r="E35" i="1" l="1"/>
  <c r="E39" i="1"/>
  <c r="E43" i="1"/>
  <c r="E40" i="1"/>
  <c r="E44" i="1"/>
  <c r="E36" i="1"/>
  <c r="E37" i="1"/>
  <c r="E41" i="1"/>
  <c r="E45" i="1"/>
  <c r="E38" i="1"/>
  <c r="E42" i="1"/>
  <c r="E34" i="1"/>
  <c r="E40" i="3"/>
  <c r="E45" i="3"/>
  <c r="E38" i="3"/>
  <c r="E41" i="3"/>
  <c r="E46" i="3"/>
  <c r="E36" i="3"/>
  <c r="E42" i="3"/>
  <c r="E43" i="3"/>
  <c r="E47" i="3"/>
  <c r="E39" i="3"/>
  <c r="E44" i="3"/>
  <c r="E37" i="3"/>
</calcChain>
</file>

<file path=xl/sharedStrings.xml><?xml version="1.0" encoding="utf-8"?>
<sst xmlns="http://schemas.openxmlformats.org/spreadsheetml/2006/main" count="2468" uniqueCount="126">
  <si>
    <t>Year</t>
  </si>
  <si>
    <t>Month</t>
  </si>
  <si>
    <t>Date</t>
  </si>
  <si>
    <t>January</t>
  </si>
  <si>
    <t>February</t>
  </si>
  <si>
    <t>March</t>
  </si>
  <si>
    <t>April</t>
  </si>
  <si>
    <t>May</t>
  </si>
  <si>
    <t>June</t>
  </si>
  <si>
    <t>July</t>
  </si>
  <si>
    <t>August</t>
  </si>
  <si>
    <t>September</t>
  </si>
  <si>
    <t>October</t>
  </si>
  <si>
    <t>November</t>
  </si>
  <si>
    <t>December</t>
  </si>
  <si>
    <t>Friday</t>
  </si>
  <si>
    <t>Saturday</t>
  </si>
  <si>
    <t>Sunday</t>
  </si>
  <si>
    <t>Monday</t>
  </si>
  <si>
    <t>Tuesday</t>
  </si>
  <si>
    <t>Wednesday</t>
  </si>
  <si>
    <t>Thursday</t>
  </si>
  <si>
    <t>Column Labels</t>
  </si>
  <si>
    <t>Average of Daily Volume</t>
  </si>
  <si>
    <t>Hour 1</t>
  </si>
  <si>
    <t>Hour 2</t>
  </si>
  <si>
    <t>Hour 3</t>
  </si>
  <si>
    <t>Hour 4</t>
  </si>
  <si>
    <t>Hour 5</t>
  </si>
  <si>
    <t>Hour 6</t>
  </si>
  <si>
    <t>Hour 7</t>
  </si>
  <si>
    <t>Hour 8</t>
  </si>
  <si>
    <t>Hour 9</t>
  </si>
  <si>
    <t>Hour 10</t>
  </si>
  <si>
    <t>Hour 11</t>
  </si>
  <si>
    <t>Hour 12</t>
  </si>
  <si>
    <t>Hour 13</t>
  </si>
  <si>
    <t>Hour 14</t>
  </si>
  <si>
    <t>Hour 15</t>
  </si>
  <si>
    <t>Hour 16</t>
  </si>
  <si>
    <t>Hour 17</t>
  </si>
  <si>
    <t>Hour 18</t>
  </si>
  <si>
    <t>Hour 19</t>
  </si>
  <si>
    <t>Hour 20</t>
  </si>
  <si>
    <t>Hour 21</t>
  </si>
  <si>
    <t>Hour 22</t>
  </si>
  <si>
    <t>Hour 23</t>
  </si>
  <si>
    <t>Hour 24</t>
  </si>
  <si>
    <t>AADT Simple Average Method</t>
  </si>
  <si>
    <t>Sum of daily volumes in the year</t>
  </si>
  <si>
    <t>Number of complete days</t>
  </si>
  <si>
    <t>Hour</t>
  </si>
  <si>
    <t>Day</t>
  </si>
  <si>
    <t>Order Number</t>
  </si>
  <si>
    <t xml:space="preserve">K-30 = </t>
  </si>
  <si>
    <t xml:space="preserve">K-50 = </t>
  </si>
  <si>
    <t xml:space="preserve">K-100 = </t>
  </si>
  <si>
    <t>MADT Simple Average Method</t>
  </si>
  <si>
    <t>Monthly Factors</t>
  </si>
  <si>
    <t>Monthly Factors Simple Average Method</t>
  </si>
  <si>
    <t>Seasonal Factors Simple Average Method</t>
  </si>
  <si>
    <t xml:space="preserve">Day of week </t>
  </si>
  <si>
    <t>Day of Week Factors</t>
  </si>
  <si>
    <t>Day of Week Factors Simple Average Method</t>
  </si>
  <si>
    <t>Day of week</t>
  </si>
  <si>
    <t xml:space="preserve">The raw data for calculating MADT and AADT using AASHTO method (average of averages) is shown in Columns O to AQ.  Also, monthly factors are computed from MADT and AADT. 
For each day of the year, the daily volume is first calculated by summing the hourly volumes. If there is a missing value in any of the hourly volumes, the daily volume will also be missing as it cannot be calculated (see daily volumes for January 1, 11, and 19). Then, the average daily traffic for each day of the week in the month is first calculated. This is followed by calculating monthly average daily traffic (MADT). Finally, AADT is calculated by averaging the MADTs, as shown in Table below. The unit for the values in the table below is vehicles per day (vpd).
Once AADT and MADT are estimated, monthly factors are computed by dividing AADT by MADT.
The Tables are partially generated using Excel Pivot Table function. To update or refresh the Table, press Alt + F5 keys.
</t>
  </si>
  <si>
    <t>S.No</t>
  </si>
  <si>
    <t>Speed</t>
  </si>
  <si>
    <t>Speed (mph)</t>
  </si>
  <si>
    <t>Flow (veh/hr/ln)</t>
  </si>
  <si>
    <t>SINGLE AXLES</t>
  </si>
  <si>
    <t>TANDEM AXLES</t>
  </si>
  <si>
    <t>TRIDEM AXLES</t>
  </si>
  <si>
    <t>Upper Weight Range (Pounds)</t>
  </si>
  <si>
    <t>ESAL Per Axle</t>
  </si>
  <si>
    <t>Number of Axles</t>
  </si>
  <si>
    <t>ESAL by Axle</t>
  </si>
  <si>
    <t>Total ESAL by type of axle (ESAL/axle × Total Axles)</t>
  </si>
  <si>
    <t>Total ESAL (all axle types combined)</t>
  </si>
  <si>
    <t>Upper Limit of Load Range (kips*) by Type of Axle Group</t>
  </si>
  <si>
    <t>Load Range</t>
  </si>
  <si>
    <t>Single</t>
  </si>
  <si>
    <t>Tandem</t>
  </si>
  <si>
    <t>Tridem</t>
  </si>
  <si>
    <t>Quad</t>
  </si>
  <si>
    <t>Vehicle Class 6</t>
  </si>
  <si>
    <t>Axle Type and Load in (kips)</t>
  </si>
  <si>
    <t>Vehicle</t>
  </si>
  <si>
    <t>Load range</t>
  </si>
  <si>
    <t>8,10</t>
  </si>
  <si>
    <t>2,3</t>
  </si>
  <si>
    <t>-</t>
  </si>
  <si>
    <t>Counts of Axles</t>
  </si>
  <si>
    <t>Load Spectra for vehicle class 6</t>
  </si>
  <si>
    <t>Day of Week</t>
  </si>
  <si>
    <t>Grand Total</t>
  </si>
  <si>
    <t>Row Labels</t>
  </si>
  <si>
    <t xml:space="preserve">Where:
Short Term ADT= Daily Traffic volume computed for a short duration (veh/day)
AADT4-7= average annual daily traffic for vehicle class c 
ADTijk4-7 = daily truck traffic for class c, dayk, of DOW I, and month j
i = day of the week
j = month of the year
k = 1 when the day is the first occurrence of that day of the week in a month, 4 when it is the fourth day of the week
n = the number of days of that day of the week during that month 
</t>
  </si>
  <si>
    <t>Number of Trucks</t>
  </si>
  <si>
    <t>Average</t>
  </si>
  <si>
    <t>Total</t>
  </si>
  <si>
    <t>Daily Volume (veh/day)</t>
  </si>
  <si>
    <t>To compute 85th percentile speed, arrange all the sample speed data in an ascending order. Take the total sample size and multiply it by 0.85 to get number representing the 85th percentile. Locate the speed of vehicle corresponding to this number, which will be the 85th percentile speed. 
For Example, in Figure to the left, out of the 100-vehicle sample, the speed of the 85th vehicle is 65 mph.</t>
  </si>
  <si>
    <t>Density (veh/mi)</t>
  </si>
  <si>
    <t>Time of Day Factors</t>
  </si>
  <si>
    <t xml:space="preserve">Time of Day factor is the ratio of an hourly traffic average divided by sum of hourly averages for a given day and road segment. The average traffic volume can be to a specific vehicle class, e.g., trucks. 
Time of Day factors are calculated by dividing the average hourly traffic volume by the average daily volume. </t>
  </si>
  <si>
    <t>Average of Daily Volume (veh/day)</t>
  </si>
  <si>
    <t xml:space="preserve">Daily Volumes are available for 274 out of 365 days. In general, TMG recommeds collection of daily counts or ADTs for 25-30% of days of a given year (365 days) to get a reliable estimate of AADT. 
To calculate SU Truck and bus AADT, the average SU truck volume for each DOW of every month and annual average can be computed. In this way, monthly and annual averages of counts for each day of week can be computed for all seven days of the week. Averaging the annual averages of the seven day of week counts will yield the AADT of SU trucks and buses. Since this data is taking averages for all days, it is less prone to any bias issues created by any missing data due to malfunctions and maintenance of Automatic Traffic Recorders (ATRs). </t>
  </si>
  <si>
    <t>First, the input axle weights for a candidate segment are usually calculated using weigh-in-motion (WIM) sensors. Later, the standard load range (LR) values, as shown in Table -1, are used to categorize the counts of axle groups based on their respective LR. For a complete table of standardized load ranges, refer to Table 5-1 in AASHTO Guidelines For Traffic Data Programs. 
Table 2 presents the loads of different axle types of four vehicles of Class 6 including single, tandem, tridem, and quad axles. Each of these axle weights are categorized into a LR group and thereby the counts of each axle group with respect to its LR is determined. 
Next, the number of axles in each load range are computed as shown in Table 3.</t>
  </si>
  <si>
    <t>Table 2</t>
  </si>
  <si>
    <t>Table 3</t>
  </si>
  <si>
    <t>Table 1</t>
  </si>
  <si>
    <t>Computation Methodology</t>
  </si>
  <si>
    <t xml:space="preserve">The raw data for calculating AADT and MADT by using simple average method is shown in Columns P through AR. Also, monthly factors are computed from MADT and AADT. 
AADT is computed by following these steps. For each day of the year, the daily volume is first calculated by summing the hourly volumes. If there is a missing value in any of the hourly volumes, then the daily volume will also be missing, as it cannot be calculated (see daily volumes for January 1, 11, and 19). The average of the daily traffic volumes will be the AADT.  The unit of AADT is vehicles per day (vpd).
MADT is computed in the same way as that of AADT. The daily volumes in each month are averaged to estimate MADT. The units of MADTs are vehicles per day (vpd).
Once AADT and MADT are estimated, monthly factors are computed by dividing AADT by MADT.  
The Tables are partially generated using Excel Pivot Table function. To update or refresh the Tables, press Alt + F5 keys. 
</t>
  </si>
  <si>
    <t>The raw hourly volume data for calculating K-factor is shown in Columns G through N, i.e., hourly volumes for a year.
To determine K-factor, arrange the hourly volumes in decreasing order, as in Columns M to N. Then, the K-30, K-50, and K-100 will be the 30th, 50th, and 100th entries in the ordered hourly volumes divided by AADT. 
NOTE: The AADT for this data set is calculated using the AASHTO method as shown in the separate sheet titled "AADT MADT FACTORS AASHTO METHOD".</t>
  </si>
  <si>
    <t>Hourly Volume (veh/h)</t>
  </si>
  <si>
    <t>Ordered Hourly Volume (veh/h)</t>
  </si>
  <si>
    <t>Kth highest Volume (veh/h)</t>
  </si>
  <si>
    <t>AADT (veh/day)</t>
  </si>
  <si>
    <t>Day Of Week</t>
  </si>
  <si>
    <t>MADT (veh/day)</t>
  </si>
  <si>
    <t>MADT (Veh/day)</t>
  </si>
  <si>
    <t>AADT Simple Average Method (veh/day)</t>
  </si>
  <si>
    <t>Average Daily Volume (veh/day)</t>
  </si>
  <si>
    <t xml:space="preserve">The raw hourly Speed, Flow, and Density data for calculating Critical Speed and Critical Density is shown in Columns J to L.
To determine Critical Speed, arrange the speed data in a decreasing order. Then, the speed at which, the maximum flow is achieved is the Critical Speed. Similarly, the density at which the maximum flow is observed is the Critical Density. 
In this example, the maximum flow is 2250 veh/h/ln, the Critical Speed is 50 mph, and the Critical Density is 45 veh/mi. The speed-flow-density relations are depicted in the graphs below.
</t>
  </si>
  <si>
    <t>AASHTO provides ESAL per Axle value for different weight ranges as shown in columns G,H; K,L; and O,P. The number of axles in each weight range are computed as shown in I, M, and Q. To calculate ESAL by Axle, multiply the ESAL per Axle with Number of Axles. Sum of all ESALs in each axle will give Total ESAL by Axle Type, as shown in Columns J, N, and R (Row 42). Summation of Total ESALs in all axle types will give Total ESAL for the roadway segment of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</si>
</sst>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b/>
      <i/>
      <sz val="16"/>
      <color theme="1"/>
      <name val="Arial"/>
      <family val="2"/>
    </font>
    <font>
      <sz val="11"/>
      <color rgb="FF000000"/>
      <name val="Arial"/>
      <family val="2"/>
    </font>
    <font>
      <sz val="11"/>
      <name val="Arial"/>
      <family val="2"/>
    </font>
    <font>
      <b/>
      <sz val="11"/>
      <name val="Arial"/>
      <family val="2"/>
    </font>
    <font>
      <b/>
      <i/>
      <sz val="16"/>
      <color rgb="FFFF0000"/>
      <name val="Arial"/>
      <family val="2"/>
    </font>
    <font>
      <b/>
      <i/>
      <sz val="11"/>
      <color theme="4" tint="-0.499984740745262"/>
      <name val="Arial"/>
      <family val="2"/>
    </font>
    <font>
      <b/>
      <i/>
      <sz val="11"/>
      <color rgb="FF002060"/>
      <name val="Arial"/>
      <family val="2"/>
    </font>
    <font>
      <b/>
      <sz val="14"/>
      <color theme="1"/>
      <name val="Arial"/>
      <family val="2"/>
    </font>
    <font>
      <b/>
      <i/>
      <sz val="11"/>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7">
    <xf numFmtId="0" fontId="0" fillId="0" borderId="0" xfId="0"/>
    <xf numFmtId="0" fontId="18" fillId="0" borderId="0" xfId="0" applyFont="1"/>
    <xf numFmtId="0" fontId="18" fillId="0" borderId="0" xfId="0" applyFont="1" applyBorder="1"/>
    <xf numFmtId="0" fontId="18" fillId="0" borderId="10" xfId="0" applyFont="1" applyBorder="1" applyAlignment="1">
      <alignment horizontal="center" vertical="center"/>
    </xf>
    <xf numFmtId="0" fontId="18" fillId="0" borderId="10" xfId="0" applyFont="1" applyBorder="1" applyAlignment="1">
      <alignment horizontal="center"/>
    </xf>
    <xf numFmtId="0" fontId="18" fillId="0" borderId="0" xfId="0" applyFont="1" applyAlignment="1">
      <alignment horizontal="center" vertical="center"/>
    </xf>
    <xf numFmtId="0" fontId="19" fillId="0" borderId="24" xfId="0" applyFont="1" applyBorder="1"/>
    <xf numFmtId="0" fontId="19" fillId="0" borderId="13" xfId="0" applyFont="1" applyBorder="1" applyAlignment="1">
      <alignment horizontal="center"/>
    </xf>
    <xf numFmtId="0" fontId="19" fillId="0" borderId="0" xfId="0" applyFont="1" applyFill="1" applyBorder="1" applyAlignment="1">
      <alignment horizontal="center"/>
    </xf>
    <xf numFmtId="0" fontId="18" fillId="0" borderId="14" xfId="0" applyFont="1" applyBorder="1"/>
    <xf numFmtId="14" fontId="18" fillId="0" borderId="10" xfId="43" applyNumberFormat="1" applyFont="1" applyBorder="1" applyAlignment="1">
      <alignment horizontal="center"/>
    </xf>
    <xf numFmtId="43" fontId="18" fillId="0" borderId="0" xfId="43" applyFont="1" applyFill="1" applyBorder="1" applyAlignment="1">
      <alignment horizontal="center"/>
    </xf>
    <xf numFmtId="14" fontId="18" fillId="0" borderId="0" xfId="43" applyNumberFormat="1" applyFont="1" applyFill="1" applyBorder="1" applyAlignment="1">
      <alignment horizontal="center"/>
    </xf>
    <xf numFmtId="0" fontId="18" fillId="0" borderId="0" xfId="0" applyFont="1" applyAlignment="1"/>
    <xf numFmtId="165" fontId="18" fillId="0" borderId="0" xfId="43" applyNumberFormat="1" applyFont="1" applyFill="1" applyBorder="1" applyAlignment="1">
      <alignment horizontal="center"/>
    </xf>
    <xf numFmtId="0" fontId="18" fillId="0" borderId="0" xfId="0" applyFont="1" applyFill="1" applyBorder="1"/>
    <xf numFmtId="165" fontId="18" fillId="0" borderId="0" xfId="43" applyNumberFormat="1" applyFont="1" applyFill="1" applyBorder="1"/>
    <xf numFmtId="43" fontId="18" fillId="0" borderId="0" xfId="0" applyNumberFormat="1" applyFont="1" applyBorder="1"/>
    <xf numFmtId="165" fontId="18" fillId="0" borderId="0" xfId="0" applyNumberFormat="1" applyFont="1" applyBorder="1"/>
    <xf numFmtId="43" fontId="18" fillId="0" borderId="0" xfId="43" applyFont="1" applyBorder="1" applyAlignment="1">
      <alignment horizontal="center"/>
    </xf>
    <xf numFmtId="0" fontId="18" fillId="0" borderId="26" xfId="0" applyFont="1" applyBorder="1"/>
    <xf numFmtId="0" fontId="18" fillId="0" borderId="11" xfId="0" applyFont="1" applyBorder="1" applyAlignment="1">
      <alignment horizontal="center"/>
    </xf>
    <xf numFmtId="0" fontId="20" fillId="0" borderId="0" xfId="0" applyFont="1" applyAlignment="1"/>
    <xf numFmtId="0" fontId="18" fillId="0" borderId="24" xfId="0" applyFont="1" applyBorder="1"/>
    <xf numFmtId="0" fontId="18" fillId="0" borderId="13" xfId="0" applyFont="1" applyBorder="1"/>
    <xf numFmtId="0" fontId="18" fillId="0" borderId="25" xfId="0" applyFont="1" applyBorder="1"/>
    <xf numFmtId="0" fontId="18" fillId="0" borderId="10" xfId="0" applyFont="1" applyBorder="1"/>
    <xf numFmtId="1" fontId="18" fillId="0" borderId="23" xfId="0" applyNumberFormat="1" applyFont="1" applyBorder="1"/>
    <xf numFmtId="0" fontId="18" fillId="35" borderId="14" xfId="0" applyFont="1" applyFill="1" applyBorder="1"/>
    <xf numFmtId="0" fontId="18" fillId="35" borderId="10" xfId="0" applyFont="1" applyFill="1" applyBorder="1"/>
    <xf numFmtId="1" fontId="18" fillId="35" borderId="23" xfId="0" applyNumberFormat="1" applyFont="1" applyFill="1" applyBorder="1"/>
    <xf numFmtId="0" fontId="18" fillId="0" borderId="11" xfId="0" applyFont="1" applyBorder="1"/>
    <xf numFmtId="0" fontId="18" fillId="0" borderId="27" xfId="0" applyFont="1" applyBorder="1"/>
    <xf numFmtId="0" fontId="18" fillId="0" borderId="23" xfId="0" applyFont="1" applyBorder="1"/>
    <xf numFmtId="9" fontId="18" fillId="0" borderId="0" xfId="42" applyFont="1"/>
    <xf numFmtId="0" fontId="18" fillId="34" borderId="10" xfId="0" applyFont="1" applyFill="1" applyBorder="1"/>
    <xf numFmtId="0" fontId="18" fillId="34" borderId="10" xfId="0" applyFont="1" applyFill="1" applyBorder="1" applyAlignment="1">
      <alignment horizontal="center"/>
    </xf>
    <xf numFmtId="0" fontId="19" fillId="34" borderId="10" xfId="0" applyFont="1" applyFill="1" applyBorder="1" applyAlignment="1">
      <alignment horizontal="right"/>
    </xf>
    <xf numFmtId="9" fontId="19" fillId="34" borderId="10" xfId="42" applyFont="1" applyFill="1" applyBorder="1" applyAlignment="1">
      <alignment horizontal="center"/>
    </xf>
    <xf numFmtId="1" fontId="18" fillId="34" borderId="10" xfId="0" applyNumberFormat="1" applyFont="1" applyFill="1" applyBorder="1" applyAlignment="1">
      <alignment horizontal="center"/>
    </xf>
    <xf numFmtId="0" fontId="24" fillId="0" borderId="0" xfId="0" applyFont="1" applyAlignment="1"/>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Alignment="1">
      <alignment horizontal="center"/>
    </xf>
    <xf numFmtId="165" fontId="18" fillId="0" borderId="0" xfId="43" applyNumberFormat="1" applyFont="1" applyBorder="1"/>
    <xf numFmtId="165" fontId="18" fillId="0" borderId="0" xfId="43" applyNumberFormat="1" applyFont="1" applyBorder="1" applyAlignment="1">
      <alignment horizontal="center"/>
    </xf>
    <xf numFmtId="0" fontId="19" fillId="0" borderId="0" xfId="0" applyFont="1" applyBorder="1" applyAlignment="1">
      <alignment horizontal="center"/>
    </xf>
    <xf numFmtId="0" fontId="25" fillId="0" borderId="0" xfId="0" applyFont="1"/>
    <xf numFmtId="0" fontId="19" fillId="0" borderId="0" xfId="0" applyFont="1"/>
    <xf numFmtId="0" fontId="18" fillId="0" borderId="0" xfId="0" pivotButton="1" applyFont="1"/>
    <xf numFmtId="0" fontId="18" fillId="0" borderId="10" xfId="0" pivotButton="1" applyFont="1" applyBorder="1"/>
    <xf numFmtId="0" fontId="18" fillId="0" borderId="10" xfId="0" applyFont="1" applyBorder="1" applyAlignment="1">
      <alignment horizontal="left"/>
    </xf>
    <xf numFmtId="1" fontId="19" fillId="0" borderId="10" xfId="0" applyNumberFormat="1" applyFont="1" applyBorder="1" applyAlignment="1">
      <alignment horizontal="center"/>
    </xf>
    <xf numFmtId="1" fontId="18" fillId="0" borderId="0" xfId="0" applyNumberFormat="1" applyFont="1"/>
    <xf numFmtId="0" fontId="19" fillId="0" borderId="10" xfId="0" applyFont="1" applyFill="1" applyBorder="1"/>
    <xf numFmtId="1" fontId="19" fillId="34" borderId="10" xfId="0" applyNumberFormat="1" applyFont="1" applyFill="1" applyBorder="1"/>
    <xf numFmtId="0" fontId="18" fillId="0" borderId="0" xfId="0" applyFont="1" applyBorder="1" applyAlignment="1">
      <alignment horizontal="left"/>
    </xf>
    <xf numFmtId="1" fontId="19" fillId="0" borderId="0" xfId="0" applyNumberFormat="1" applyFont="1" applyBorder="1" applyAlignment="1">
      <alignment horizontal="center"/>
    </xf>
    <xf numFmtId="0" fontId="19" fillId="33" borderId="10" xfId="0" applyFont="1" applyFill="1" applyBorder="1" applyAlignment="1"/>
    <xf numFmtId="0" fontId="19" fillId="33" borderId="10" xfId="0" applyFont="1" applyFill="1" applyBorder="1" applyAlignment="1">
      <alignment horizontal="center"/>
    </xf>
    <xf numFmtId="0" fontId="19" fillId="33" borderId="10" xfId="0" applyFont="1" applyFill="1" applyBorder="1"/>
    <xf numFmtId="0" fontId="18" fillId="0" borderId="10" xfId="0" applyFont="1" applyBorder="1" applyAlignment="1"/>
    <xf numFmtId="1" fontId="18" fillId="0" borderId="10" xfId="0" applyNumberFormat="1" applyFont="1" applyBorder="1" applyAlignment="1">
      <alignment horizontal="center"/>
    </xf>
    <xf numFmtId="2" fontId="19" fillId="0" borderId="10" xfId="0" applyNumberFormat="1" applyFont="1" applyBorder="1" applyAlignment="1">
      <alignment horizontal="center"/>
    </xf>
    <xf numFmtId="0" fontId="26" fillId="0" borderId="0" xfId="0" applyFont="1"/>
    <xf numFmtId="0" fontId="19" fillId="33" borderId="0" xfId="0" applyFont="1" applyFill="1" applyBorder="1"/>
    <xf numFmtId="1" fontId="19" fillId="0" borderId="10" xfId="0" applyNumberFormat="1" applyFont="1" applyFill="1" applyBorder="1"/>
    <xf numFmtId="1" fontId="18" fillId="0" borderId="10" xfId="0" applyNumberFormat="1" applyFont="1" applyFill="1" applyBorder="1" applyAlignment="1">
      <alignment horizontal="center"/>
    </xf>
    <xf numFmtId="1" fontId="19" fillId="0" borderId="10" xfId="0" applyNumberFormat="1" applyFont="1" applyFill="1" applyBorder="1" applyAlignment="1">
      <alignment horizontal="center"/>
    </xf>
    <xf numFmtId="1" fontId="19" fillId="0" borderId="10" xfId="0" applyNumberFormat="1" applyFont="1" applyBorder="1"/>
    <xf numFmtId="2" fontId="19" fillId="0" borderId="14" xfId="0" applyNumberFormat="1" applyFont="1" applyBorder="1" applyAlignment="1">
      <alignment horizontal="center"/>
    </xf>
    <xf numFmtId="0" fontId="23" fillId="34" borderId="10" xfId="0" applyFont="1" applyFill="1" applyBorder="1" applyAlignment="1">
      <alignment horizontal="center" vertical="center"/>
    </xf>
    <xf numFmtId="0" fontId="23" fillId="34" borderId="10" xfId="0" applyFont="1" applyFill="1" applyBorder="1" applyAlignment="1">
      <alignment horizontal="center" vertical="center" wrapText="1"/>
    </xf>
    <xf numFmtId="0" fontId="28" fillId="0" borderId="0" xfId="0" applyFont="1"/>
    <xf numFmtId="0" fontId="18" fillId="0" borderId="0" xfId="0" applyFont="1" applyAlignment="1">
      <alignment horizontal="left"/>
    </xf>
    <xf numFmtId="0" fontId="19" fillId="34" borderId="10" xfId="0" applyFont="1" applyFill="1" applyBorder="1" applyAlignment="1">
      <alignment horizontal="center"/>
    </xf>
    <xf numFmtId="164" fontId="18" fillId="0" borderId="10" xfId="0" applyNumberFormat="1" applyFont="1" applyBorder="1" applyAlignment="1">
      <alignment horizontal="center"/>
    </xf>
    <xf numFmtId="166" fontId="18" fillId="0" borderId="10" xfId="42" applyNumberFormat="1" applyFont="1" applyBorder="1" applyAlignment="1">
      <alignment horizontal="center"/>
    </xf>
    <xf numFmtId="0" fontId="19" fillId="0" borderId="10" xfId="0" applyFont="1" applyBorder="1" applyAlignment="1">
      <alignment horizontal="center"/>
    </xf>
    <xf numFmtId="164" fontId="19" fillId="0" borderId="10" xfId="0" applyNumberFormat="1" applyFont="1" applyBorder="1" applyAlignment="1">
      <alignment horizontal="center"/>
    </xf>
    <xf numFmtId="1" fontId="18" fillId="0" borderId="10" xfId="0" applyNumberFormat="1" applyFont="1" applyBorder="1"/>
    <xf numFmtId="0" fontId="19" fillId="0" borderId="25" xfId="0" applyFont="1" applyBorder="1" applyAlignment="1">
      <alignment horizontal="center" wrapText="1"/>
    </xf>
    <xf numFmtId="165" fontId="18" fillId="0" borderId="23" xfId="43" applyNumberFormat="1" applyFont="1" applyBorder="1"/>
    <xf numFmtId="165" fontId="18" fillId="0" borderId="23" xfId="43" applyNumberFormat="1" applyFont="1" applyBorder="1" applyAlignment="1">
      <alignment horizontal="center"/>
    </xf>
    <xf numFmtId="165" fontId="18" fillId="0" borderId="27" xfId="43" applyNumberFormat="1" applyFont="1" applyBorder="1"/>
    <xf numFmtId="0" fontId="18" fillId="0" borderId="0" xfId="0" applyFont="1" applyBorder="1" applyAlignment="1">
      <alignment vertical="center"/>
    </xf>
    <xf numFmtId="0" fontId="23" fillId="34" borderId="10" xfId="0" applyFont="1" applyFill="1" applyBorder="1" applyAlignment="1">
      <alignment horizontal="left" vertical="center" wrapText="1"/>
    </xf>
    <xf numFmtId="3" fontId="21" fillId="0" borderId="10" xfId="0" applyNumberFormat="1" applyFont="1" applyBorder="1" applyAlignment="1">
      <alignment horizontal="left" vertical="center" wrapText="1"/>
    </xf>
    <xf numFmtId="0" fontId="21" fillId="0" borderId="10" xfId="0" applyFont="1" applyBorder="1" applyAlignment="1">
      <alignment horizontal="left" vertical="center" wrapText="1"/>
    </xf>
    <xf numFmtId="0" fontId="22" fillId="0" borderId="10" xfId="0" applyFont="1" applyBorder="1" applyAlignment="1">
      <alignment vertical="center" wrapText="1"/>
    </xf>
    <xf numFmtId="0" fontId="19" fillId="34" borderId="10" xfId="0" applyFont="1" applyFill="1" applyBorder="1"/>
    <xf numFmtId="0" fontId="19" fillId="34" borderId="10" xfId="0" applyFont="1" applyFill="1" applyBorder="1" applyAlignment="1">
      <alignment horizontal="center" wrapText="1"/>
    </xf>
    <xf numFmtId="0" fontId="19" fillId="34" borderId="10" xfId="0" pivotButton="1" applyFont="1" applyFill="1" applyBorder="1" applyAlignment="1">
      <alignment horizontal="center"/>
    </xf>
    <xf numFmtId="0" fontId="19" fillId="34" borderId="10" xfId="0" pivotButton="1" applyFont="1" applyFill="1" applyBorder="1"/>
    <xf numFmtId="0" fontId="18" fillId="0" borderId="11" xfId="0" pivotButton="1" applyFont="1" applyBorder="1"/>
    <xf numFmtId="0" fontId="18" fillId="0" borderId="10" xfId="0" applyFont="1" applyBorder="1" applyAlignment="1">
      <alignment wrapText="1"/>
    </xf>
    <xf numFmtId="0" fontId="19" fillId="33" borderId="10" xfId="0" applyFont="1" applyFill="1" applyBorder="1" applyAlignment="1">
      <alignment wrapText="1"/>
    </xf>
    <xf numFmtId="166" fontId="19" fillId="0" borderId="10" xfId="0" applyNumberFormat="1" applyFont="1" applyBorder="1" applyAlignment="1">
      <alignment horizontal="center"/>
    </xf>
    <xf numFmtId="0" fontId="19" fillId="35" borderId="14" xfId="0" applyFont="1" applyFill="1" applyBorder="1"/>
    <xf numFmtId="0" fontId="19" fillId="35" borderId="23" xfId="0" applyFont="1" applyFill="1" applyBorder="1"/>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0"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18" fillId="0" borderId="22" xfId="0" applyFont="1" applyBorder="1" applyAlignment="1">
      <alignment horizontal="left" vertical="center"/>
    </xf>
    <xf numFmtId="0" fontId="21" fillId="0" borderId="10" xfId="0" applyFont="1" applyBorder="1" applyAlignment="1">
      <alignment horizontal="left" vertical="center" wrapText="1"/>
    </xf>
    <xf numFmtId="0" fontId="23" fillId="34" borderId="10" xfId="0" applyFont="1" applyFill="1" applyBorder="1" applyAlignment="1">
      <alignment horizontal="center" vertical="center" wrapText="1"/>
    </xf>
    <xf numFmtId="0" fontId="23" fillId="34" borderId="23" xfId="0" applyFont="1" applyFill="1" applyBorder="1" applyAlignment="1">
      <alignment horizontal="center" vertical="center"/>
    </xf>
    <xf numFmtId="0" fontId="23" fillId="34" borderId="29" xfId="0" applyFont="1" applyFill="1" applyBorder="1" applyAlignment="1">
      <alignment horizontal="center" vertical="center"/>
    </xf>
    <xf numFmtId="0" fontId="23" fillId="34" borderId="14" xfId="0" applyFont="1" applyFill="1" applyBorder="1" applyAlignment="1">
      <alignment horizontal="center" vertical="center"/>
    </xf>
    <xf numFmtId="0" fontId="23" fillId="34" borderId="10" xfId="0" applyFont="1" applyFill="1" applyBorder="1" applyAlignment="1">
      <alignment horizontal="center" vertical="center"/>
    </xf>
    <xf numFmtId="0" fontId="19" fillId="0" borderId="28" xfId="0" applyFont="1" applyBorder="1" applyAlignment="1">
      <alignment horizontal="center"/>
    </xf>
    <xf numFmtId="0" fontId="19" fillId="0" borderId="0" xfId="0" applyFont="1" applyAlignment="1">
      <alignment horizontal="center"/>
    </xf>
    <xf numFmtId="0" fontId="19" fillId="34" borderId="10" xfId="0" applyFont="1" applyFill="1" applyBorder="1" applyAlignment="1">
      <alignment horizontal="center"/>
    </xf>
    <xf numFmtId="0" fontId="19" fillId="34" borderId="10" xfId="0" applyFont="1" applyFill="1" applyBorder="1" applyAlignment="1">
      <alignment horizontal="center" wrapText="1"/>
    </xf>
    <xf numFmtId="0" fontId="19" fillId="0" borderId="10" xfId="0" applyFont="1" applyFill="1" applyBorder="1" applyAlignment="1">
      <alignment horizontal="right"/>
    </xf>
    <xf numFmtId="0" fontId="19" fillId="34" borderId="10" xfId="0" applyFont="1" applyFill="1" applyBorder="1" applyAlignment="1">
      <alignment horizontal="right"/>
    </xf>
    <xf numFmtId="1"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18" xfId="0" applyFont="1" applyBorder="1" applyAlignment="1">
      <alignment horizontal="left" vertical="top" wrapText="1"/>
    </xf>
    <xf numFmtId="0" fontId="18" fillId="0" borderId="0" xfId="0" applyFont="1" applyBorder="1" applyAlignment="1">
      <alignment horizontal="left" vertical="top" wrapText="1"/>
    </xf>
    <xf numFmtId="0" fontId="18" fillId="0" borderId="19" xfId="0" applyFont="1"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22" xfId="0" applyFont="1" applyBorder="1" applyAlignment="1">
      <alignment horizontal="left" vertical="top" wrapText="1"/>
    </xf>
    <xf numFmtId="1" fontId="27" fillId="0" borderId="11"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3" xfId="0" applyNumberFormat="1" applyFont="1" applyFill="1" applyBorder="1" applyAlignment="1">
      <alignment horizontal="center" vertical="center"/>
    </xf>
    <xf numFmtId="1" fontId="18" fillId="0" borderId="10" xfId="0" applyNumberFormat="1" applyFont="1" applyBorder="1" applyAlignment="1">
      <alignment horizontal="center" vertical="center"/>
    </xf>
    <xf numFmtId="0" fontId="19" fillId="34" borderId="23" xfId="0" applyFont="1" applyFill="1" applyBorder="1" applyAlignment="1">
      <alignment horizontal="center"/>
    </xf>
    <xf numFmtId="0" fontId="19" fillId="34" borderId="29" xfId="0" applyFont="1" applyFill="1" applyBorder="1" applyAlignment="1">
      <alignment horizontal="center"/>
    </xf>
    <xf numFmtId="0" fontId="19" fillId="34" borderId="14" xfId="0" applyFont="1" applyFill="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xf>
    <xf numFmtId="0" fontId="18" fillId="0" borderId="0" xfId="0" applyFont="1" applyBorder="1" applyAlignment="1">
      <alignment horizontal="center"/>
    </xf>
    <xf numFmtId="0" fontId="18" fillId="0" borderId="19"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19" fillId="34" borderId="10" xfId="0" applyFont="1" applyFill="1" applyBorder="1" applyAlignment="1">
      <alignment horizontal="center"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115">
    <dxf>
      <font>
        <b val="0"/>
        <i val="0"/>
        <strike val="0"/>
        <condense val="0"/>
        <extend val="0"/>
        <outline val="0"/>
        <shadow val="0"/>
        <u val="none"/>
        <vertAlign val="baseline"/>
        <sz val="11"/>
        <color theme="1"/>
        <name val="Arial"/>
        <family val="2"/>
        <scheme val="none"/>
      </font>
      <numFmt numFmtId="165" formatCode="_(* #,##0_);_(* \(#,##0\);_(* &quot;-&quot;??_);_(@_)"/>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dxf>
    <dxf>
      <border>
        <bottom style="thin">
          <color indexed="64"/>
        </bottom>
      </border>
    </dxf>
    <dxf>
      <font>
        <b/>
        <strike val="0"/>
        <outline val="0"/>
        <shadow val="0"/>
        <u val="none"/>
        <vertAlign val="baseline"/>
        <name val="Arial"/>
        <family val="2"/>
        <scheme val="none"/>
      </font>
      <border diagonalUp="0" diagonalDown="0" outline="0">
        <left style="thin">
          <color indexed="64"/>
        </left>
        <right style="thin">
          <color indexed="64"/>
        </right>
        <top/>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 formatCode="0"/>
    </dxf>
    <dxf>
      <alignment wrapText="1"/>
    </dxf>
    <dxf>
      <font>
        <name val="Arial"/>
        <scheme val="none"/>
      </font>
    </dxf>
    <dxf>
      <font>
        <name val="Arial"/>
        <scheme val="none"/>
      </font>
    </dxf>
    <dxf>
      <font>
        <name val="Arial"/>
        <scheme val="none"/>
      </font>
    </dxf>
    <dxf>
      <font>
        <name val="Arial"/>
        <scheme val="none"/>
      </font>
    </dxf>
    <dxf>
      <font>
        <name val="Arial"/>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numFmt numFmtId="1" formatCode="0"/>
    </dxf>
    <dxf>
      <numFmt numFmtId="164" formatCode="0.0"/>
    </dxf>
    <dxf>
      <numFmt numFmtId="2" formatCode="0.00"/>
    </dxf>
    <dxf>
      <numFmt numFmtId="167" formatCode="0.000"/>
    </dxf>
    <dxf>
      <numFmt numFmtId="168" formatCode="0.0000"/>
    </dxf>
    <dxf>
      <numFmt numFmtId="169" formatCode="0.0000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dxf>
    <dxf>
      <fill>
        <patternFill patternType="none">
          <bgColor auto="1"/>
        </patternFill>
      </fill>
    </dxf>
    <dxf>
      <fill>
        <patternFill patternType="none">
          <bgColor auto="1"/>
        </patternFill>
      </fill>
    </dxf>
    <dxf>
      <font>
        <b/>
      </font>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general" vertical="bottom" textRotation="0" wrapText="0" indent="0" justifyLastLine="0" shrinkToFit="0" readingOrder="0"/>
    </dxf>
    <dxf>
      <fill>
        <patternFill patternType="solid">
          <bgColor theme="4"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font>
        <name val="Arial"/>
        <scheme val="none"/>
      </font>
    </dxf>
    <dxf>
      <font>
        <name val="Arial"/>
        <scheme val="none"/>
      </font>
    </dxf>
    <dxf>
      <font>
        <name val="Arial"/>
        <scheme val="none"/>
      </font>
    </dxf>
    <dxf>
      <font>
        <name val="Arial"/>
        <scheme val="none"/>
      </font>
    </dxf>
    <dxf>
      <font>
        <name val="Arial"/>
        <scheme val="none"/>
      </font>
    </dxf>
    <dxf>
      <alignment horizontal="center"/>
    </dxf>
    <dxf>
      <alignment horizontal="center"/>
    </dxf>
    <dxf>
      <alignment horizontal="center"/>
    </dxf>
    <dxf>
      <font>
        <b/>
      </font>
    </dxf>
    <dxf>
      <font>
        <b val="0"/>
      </font>
    </dxf>
    <dxf>
      <font>
        <b/>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164" formatCode="0.0"/>
    </dxf>
    <dxf>
      <numFmt numFmtId="2" formatCode="0.00"/>
    </dxf>
    <dxf>
      <numFmt numFmtId="167" formatCode="0.000"/>
    </dxf>
    <dxf>
      <numFmt numFmtId="168" formatCode="0.0000"/>
    </dxf>
    <dxf>
      <numFmt numFmtId="169" formatCode="0.00000"/>
    </dxf>
    <dxf>
      <numFmt numFmtId="170" formatCode="0.000000"/>
    </dxf>
    <dxf>
      <numFmt numFmtId="171" formatCode="0.0000000"/>
    </dxf>
    <dxf>
      <font>
        <name val="Arial"/>
        <scheme val="none"/>
      </font>
    </dxf>
    <dxf>
      <font>
        <name val="Arial"/>
        <scheme val="none"/>
      </font>
    </dxf>
    <dxf>
      <font>
        <name val="Arial"/>
        <scheme val="none"/>
      </font>
    </dxf>
    <dxf>
      <font>
        <name val="Arial"/>
        <scheme val="none"/>
      </font>
    </dxf>
    <dxf>
      <font>
        <name val="Arial"/>
        <scheme val="none"/>
      </font>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164" formatCode="0.0"/>
    </dxf>
    <dxf>
      <numFmt numFmtId="2" formatCode="0.00"/>
    </dxf>
    <dxf>
      <numFmt numFmtId="167" formatCode="0.000"/>
    </dxf>
    <dxf>
      <numFmt numFmtId="168" formatCode="0.0000"/>
    </dxf>
    <dxf>
      <numFmt numFmtId="169" formatCode="0.00000"/>
    </dxf>
    <dxf>
      <font>
        <strike val="0"/>
        <outline val="0"/>
        <shadow val="0"/>
        <u val="none"/>
        <vertAlign val="baseline"/>
        <sz val="11"/>
        <color theme="1"/>
        <name val="Arial"/>
        <family val="2"/>
        <scheme val="none"/>
      </font>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family val="2"/>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dxf>
    <dxf>
      <border outline="0">
        <bottom style="thin">
          <color indexed="64"/>
        </bottom>
      </border>
    </dxf>
    <dxf>
      <font>
        <strike val="0"/>
        <outline val="0"/>
        <shadow val="0"/>
        <u val="none"/>
        <vertAlign val="baseline"/>
        <sz val="11"/>
        <color theme="1"/>
        <name val="Arial"/>
        <family val="2"/>
        <scheme val="none"/>
      </font>
      <border diagonalUp="0" diagonalDown="0" outline="0">
        <left style="thin">
          <color indexed="64"/>
        </left>
        <right style="thin">
          <color indexed="64"/>
        </right>
        <top/>
        <bottom/>
      </border>
    </dxf>
    <dxf>
      <font>
        <strike val="0"/>
        <outline val="0"/>
        <shadow val="0"/>
        <u val="none"/>
        <vertAlign val="baseline"/>
        <sz val="11"/>
        <color theme="1"/>
        <name val="Arial"/>
        <family val="2"/>
        <scheme val="none"/>
      </font>
      <numFmt numFmtId="1" formatCode="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dxf>
    <dxf>
      <border outline="0">
        <bottom style="thin">
          <color indexed="64"/>
        </bottom>
      </border>
    </dxf>
    <dxf>
      <font>
        <strike val="0"/>
        <outline val="0"/>
        <shadow val="0"/>
        <u val="none"/>
        <vertAlign val="baseline"/>
        <sz val="11"/>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Speed - Density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4"/>
            <c:marker>
              <c:symbol val="circle"/>
              <c:size val="5"/>
              <c:spPr>
                <a:solidFill>
                  <a:srgbClr val="FFC000"/>
                </a:solidFill>
                <a:ln w="9525">
                  <a:noFill/>
                </a:ln>
                <a:effectLst/>
              </c:spPr>
            </c:marker>
            <c:bubble3D val="0"/>
            <c:spPr>
              <a:ln w="19050" cap="rnd">
                <a:solidFill>
                  <a:schemeClr val="accent1"/>
                </a:solidFill>
                <a:round/>
              </a:ln>
              <a:effectLst/>
            </c:spPr>
            <c:extLst>
              <c:ext xmlns:c16="http://schemas.microsoft.com/office/drawing/2014/chart" uri="{C3380CC4-5D6E-409C-BE32-E72D297353CC}">
                <c16:uniqueId val="{00000001-FF44-4C44-8372-2F73AB44A332}"/>
              </c:ext>
            </c:extLst>
          </c:dPt>
          <c:dLbls>
            <c:dLbl>
              <c:idx val="0"/>
              <c:layout>
                <c:manualLayout>
                  <c:x val="-8.7228614694553237E-3"/>
                  <c:y val="-1.8404596801657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F0-44C2-AFA4-916B2E7D6366}"/>
                </c:ext>
              </c:extLst>
            </c:dLbl>
            <c:dLbl>
              <c:idx val="1"/>
              <c:layout>
                <c:manualLayout>
                  <c:x val="-1.3084292204182956E-2"/>
                  <c:y val="-3.6809193603315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F0-44C2-AFA4-916B2E7D6366}"/>
                </c:ext>
              </c:extLst>
            </c:dLbl>
            <c:dLbl>
              <c:idx val="2"/>
              <c:layout>
                <c:manualLayout>
                  <c:x val="-1.7445722938910606E-2"/>
                  <c:y val="-2.76068952024867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F0-44C2-AFA4-916B2E7D6366}"/>
                </c:ext>
              </c:extLst>
            </c:dLbl>
            <c:dLbl>
              <c:idx val="3"/>
              <c:layout>
                <c:manualLayout>
                  <c:x val="-1.090357683681913E-2"/>
                  <c:y val="-3.2208044402901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F0-44C2-AFA4-916B2E7D6366}"/>
                </c:ext>
              </c:extLst>
            </c:dLbl>
            <c:dLbl>
              <c:idx val="4"/>
              <c:layout>
                <c:manualLayout>
                  <c:x val="-1.090357683681913E-2"/>
                  <c:y val="-3.68091936033157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44-4C44-8372-2F73AB44A332}"/>
                </c:ext>
              </c:extLst>
            </c:dLbl>
            <c:dLbl>
              <c:idx val="5"/>
              <c:layout>
                <c:manualLayout>
                  <c:x val="-1.5265007571546781E-2"/>
                  <c:y val="-3.68091936033157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F0-44C2-AFA4-916B2E7D6366}"/>
                </c:ext>
              </c:extLst>
            </c:dLbl>
            <c:dLbl>
              <c:idx val="6"/>
              <c:layout>
                <c:manualLayout>
                  <c:x val="-8.7228614694553844E-3"/>
                  <c:y val="-2.7606895202486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F0-44C2-AFA4-916B2E7D6366}"/>
                </c:ext>
              </c:extLst>
            </c:dLbl>
            <c:dLbl>
              <c:idx val="7"/>
              <c:layout>
                <c:manualLayout>
                  <c:x val="-1.0903576836819209E-2"/>
                  <c:y val="-3.6809193603315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AF0-44C2-AFA4-916B2E7D6366}"/>
                </c:ext>
              </c:extLst>
            </c:dLbl>
            <c:dLbl>
              <c:idx val="8"/>
              <c:layout>
                <c:manualLayout>
                  <c:x val="-1.3084292204182956E-2"/>
                  <c:y val="-3.6809193603315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AF0-44C2-AFA4-916B2E7D6366}"/>
                </c:ext>
              </c:extLst>
            </c:dLbl>
            <c:dLbl>
              <c:idx val="9"/>
              <c:layout>
                <c:manualLayout>
                  <c:x val="-4.3614307347278119E-3"/>
                  <c:y val="-3.6809193603315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AF0-44C2-AFA4-916B2E7D6366}"/>
                </c:ext>
              </c:extLst>
            </c:dLbl>
            <c:dLbl>
              <c:idx val="10"/>
              <c:layout>
                <c:manualLayout>
                  <c:x val="-2.1807153673638419E-2"/>
                  <c:y val="-4.6011492004144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AF0-44C2-AFA4-916B2E7D63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'Critical Speed'!$L$3:$L$13</c:f>
              <c:numCache>
                <c:formatCode>0</c:formatCode>
                <c:ptCount val="11"/>
                <c:pt idx="0">
                  <c:v>0</c:v>
                </c:pt>
                <c:pt idx="1">
                  <c:v>8.064516129032258</c:v>
                </c:pt>
                <c:pt idx="2">
                  <c:v>15</c:v>
                </c:pt>
                <c:pt idx="3">
                  <c:v>27.272727272727273</c:v>
                </c:pt>
                <c:pt idx="4">
                  <c:v>45</c:v>
                </c:pt>
                <c:pt idx="5">
                  <c:v>50</c:v>
                </c:pt>
                <c:pt idx="6">
                  <c:v>53.333333333333336</c:v>
                </c:pt>
                <c:pt idx="7">
                  <c:v>60</c:v>
                </c:pt>
                <c:pt idx="8">
                  <c:v>70</c:v>
                </c:pt>
                <c:pt idx="9">
                  <c:v>80</c:v>
                </c:pt>
                <c:pt idx="10" formatCode="General">
                  <c:v>85</c:v>
                </c:pt>
              </c:numCache>
            </c:numRef>
          </c:cat>
          <c:val>
            <c:numRef>
              <c:f>'Critical Speed'!$J$3:$J$13</c:f>
              <c:numCache>
                <c:formatCode>General</c:formatCode>
                <c:ptCount val="11"/>
                <c:pt idx="0">
                  <c:v>65</c:v>
                </c:pt>
                <c:pt idx="1">
                  <c:v>62</c:v>
                </c:pt>
                <c:pt idx="2">
                  <c:v>60</c:v>
                </c:pt>
                <c:pt idx="3">
                  <c:v>55</c:v>
                </c:pt>
                <c:pt idx="4">
                  <c:v>50</c:v>
                </c:pt>
                <c:pt idx="5">
                  <c:v>40</c:v>
                </c:pt>
                <c:pt idx="6">
                  <c:v>30</c:v>
                </c:pt>
                <c:pt idx="7">
                  <c:v>20</c:v>
                </c:pt>
                <c:pt idx="8">
                  <c:v>10</c:v>
                </c:pt>
                <c:pt idx="9">
                  <c:v>5</c:v>
                </c:pt>
                <c:pt idx="10">
                  <c:v>0</c:v>
                </c:pt>
              </c:numCache>
            </c:numRef>
          </c:val>
          <c:smooth val="0"/>
          <c:extLst>
            <c:ext xmlns:c16="http://schemas.microsoft.com/office/drawing/2014/chart" uri="{C3380CC4-5D6E-409C-BE32-E72D297353CC}">
              <c16:uniqueId val="{00000002-FF44-4C44-8372-2F73AB44A332}"/>
            </c:ext>
          </c:extLst>
        </c:ser>
        <c:dLbls>
          <c:showLegendKey val="0"/>
          <c:showVal val="0"/>
          <c:showCatName val="0"/>
          <c:showSerName val="0"/>
          <c:showPercent val="0"/>
          <c:showBubbleSize val="0"/>
        </c:dLbls>
        <c:marker val="1"/>
        <c:smooth val="0"/>
        <c:axId val="419367992"/>
        <c:axId val="419366680"/>
      </c:lineChart>
      <c:catAx>
        <c:axId val="4193679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Density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366680"/>
        <c:crosses val="autoZero"/>
        <c:auto val="1"/>
        <c:lblAlgn val="ctr"/>
        <c:lblOffset val="100"/>
        <c:noMultiLvlLbl val="1"/>
      </c:catAx>
      <c:valAx>
        <c:axId val="419366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Speed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367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Flow - Density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'[1]Critical Speed'!$G$6</c:f>
              <c:strCache>
                <c:ptCount val="1"/>
                <c:pt idx="0">
                  <c:v>Flow</c:v>
                </c:pt>
              </c:strCache>
            </c:strRef>
          </c:tx>
          <c:spPr>
            <a:ln w="19050" cap="rnd">
              <a:solidFill>
                <a:schemeClr val="accent1"/>
              </a:solidFill>
              <a:round/>
            </a:ln>
            <a:effectLst/>
          </c:spPr>
          <c:marker>
            <c:symbol val="circle"/>
            <c:size val="5"/>
            <c:spPr>
              <a:solidFill>
                <a:schemeClr val="accent1"/>
              </a:solidFill>
              <a:ln w="9525">
                <a:noFill/>
              </a:ln>
              <a:effectLst/>
            </c:spPr>
          </c:marker>
          <c:dPt>
            <c:idx val="4"/>
            <c:marker>
              <c:symbol val="circle"/>
              <c:size val="5"/>
              <c:spPr>
                <a:solidFill>
                  <a:srgbClr val="FFC000"/>
                </a:solidFill>
                <a:ln w="9525">
                  <a:noFill/>
                </a:ln>
                <a:effectLst/>
              </c:spPr>
            </c:marker>
            <c:bubble3D val="0"/>
            <c:extLst>
              <c:ext xmlns:c16="http://schemas.microsoft.com/office/drawing/2014/chart" uri="{C3380CC4-5D6E-409C-BE32-E72D297353CC}">
                <c16:uniqueId val="{00000002-D2B6-444A-B678-A29113960BC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'Critical Speed'!$L$3:$L$13</c:f>
              <c:numCache>
                <c:formatCode>0</c:formatCode>
                <c:ptCount val="11"/>
                <c:pt idx="0">
                  <c:v>0</c:v>
                </c:pt>
                <c:pt idx="1">
                  <c:v>8.064516129032258</c:v>
                </c:pt>
                <c:pt idx="2">
                  <c:v>15</c:v>
                </c:pt>
                <c:pt idx="3">
                  <c:v>27.272727272727273</c:v>
                </c:pt>
                <c:pt idx="4">
                  <c:v>45</c:v>
                </c:pt>
                <c:pt idx="5">
                  <c:v>50</c:v>
                </c:pt>
                <c:pt idx="6">
                  <c:v>53.333333333333336</c:v>
                </c:pt>
                <c:pt idx="7">
                  <c:v>60</c:v>
                </c:pt>
                <c:pt idx="8">
                  <c:v>70</c:v>
                </c:pt>
                <c:pt idx="9">
                  <c:v>80</c:v>
                </c:pt>
                <c:pt idx="10" formatCode="General">
                  <c:v>85</c:v>
                </c:pt>
              </c:numCache>
            </c:numRef>
          </c:cat>
          <c:val>
            <c:numRef>
              <c:f>'Critical Speed'!$K$3:$K$13</c:f>
              <c:numCache>
                <c:formatCode>General</c:formatCode>
                <c:ptCount val="11"/>
                <c:pt idx="0">
                  <c:v>0</c:v>
                </c:pt>
                <c:pt idx="1">
                  <c:v>500</c:v>
                </c:pt>
                <c:pt idx="2">
                  <c:v>900</c:v>
                </c:pt>
                <c:pt idx="3">
                  <c:v>1500</c:v>
                </c:pt>
                <c:pt idx="4">
                  <c:v>2250</c:v>
                </c:pt>
                <c:pt idx="5">
                  <c:v>2000</c:v>
                </c:pt>
                <c:pt idx="6">
                  <c:v>1600</c:v>
                </c:pt>
                <c:pt idx="7">
                  <c:v>1200</c:v>
                </c:pt>
                <c:pt idx="8">
                  <c:v>700</c:v>
                </c:pt>
                <c:pt idx="9">
                  <c:v>400</c:v>
                </c:pt>
                <c:pt idx="10">
                  <c:v>0</c:v>
                </c:pt>
              </c:numCache>
            </c:numRef>
          </c:val>
          <c:smooth val="0"/>
          <c:extLst>
            <c:ext xmlns:c16="http://schemas.microsoft.com/office/drawing/2014/chart" uri="{C3380CC4-5D6E-409C-BE32-E72D297353CC}">
              <c16:uniqueId val="{00000000-D2B6-444A-B678-A29113960BCF}"/>
            </c:ext>
          </c:extLst>
        </c:ser>
        <c:dLbls>
          <c:dLblPos val="t"/>
          <c:showLegendKey val="0"/>
          <c:showVal val="1"/>
          <c:showCatName val="0"/>
          <c:showSerName val="0"/>
          <c:showPercent val="0"/>
          <c:showBubbleSize val="0"/>
        </c:dLbls>
        <c:marker val="1"/>
        <c:smooth val="0"/>
        <c:axId val="419367992"/>
        <c:axId val="419367008"/>
        <c:extLst>
          <c:ext xmlns:c15="http://schemas.microsoft.com/office/drawing/2012/chart" uri="{02D57815-91ED-43cb-92C2-25804820EDAC}">
            <c15:filteredLineSeries>
              <c15:ser>
                <c:idx val="1"/>
                <c:order val="1"/>
                <c:tx>
                  <c:strRef>
                    <c:extLst>
                      <c:ext uri="{02D57815-91ED-43cb-92C2-25804820EDAC}">
                        <c15:formulaRef>
                          <c15:sqref>'[1]Critical Speed'!$G$7</c15:sqref>
                        </c15:formulaRef>
                      </c:ext>
                    </c:extLst>
                    <c:strCache>
                      <c:ptCount val="1"/>
                      <c:pt idx="0">
                        <c:v>Density</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'[1]Critical Speed'!$H$5:$R$5</c15:sqref>
                        </c15:formulaRef>
                      </c:ext>
                    </c:extLst>
                    <c:numCache>
                      <c:formatCode>General</c:formatCode>
                      <c:ptCount val="11"/>
                      <c:pt idx="0">
                        <c:v>65</c:v>
                      </c:pt>
                      <c:pt idx="1">
                        <c:v>60</c:v>
                      </c:pt>
                      <c:pt idx="2">
                        <c:v>60</c:v>
                      </c:pt>
                      <c:pt idx="3">
                        <c:v>55</c:v>
                      </c:pt>
                      <c:pt idx="4">
                        <c:v>50</c:v>
                      </c:pt>
                      <c:pt idx="5">
                        <c:v>40</c:v>
                      </c:pt>
                      <c:pt idx="6">
                        <c:v>30</c:v>
                      </c:pt>
                      <c:pt idx="7">
                        <c:v>20</c:v>
                      </c:pt>
                      <c:pt idx="8">
                        <c:v>10</c:v>
                      </c:pt>
                      <c:pt idx="9">
                        <c:v>5</c:v>
                      </c:pt>
                      <c:pt idx="10">
                        <c:v>0</c:v>
                      </c:pt>
                    </c:numCache>
                  </c:numRef>
                </c:cat>
                <c:val>
                  <c:numRef>
                    <c:extLst>
                      <c:ext uri="{02D57815-91ED-43cb-92C2-25804820EDAC}">
                        <c15:formulaRef>
                          <c15:sqref>'[1]Critical Speed'!$H$7:$R$7</c15:sqref>
                        </c15:formulaRef>
                      </c:ext>
                    </c:extLst>
                    <c:numCache>
                      <c:formatCode>General</c:formatCode>
                      <c:ptCount val="11"/>
                      <c:pt idx="0">
                        <c:v>0</c:v>
                      </c:pt>
                      <c:pt idx="1">
                        <c:v>8.3333333333333339</c:v>
                      </c:pt>
                      <c:pt idx="2">
                        <c:v>15</c:v>
                      </c:pt>
                      <c:pt idx="3">
                        <c:v>27.272727272727273</c:v>
                      </c:pt>
                      <c:pt idx="4">
                        <c:v>45</c:v>
                      </c:pt>
                      <c:pt idx="5">
                        <c:v>50</c:v>
                      </c:pt>
                      <c:pt idx="6">
                        <c:v>53.333333333333336</c:v>
                      </c:pt>
                      <c:pt idx="7">
                        <c:v>60</c:v>
                      </c:pt>
                      <c:pt idx="8">
                        <c:v>70</c:v>
                      </c:pt>
                      <c:pt idx="9">
                        <c:v>80</c:v>
                      </c:pt>
                      <c:pt idx="10">
                        <c:v>85</c:v>
                      </c:pt>
                    </c:numCache>
                  </c:numRef>
                </c:val>
                <c:smooth val="0"/>
                <c:extLst>
                  <c:ext xmlns:c16="http://schemas.microsoft.com/office/drawing/2014/chart" uri="{C3380CC4-5D6E-409C-BE32-E72D297353CC}">
                    <c16:uniqueId val="{00000001-D2B6-444A-B678-A29113960BCF}"/>
                  </c:ext>
                </c:extLst>
              </c15:ser>
            </c15:filteredLineSeries>
          </c:ext>
        </c:extLst>
      </c:lineChart>
      <c:catAx>
        <c:axId val="4193679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Density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367008"/>
        <c:crosses val="autoZero"/>
        <c:auto val="1"/>
        <c:lblAlgn val="ctr"/>
        <c:lblOffset val="100"/>
        <c:noMultiLvlLbl val="1"/>
      </c:catAx>
      <c:valAx>
        <c:axId val="419367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Flow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367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Speed - Flow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Pt>
            <c:idx val="4"/>
            <c:marker>
              <c:symbol val="circle"/>
              <c:size val="5"/>
              <c:spPr>
                <a:solidFill>
                  <a:srgbClr val="FFC000"/>
                </a:solidFill>
                <a:ln w="9525">
                  <a:noFill/>
                </a:ln>
                <a:effectLst/>
              </c:spPr>
            </c:marker>
            <c:bubble3D val="0"/>
            <c:spPr>
              <a:ln w="19050" cap="rnd">
                <a:noFill/>
                <a:round/>
              </a:ln>
              <a:effectLst/>
            </c:spPr>
            <c:extLst>
              <c:ext xmlns:c16="http://schemas.microsoft.com/office/drawing/2014/chart" uri="{C3380CC4-5D6E-409C-BE32-E72D297353CC}">
                <c16:uniqueId val="{00000001-E87A-4C6F-9837-B804B76AE6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'Critical Speed'!$K$3:$K$13</c:f>
              <c:numCache>
                <c:formatCode>General</c:formatCode>
                <c:ptCount val="11"/>
                <c:pt idx="0">
                  <c:v>0</c:v>
                </c:pt>
                <c:pt idx="1">
                  <c:v>500</c:v>
                </c:pt>
                <c:pt idx="2">
                  <c:v>900</c:v>
                </c:pt>
                <c:pt idx="3">
                  <c:v>1500</c:v>
                </c:pt>
                <c:pt idx="4">
                  <c:v>2250</c:v>
                </c:pt>
                <c:pt idx="5">
                  <c:v>2000</c:v>
                </c:pt>
                <c:pt idx="6">
                  <c:v>1600</c:v>
                </c:pt>
                <c:pt idx="7">
                  <c:v>1200</c:v>
                </c:pt>
                <c:pt idx="8">
                  <c:v>700</c:v>
                </c:pt>
                <c:pt idx="9">
                  <c:v>400</c:v>
                </c:pt>
                <c:pt idx="10">
                  <c:v>0</c:v>
                </c:pt>
              </c:numCache>
            </c:numRef>
          </c:xVal>
          <c:yVal>
            <c:numRef>
              <c:f>'Critical Speed'!$J$3:$J$13</c:f>
              <c:numCache>
                <c:formatCode>General</c:formatCode>
                <c:ptCount val="11"/>
                <c:pt idx="0">
                  <c:v>65</c:v>
                </c:pt>
                <c:pt idx="1">
                  <c:v>62</c:v>
                </c:pt>
                <c:pt idx="2">
                  <c:v>60</c:v>
                </c:pt>
                <c:pt idx="3">
                  <c:v>55</c:v>
                </c:pt>
                <c:pt idx="4">
                  <c:v>50</c:v>
                </c:pt>
                <c:pt idx="5">
                  <c:v>40</c:v>
                </c:pt>
                <c:pt idx="6">
                  <c:v>30</c:v>
                </c:pt>
                <c:pt idx="7">
                  <c:v>20</c:v>
                </c:pt>
                <c:pt idx="8">
                  <c:v>10</c:v>
                </c:pt>
                <c:pt idx="9">
                  <c:v>5</c:v>
                </c:pt>
                <c:pt idx="10">
                  <c:v>0</c:v>
                </c:pt>
              </c:numCache>
            </c:numRef>
          </c:yVal>
          <c:smooth val="0"/>
          <c:extLst>
            <c:ext xmlns:c16="http://schemas.microsoft.com/office/drawing/2014/chart" uri="{C3380CC4-5D6E-409C-BE32-E72D297353CC}">
              <c16:uniqueId val="{00000000-E87A-4C6F-9837-B804B76AE6C2}"/>
            </c:ext>
          </c:extLst>
        </c:ser>
        <c:dLbls>
          <c:dLblPos val="t"/>
          <c:showLegendKey val="0"/>
          <c:showVal val="1"/>
          <c:showCatName val="0"/>
          <c:showSerName val="0"/>
          <c:showPercent val="0"/>
          <c:showBubbleSize val="0"/>
        </c:dLbls>
        <c:axId val="484104320"/>
        <c:axId val="484105632"/>
      </c:scatterChart>
      <c:valAx>
        <c:axId val="4841043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Flow</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05632"/>
        <c:crosses val="autoZero"/>
        <c:crossBetween val="midCat"/>
      </c:valAx>
      <c:valAx>
        <c:axId val="484105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Speed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0432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Speed Distribution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22225" cap="rnd">
              <a:solidFill>
                <a:schemeClr val="accent1"/>
              </a:solidFill>
              <a:round/>
            </a:ln>
            <a:effectLst/>
          </c:spPr>
          <c:marker>
            <c:symbol val="none"/>
          </c:marker>
          <c:xVal>
            <c:numRef>
              <c:f>[2]Sheet2!$C$2:$C$101</c:f>
              <c:numCache>
                <c:formatCode>General</c:formatCode>
                <c:ptCount val="100"/>
                <c:pt idx="0">
                  <c:v>35</c:v>
                </c:pt>
                <c:pt idx="1">
                  <c:v>35</c:v>
                </c:pt>
                <c:pt idx="2">
                  <c:v>36</c:v>
                </c:pt>
                <c:pt idx="3">
                  <c:v>36</c:v>
                </c:pt>
                <c:pt idx="4">
                  <c:v>36</c:v>
                </c:pt>
                <c:pt idx="5">
                  <c:v>37</c:v>
                </c:pt>
                <c:pt idx="6">
                  <c:v>37</c:v>
                </c:pt>
                <c:pt idx="7">
                  <c:v>39</c:v>
                </c:pt>
                <c:pt idx="8">
                  <c:v>41</c:v>
                </c:pt>
                <c:pt idx="9">
                  <c:v>41</c:v>
                </c:pt>
                <c:pt idx="10">
                  <c:v>41</c:v>
                </c:pt>
                <c:pt idx="11">
                  <c:v>41</c:v>
                </c:pt>
                <c:pt idx="12">
                  <c:v>42</c:v>
                </c:pt>
                <c:pt idx="13">
                  <c:v>42</c:v>
                </c:pt>
                <c:pt idx="14">
                  <c:v>42</c:v>
                </c:pt>
                <c:pt idx="15">
                  <c:v>50</c:v>
                </c:pt>
                <c:pt idx="16">
                  <c:v>50</c:v>
                </c:pt>
                <c:pt idx="17">
                  <c:v>50</c:v>
                </c:pt>
                <c:pt idx="18">
                  <c:v>50</c:v>
                </c:pt>
                <c:pt idx="19">
                  <c:v>50</c:v>
                </c:pt>
                <c:pt idx="20">
                  <c:v>51</c:v>
                </c:pt>
                <c:pt idx="21">
                  <c:v>51</c:v>
                </c:pt>
                <c:pt idx="22">
                  <c:v>51</c:v>
                </c:pt>
                <c:pt idx="23">
                  <c:v>52</c:v>
                </c:pt>
                <c:pt idx="24">
                  <c:v>52</c:v>
                </c:pt>
                <c:pt idx="25">
                  <c:v>52</c:v>
                </c:pt>
                <c:pt idx="26">
                  <c:v>52</c:v>
                </c:pt>
                <c:pt idx="27">
                  <c:v>52</c:v>
                </c:pt>
                <c:pt idx="28">
                  <c:v>52</c:v>
                </c:pt>
                <c:pt idx="29">
                  <c:v>52</c:v>
                </c:pt>
                <c:pt idx="30">
                  <c:v>53</c:v>
                </c:pt>
                <c:pt idx="31">
                  <c:v>53</c:v>
                </c:pt>
                <c:pt idx="32">
                  <c:v>53</c:v>
                </c:pt>
                <c:pt idx="33">
                  <c:v>54</c:v>
                </c:pt>
                <c:pt idx="34">
                  <c:v>54</c:v>
                </c:pt>
                <c:pt idx="35">
                  <c:v>54</c:v>
                </c:pt>
                <c:pt idx="36">
                  <c:v>54</c:v>
                </c:pt>
                <c:pt idx="37">
                  <c:v>55</c:v>
                </c:pt>
                <c:pt idx="38">
                  <c:v>55</c:v>
                </c:pt>
                <c:pt idx="39">
                  <c:v>55</c:v>
                </c:pt>
                <c:pt idx="40">
                  <c:v>56</c:v>
                </c:pt>
                <c:pt idx="41">
                  <c:v>56</c:v>
                </c:pt>
                <c:pt idx="42">
                  <c:v>56</c:v>
                </c:pt>
                <c:pt idx="43">
                  <c:v>56</c:v>
                </c:pt>
                <c:pt idx="44">
                  <c:v>57</c:v>
                </c:pt>
                <c:pt idx="45">
                  <c:v>57</c:v>
                </c:pt>
                <c:pt idx="46">
                  <c:v>57</c:v>
                </c:pt>
                <c:pt idx="47">
                  <c:v>57</c:v>
                </c:pt>
                <c:pt idx="48">
                  <c:v>57</c:v>
                </c:pt>
                <c:pt idx="49">
                  <c:v>58</c:v>
                </c:pt>
                <c:pt idx="50">
                  <c:v>58</c:v>
                </c:pt>
                <c:pt idx="51">
                  <c:v>59</c:v>
                </c:pt>
                <c:pt idx="52">
                  <c:v>59</c:v>
                </c:pt>
                <c:pt idx="53">
                  <c:v>59</c:v>
                </c:pt>
                <c:pt idx="54">
                  <c:v>59</c:v>
                </c:pt>
                <c:pt idx="55">
                  <c:v>59</c:v>
                </c:pt>
                <c:pt idx="56">
                  <c:v>60</c:v>
                </c:pt>
                <c:pt idx="57">
                  <c:v>60</c:v>
                </c:pt>
                <c:pt idx="58">
                  <c:v>60</c:v>
                </c:pt>
                <c:pt idx="59">
                  <c:v>60</c:v>
                </c:pt>
                <c:pt idx="60">
                  <c:v>60</c:v>
                </c:pt>
                <c:pt idx="61">
                  <c:v>60</c:v>
                </c:pt>
                <c:pt idx="62">
                  <c:v>61</c:v>
                </c:pt>
                <c:pt idx="63">
                  <c:v>61</c:v>
                </c:pt>
                <c:pt idx="64">
                  <c:v>61</c:v>
                </c:pt>
                <c:pt idx="65">
                  <c:v>61</c:v>
                </c:pt>
                <c:pt idx="66">
                  <c:v>61</c:v>
                </c:pt>
                <c:pt idx="67">
                  <c:v>62</c:v>
                </c:pt>
                <c:pt idx="68">
                  <c:v>62</c:v>
                </c:pt>
                <c:pt idx="69">
                  <c:v>62</c:v>
                </c:pt>
                <c:pt idx="70">
                  <c:v>62</c:v>
                </c:pt>
                <c:pt idx="71">
                  <c:v>62</c:v>
                </c:pt>
                <c:pt idx="72">
                  <c:v>62</c:v>
                </c:pt>
                <c:pt idx="73">
                  <c:v>63</c:v>
                </c:pt>
                <c:pt idx="74">
                  <c:v>63</c:v>
                </c:pt>
                <c:pt idx="75">
                  <c:v>63</c:v>
                </c:pt>
                <c:pt idx="76">
                  <c:v>63</c:v>
                </c:pt>
                <c:pt idx="77">
                  <c:v>63</c:v>
                </c:pt>
                <c:pt idx="78">
                  <c:v>63</c:v>
                </c:pt>
                <c:pt idx="79">
                  <c:v>64</c:v>
                </c:pt>
                <c:pt idx="80">
                  <c:v>64</c:v>
                </c:pt>
                <c:pt idx="81">
                  <c:v>64</c:v>
                </c:pt>
                <c:pt idx="82">
                  <c:v>64</c:v>
                </c:pt>
                <c:pt idx="83">
                  <c:v>65</c:v>
                </c:pt>
                <c:pt idx="84">
                  <c:v>65</c:v>
                </c:pt>
                <c:pt idx="85">
                  <c:v>75</c:v>
                </c:pt>
                <c:pt idx="86">
                  <c:v>75</c:v>
                </c:pt>
                <c:pt idx="87">
                  <c:v>76</c:v>
                </c:pt>
                <c:pt idx="88">
                  <c:v>76</c:v>
                </c:pt>
                <c:pt idx="89">
                  <c:v>77</c:v>
                </c:pt>
                <c:pt idx="90">
                  <c:v>77</c:v>
                </c:pt>
                <c:pt idx="91">
                  <c:v>77</c:v>
                </c:pt>
                <c:pt idx="92">
                  <c:v>78</c:v>
                </c:pt>
                <c:pt idx="93">
                  <c:v>79</c:v>
                </c:pt>
                <c:pt idx="94">
                  <c:v>81</c:v>
                </c:pt>
                <c:pt idx="95">
                  <c:v>81</c:v>
                </c:pt>
                <c:pt idx="96">
                  <c:v>81</c:v>
                </c:pt>
                <c:pt idx="97">
                  <c:v>81</c:v>
                </c:pt>
                <c:pt idx="98">
                  <c:v>83</c:v>
                </c:pt>
                <c:pt idx="99">
                  <c:v>84</c:v>
                </c:pt>
              </c:numCache>
            </c:numRef>
          </c:xVal>
          <c:yVal>
            <c:numRef>
              <c:f>[2]Sheet2!$B$2:$B$101</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extLst>
            <c:ext xmlns:c16="http://schemas.microsoft.com/office/drawing/2014/chart" uri="{C3380CC4-5D6E-409C-BE32-E72D297353CC}">
              <c16:uniqueId val="{00000000-7258-4613-8A11-703D3357590A}"/>
            </c:ext>
          </c:extLst>
        </c:ser>
        <c:dLbls>
          <c:showLegendKey val="0"/>
          <c:showVal val="0"/>
          <c:showCatName val="0"/>
          <c:showSerName val="0"/>
          <c:showPercent val="0"/>
          <c:showBubbleSize val="0"/>
        </c:dLbls>
        <c:axId val="523730680"/>
        <c:axId val="523730352"/>
      </c:scatterChart>
      <c:valAx>
        <c:axId val="5237306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Speed (</a:t>
                </a:r>
                <a:r>
                  <a:rPr lang="en-US" cap="none" baseline="0"/>
                  <a:t>mph</a:t>
                </a:r>
                <a:r>
                  <a:rPr lang="en-US"/>
                  <a:t>)</a:t>
                </a:r>
              </a:p>
            </c:rich>
          </c:tx>
          <c:layout>
            <c:manualLayout>
              <c:xMode val="edge"/>
              <c:yMode val="edge"/>
              <c:x val="0.46109465804562877"/>
              <c:y val="0.91602200479449569"/>
            </c:manualLayout>
          </c:layout>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730352"/>
        <c:crosses val="autoZero"/>
        <c:crossBetween val="midCat"/>
      </c:valAx>
      <c:valAx>
        <c:axId val="523730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Vehicle Count Percentile</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730680"/>
        <c:crosses val="autoZero"/>
        <c:crossBetween val="midCat"/>
        <c:majorUnit val="5"/>
        <c:minorUnit val="5"/>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Time of Day Factors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442038495188095E-2"/>
          <c:y val="0.17634259259259263"/>
          <c:w val="0.87122462817147861"/>
          <c:h val="0.72088764946048411"/>
        </c:manualLayout>
      </c:layout>
      <c:scatterChart>
        <c:scatterStyle val="lineMarker"/>
        <c:varyColors val="0"/>
        <c:ser>
          <c:idx val="0"/>
          <c:order val="0"/>
          <c:tx>
            <c:strRef>
              <c:f>'Time of Day Factors For Trucks'!$P$3</c:f>
              <c:strCache>
                <c:ptCount val="1"/>
                <c:pt idx="0">
                  <c:v>Time of Day Factors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1"/>
              <c:layout>
                <c:manualLayout>
                  <c:x val="-3.0555555555555555E-2"/>
                  <c:y val="-7.8703703703703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D6-40C7-83E9-C248C94CE6DF}"/>
                </c:ext>
              </c:extLst>
            </c:dLbl>
            <c:dLbl>
              <c:idx val="2"/>
              <c:layout>
                <c:manualLayout>
                  <c:x val="-2.5000000000000012E-2"/>
                  <c:y val="-0.13888888888888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D6-40C7-83E9-C248C94CE6DF}"/>
                </c:ext>
              </c:extLst>
            </c:dLbl>
            <c:dLbl>
              <c:idx val="3"/>
              <c:layout>
                <c:manualLayout>
                  <c:x val="-2.7777777777777776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D6-40C7-83E9-C248C94CE6DF}"/>
                </c:ext>
              </c:extLst>
            </c:dLbl>
            <c:dLbl>
              <c:idx val="4"/>
              <c:layout>
                <c:manualLayout>
                  <c:x val="-1.1111111111111112E-2"/>
                  <c:y val="-0.13425925925925927"/>
                </c:manualLayout>
              </c:layout>
              <c:showLegendKey val="0"/>
              <c:showVal val="1"/>
              <c:showCatName val="0"/>
              <c:showSerName val="0"/>
              <c:showPercent val="0"/>
              <c:showBubbleSize val="0"/>
              <c:extLst>
                <c:ext xmlns:c15="http://schemas.microsoft.com/office/drawing/2012/chart" uri="{CE6537A1-D6FC-4f65-9D91-7224C49458BB}">
                  <c15:layout>
                    <c:manualLayout>
                      <c:w val="6.6180446194225723E-2"/>
                      <c:h val="6.4745552639253412E-2"/>
                    </c:manualLayout>
                  </c15:layout>
                </c:ext>
                <c:ext xmlns:c16="http://schemas.microsoft.com/office/drawing/2014/chart" uri="{C3380CC4-5D6E-409C-BE32-E72D297353CC}">
                  <c16:uniqueId val="{00000005-9AD6-40C7-83E9-C248C94CE6DF}"/>
                </c:ext>
              </c:extLst>
            </c:dLbl>
            <c:dLbl>
              <c:idx val="5"/>
              <c:layout>
                <c:manualLayout>
                  <c:x val="-2.7777777777777752E-2"/>
                  <c:y val="-6.94444444444445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D6-40C7-83E9-C248C94CE6DF}"/>
                </c:ext>
              </c:extLst>
            </c:dLbl>
            <c:dLbl>
              <c:idx val="6"/>
              <c:layout>
                <c:manualLayout>
                  <c:x val="2.7777777777777267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D6-40C7-83E9-C248C94CE6DF}"/>
                </c:ext>
              </c:extLst>
            </c:dLbl>
            <c:dLbl>
              <c:idx val="11"/>
              <c:layout>
                <c:manualLayout>
                  <c:x val="-9.1666666666666716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D6-40C7-83E9-C248C94CE6DF}"/>
                </c:ext>
              </c:extLst>
            </c:dLbl>
            <c:dLbl>
              <c:idx val="12"/>
              <c:layout>
                <c:manualLayout>
                  <c:x val="-6.6666666666666666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D6-40C7-83E9-C248C94CE6DF}"/>
                </c:ext>
              </c:extLst>
            </c:dLbl>
            <c:dLbl>
              <c:idx val="13"/>
              <c:layout>
                <c:manualLayout>
                  <c:x val="-0.05"/>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AD6-40C7-83E9-C248C94CE6DF}"/>
                </c:ext>
              </c:extLst>
            </c:dLbl>
            <c:dLbl>
              <c:idx val="14"/>
              <c:layout>
                <c:manualLayout>
                  <c:x val="-3.6111111111111108E-2"/>
                  <c:y val="-4.62962962962963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AD6-40C7-83E9-C248C94CE6DF}"/>
                </c:ext>
              </c:extLst>
            </c:dLbl>
            <c:dLbl>
              <c:idx val="15"/>
              <c:layout>
                <c:manualLayout>
                  <c:x val="-1.9444444444444445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AD6-40C7-83E9-C248C94CE6DF}"/>
                </c:ext>
              </c:extLst>
            </c:dLbl>
            <c:dLbl>
              <c:idx val="16"/>
              <c:layout>
                <c:manualLayout>
                  <c:x val="-2.5000000000000001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AD6-40C7-83E9-C248C94CE6DF}"/>
                </c:ext>
              </c:extLst>
            </c:dLbl>
            <c:dLbl>
              <c:idx val="17"/>
              <c:layout>
                <c:manualLayout>
                  <c:x val="-2.5000000000000102E-2"/>
                  <c:y val="-9.2590769903762027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6736001749781281E-2"/>
                      <c:h val="6.4745552639253412E-2"/>
                    </c:manualLayout>
                  </c15:layout>
                </c:ext>
                <c:ext xmlns:c16="http://schemas.microsoft.com/office/drawing/2014/chart" uri="{C3380CC4-5D6E-409C-BE32-E72D297353CC}">
                  <c16:uniqueId val="{0000000B-9AD6-40C7-83E9-C248C94CE6DF}"/>
                </c:ext>
              </c:extLst>
            </c:dLbl>
            <c:dLbl>
              <c:idx val="18"/>
              <c:layout>
                <c:manualLayout>
                  <c:x val="-1.0185067526415994E-16"/>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AD6-40C7-83E9-C248C94CE6DF}"/>
                </c:ext>
              </c:extLst>
            </c:dLbl>
            <c:dLbl>
              <c:idx val="19"/>
              <c:layout>
                <c:manualLayout>
                  <c:x val="-8.3333333333333332E-3"/>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D6-40C7-83E9-C248C94CE6DF}"/>
                </c:ext>
              </c:extLst>
            </c:dLbl>
            <c:dLbl>
              <c:idx val="20"/>
              <c:layout>
                <c:manualLayout>
                  <c:x val="-8.8888888888888892E-2"/>
                  <c:y val="1.8518518518518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D6-40C7-83E9-C248C94CE6DF}"/>
                </c:ext>
              </c:extLst>
            </c:dLbl>
            <c:dLbl>
              <c:idx val="21"/>
              <c:layout>
                <c:manualLayout>
                  <c:x val="-1.6666666666666767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AD6-40C7-83E9-C248C94CE6DF}"/>
                </c:ext>
              </c:extLst>
            </c:dLbl>
            <c:dLbl>
              <c:idx val="22"/>
              <c:layout>
                <c:manualLayout>
                  <c:x val="-8.3333333333334356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AD6-40C7-83E9-C248C94CE6DF}"/>
                </c:ext>
              </c:extLst>
            </c:dLbl>
            <c:dLbl>
              <c:idx val="23"/>
              <c:layout>
                <c:manualLayout>
                  <c:x val="-9.1666666666666771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AD6-40C7-83E9-C248C94CE6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'Time of Day Factors For Trucks'!$J$4:$J$28</c:f>
              <c:numCache>
                <c:formatCode>General</c:formatCode>
                <c:ptCount val="25"/>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numCache>
            </c:numRef>
          </c:xVal>
          <c:yVal>
            <c:numRef>
              <c:f>'Time of Day Factors For Trucks'!$P$4:$P$28</c:f>
              <c:numCache>
                <c:formatCode>0.0%</c:formatCode>
                <c:ptCount val="25"/>
                <c:pt idx="1">
                  <c:v>5.3872053872053875E-3</c:v>
                </c:pt>
                <c:pt idx="2">
                  <c:v>4.9382716049382715E-3</c:v>
                </c:pt>
                <c:pt idx="3">
                  <c:v>8.5297418630751968E-3</c:v>
                </c:pt>
                <c:pt idx="4">
                  <c:v>6.7340067340067337E-3</c:v>
                </c:pt>
                <c:pt idx="5">
                  <c:v>5.3872053872053875E-3</c:v>
                </c:pt>
                <c:pt idx="6">
                  <c:v>9.427609427609427E-3</c:v>
                </c:pt>
                <c:pt idx="7">
                  <c:v>2.2895622895622896E-2</c:v>
                </c:pt>
                <c:pt idx="8">
                  <c:v>4.0404040404040407E-2</c:v>
                </c:pt>
                <c:pt idx="9">
                  <c:v>5.5892255892255889E-2</c:v>
                </c:pt>
                <c:pt idx="10">
                  <c:v>7.8787878787878782E-2</c:v>
                </c:pt>
                <c:pt idx="11">
                  <c:v>8.7542087542087546E-2</c:v>
                </c:pt>
                <c:pt idx="12">
                  <c:v>9.494949494949495E-2</c:v>
                </c:pt>
                <c:pt idx="13">
                  <c:v>0.10033670033670034</c:v>
                </c:pt>
                <c:pt idx="14">
                  <c:v>8.8215488215488219E-2</c:v>
                </c:pt>
                <c:pt idx="15">
                  <c:v>8.2154882154882161E-2</c:v>
                </c:pt>
                <c:pt idx="16">
                  <c:v>7.2727272727272724E-2</c:v>
                </c:pt>
                <c:pt idx="17">
                  <c:v>7.0033670033670031E-2</c:v>
                </c:pt>
                <c:pt idx="18">
                  <c:v>5.5218855218855216E-2</c:v>
                </c:pt>
                <c:pt idx="19">
                  <c:v>3.6363636363636362E-2</c:v>
                </c:pt>
                <c:pt idx="20">
                  <c:v>2.4242424242424242E-2</c:v>
                </c:pt>
                <c:pt idx="21">
                  <c:v>2.154882154882155E-2</c:v>
                </c:pt>
                <c:pt idx="22">
                  <c:v>1.4814814814814815E-2</c:v>
                </c:pt>
                <c:pt idx="23">
                  <c:v>6.7340067340067337E-3</c:v>
                </c:pt>
                <c:pt idx="24">
                  <c:v>6.7340067340067337E-3</c:v>
                </c:pt>
              </c:numCache>
            </c:numRef>
          </c:yVal>
          <c:smooth val="0"/>
          <c:extLst>
            <c:ext xmlns:c16="http://schemas.microsoft.com/office/drawing/2014/chart" uri="{C3380CC4-5D6E-409C-BE32-E72D297353CC}">
              <c16:uniqueId val="{00000000-9AD6-40C7-83E9-C248C94CE6DF}"/>
            </c:ext>
          </c:extLst>
        </c:ser>
        <c:dLbls>
          <c:showLegendKey val="0"/>
          <c:showVal val="0"/>
          <c:showCatName val="0"/>
          <c:showSerName val="0"/>
          <c:showPercent val="0"/>
          <c:showBubbleSize val="0"/>
        </c:dLbls>
        <c:axId val="434908720"/>
        <c:axId val="434926432"/>
      </c:scatterChart>
      <c:valAx>
        <c:axId val="434908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926432"/>
        <c:crosses val="autoZero"/>
        <c:crossBetween val="midCat"/>
      </c:valAx>
      <c:valAx>
        <c:axId val="434926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90872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7</xdr:row>
      <xdr:rowOff>38100</xdr:rowOff>
    </xdr:from>
    <xdr:to>
      <xdr:col>18</xdr:col>
      <xdr:colOff>704386</xdr:colOff>
      <xdr:row>27</xdr:row>
      <xdr:rowOff>66218</xdr:rowOff>
    </xdr:to>
    <xdr:pic>
      <xdr:nvPicPr>
        <xdr:cNvPr id="5" name="Picture 4" descr="The figure shows a plot of hourly flow rates ordered in a decreasing order. The 30th, 50th, and 100th ranking hourly flow rates are specially marked to indicate K-30, K-50, and K-100 factors.">
          <a:extLst>
            <a:ext uri="{FF2B5EF4-FFF2-40B4-BE49-F238E27FC236}">
              <a16:creationId xmlns:a16="http://schemas.microsoft.com/office/drawing/2014/main" id="{7418F0C1-75FA-434B-A096-9422FB4E292F}"/>
            </a:ext>
          </a:extLst>
        </xdr:cNvPr>
        <xdr:cNvPicPr>
          <a:picLocks noChangeAspect="1"/>
        </xdr:cNvPicPr>
      </xdr:nvPicPr>
      <xdr:blipFill>
        <a:blip xmlns:r="http://schemas.openxmlformats.org/officeDocument/2006/relationships" r:embed="rId1"/>
        <a:stretch>
          <a:fillRect/>
        </a:stretch>
      </xdr:blipFill>
      <xdr:spPr>
        <a:xfrm>
          <a:off x="12239625" y="1600200"/>
          <a:ext cx="3714286" cy="3657143"/>
        </a:xfrm>
        <a:prstGeom prst="rect">
          <a:avLst/>
        </a:prstGeom>
        <a:ln w="254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2069</xdr:rowOff>
    </xdr:from>
    <xdr:to>
      <xdr:col>6</xdr:col>
      <xdr:colOff>493568</xdr:colOff>
      <xdr:row>33</xdr:row>
      <xdr:rowOff>34636</xdr:rowOff>
    </xdr:to>
    <xdr:grpSp>
      <xdr:nvGrpSpPr>
        <xdr:cNvPr id="8" name="Group 7" descr="This scatter plot is depicts relationship between speed and density. Based on the critical density identified from flow-density plot, this plot identifies the critical speed as the speed at critical density.">
          <a:extLst>
            <a:ext uri="{FF2B5EF4-FFF2-40B4-BE49-F238E27FC236}">
              <a16:creationId xmlns:a16="http://schemas.microsoft.com/office/drawing/2014/main" id="{4A43E449-F66B-4AF7-93B4-B0486FFBC58A}"/>
            </a:ext>
          </a:extLst>
        </xdr:cNvPr>
        <xdr:cNvGrpSpPr/>
      </xdr:nvGrpSpPr>
      <xdr:grpSpPr>
        <a:xfrm>
          <a:off x="0" y="3278669"/>
          <a:ext cx="4913168" cy="2747192"/>
          <a:chOff x="0" y="3292524"/>
          <a:chExt cx="5823777" cy="2760180"/>
        </a:xfrm>
      </xdr:grpSpPr>
      <xdr:graphicFrame macro="">
        <xdr:nvGraphicFramePr>
          <xdr:cNvPr id="4" name="Chart 3">
            <a:extLst>
              <a:ext uri="{FF2B5EF4-FFF2-40B4-BE49-F238E27FC236}">
                <a16:creationId xmlns:a16="http://schemas.microsoft.com/office/drawing/2014/main" id="{3D653CB9-B278-48CF-9276-9F03964EDE6E}"/>
              </a:ext>
            </a:extLst>
          </xdr:cNvPr>
          <xdr:cNvGraphicFramePr>
            <a:graphicFrameLocks/>
          </xdr:cNvGraphicFramePr>
        </xdr:nvGraphicFramePr>
        <xdr:xfrm>
          <a:off x="0" y="3292524"/>
          <a:ext cx="5823777" cy="276018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5" name="Straight Connector 4">
            <a:extLst>
              <a:ext uri="{FF2B5EF4-FFF2-40B4-BE49-F238E27FC236}">
                <a16:creationId xmlns:a16="http://schemas.microsoft.com/office/drawing/2014/main" id="{BD51454E-A37E-45BF-91BF-AB628944635A}"/>
              </a:ext>
            </a:extLst>
          </xdr:cNvPr>
          <xdr:cNvCxnSpPr/>
        </xdr:nvCxnSpPr>
        <xdr:spPr>
          <a:xfrm flipV="1">
            <a:off x="2658341" y="4242956"/>
            <a:ext cx="0" cy="125556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571500</xdr:colOff>
      <xdr:row>23</xdr:row>
      <xdr:rowOff>43296</xdr:rowOff>
    </xdr:from>
    <xdr:to>
      <xdr:col>3</xdr:col>
      <xdr:colOff>8659</xdr:colOff>
      <xdr:row>23</xdr:row>
      <xdr:rowOff>60614</xdr:rowOff>
    </xdr:to>
    <xdr:cxnSp macro="">
      <xdr:nvCxnSpPr>
        <xdr:cNvPr id="10" name="Straight Connector 9" descr="Speed-Density">
          <a:extLst>
            <a:ext uri="{FF2B5EF4-FFF2-40B4-BE49-F238E27FC236}">
              <a16:creationId xmlns:a16="http://schemas.microsoft.com/office/drawing/2014/main" id="{015ECD38-F7C5-4ABC-9826-DE10B1CA2477}"/>
            </a:ext>
          </a:extLst>
        </xdr:cNvPr>
        <xdr:cNvCxnSpPr/>
      </xdr:nvCxnSpPr>
      <xdr:spPr>
        <a:xfrm flipH="1" flipV="1">
          <a:off x="571500" y="4242955"/>
          <a:ext cx="2086841" cy="1731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74962</xdr:colOff>
      <xdr:row>17</xdr:row>
      <xdr:rowOff>155493</xdr:rowOff>
    </xdr:from>
    <xdr:to>
      <xdr:col>13</xdr:col>
      <xdr:colOff>608857</xdr:colOff>
      <xdr:row>32</xdr:row>
      <xdr:rowOff>137804</xdr:rowOff>
    </xdr:to>
    <xdr:graphicFrame macro="">
      <xdr:nvGraphicFramePr>
        <xdr:cNvPr id="2" name="Chart 1">
          <a:extLst>
            <a:ext uri="{FF2B5EF4-FFF2-40B4-BE49-F238E27FC236}">
              <a16:creationId xmlns:a16="http://schemas.microsoft.com/office/drawing/2014/main" id="{C6E0EA21-4EB4-47F8-9DDE-1B5E2C7EFCC1}"/>
            </a:ext>
            <a:ext uri="{C183D7F6-B498-43B3-948B-1728B52AA6E4}">
              <adec:decorative xmlns=""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602972</xdr:colOff>
      <xdr:row>21</xdr:row>
      <xdr:rowOff>90240</xdr:rowOff>
    </xdr:from>
    <xdr:to>
      <xdr:col>10</xdr:col>
      <xdr:colOff>823247</xdr:colOff>
      <xdr:row>21</xdr:row>
      <xdr:rowOff>90240</xdr:rowOff>
    </xdr:to>
    <xdr:cxnSp macro="">
      <xdr:nvCxnSpPr>
        <xdr:cNvPr id="12" name="Straight Connector 11" descr="Flow-Density">
          <a:extLst>
            <a:ext uri="{FF2B5EF4-FFF2-40B4-BE49-F238E27FC236}">
              <a16:creationId xmlns:a16="http://schemas.microsoft.com/office/drawing/2014/main" id="{CEDB1D5E-118B-41D0-B4E7-C053EEAB0D8C}"/>
            </a:ext>
          </a:extLst>
        </xdr:cNvPr>
        <xdr:cNvCxnSpPr/>
      </xdr:nvCxnSpPr>
      <xdr:spPr>
        <a:xfrm flipH="1">
          <a:off x="6394172" y="3769611"/>
          <a:ext cx="1798704"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18</xdr:row>
      <xdr:rowOff>679</xdr:rowOff>
    </xdr:from>
    <xdr:to>
      <xdr:col>22</xdr:col>
      <xdr:colOff>597478</xdr:colOff>
      <xdr:row>33</xdr:row>
      <xdr:rowOff>4947</xdr:rowOff>
    </xdr:to>
    <xdr:grpSp>
      <xdr:nvGrpSpPr>
        <xdr:cNvPr id="9" name="Group 8" descr="This plot identifies relationship between speed and flow. Critical speed is depicted in this plot as the speed at which flow is maximum.">
          <a:extLst>
            <a:ext uri="{FF2B5EF4-FFF2-40B4-BE49-F238E27FC236}">
              <a16:creationId xmlns:a16="http://schemas.microsoft.com/office/drawing/2014/main" id="{440018E9-3F5C-46A1-A873-CCB2E8725609}"/>
            </a:ext>
          </a:extLst>
        </xdr:cNvPr>
        <xdr:cNvGrpSpPr/>
      </xdr:nvGrpSpPr>
      <xdr:grpSpPr>
        <a:xfrm>
          <a:off x="11306175" y="3277279"/>
          <a:ext cx="4864678" cy="2718893"/>
          <a:chOff x="12474535" y="3299793"/>
          <a:chExt cx="4843648" cy="2731881"/>
        </a:xfrm>
      </xdr:grpSpPr>
      <xdr:grpSp>
        <xdr:nvGrpSpPr>
          <xdr:cNvPr id="34" name="Group 33">
            <a:extLst>
              <a:ext uri="{FF2B5EF4-FFF2-40B4-BE49-F238E27FC236}">
                <a16:creationId xmlns:a16="http://schemas.microsoft.com/office/drawing/2014/main" id="{E6D6D0A1-5640-44CD-BC2A-CBAE78F08B9A}"/>
              </a:ext>
            </a:extLst>
          </xdr:cNvPr>
          <xdr:cNvGrpSpPr/>
        </xdr:nvGrpSpPr>
        <xdr:grpSpPr>
          <a:xfrm>
            <a:off x="12474535" y="3299793"/>
            <a:ext cx="4843648" cy="2731881"/>
            <a:chOff x="11877057" y="3291134"/>
            <a:chExt cx="4843648" cy="2731881"/>
          </a:xfrm>
        </xdr:grpSpPr>
        <xdr:graphicFrame macro="">
          <xdr:nvGraphicFramePr>
            <xdr:cNvPr id="6" name="Chart 5">
              <a:extLst>
                <a:ext uri="{FF2B5EF4-FFF2-40B4-BE49-F238E27FC236}">
                  <a16:creationId xmlns:a16="http://schemas.microsoft.com/office/drawing/2014/main" id="{E576F54A-7FC3-4FCC-9EB4-30393E5EAE6C}"/>
                </a:ext>
              </a:extLst>
            </xdr:cNvPr>
            <xdr:cNvGraphicFramePr/>
          </xdr:nvGraphicFramePr>
          <xdr:xfrm>
            <a:off x="11877057" y="3291134"/>
            <a:ext cx="4843648" cy="2731881"/>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32" name="Group 31">
              <a:extLst>
                <a:ext uri="{FF2B5EF4-FFF2-40B4-BE49-F238E27FC236}">
                  <a16:creationId xmlns:a16="http://schemas.microsoft.com/office/drawing/2014/main" id="{63983440-4C6B-4624-991C-11D06030A97F}"/>
                </a:ext>
              </a:extLst>
            </xdr:cNvPr>
            <xdr:cNvGrpSpPr/>
          </xdr:nvGrpSpPr>
          <xdr:grpSpPr>
            <a:xfrm>
              <a:off x="12434455" y="3879275"/>
              <a:ext cx="3636818" cy="1584611"/>
              <a:chOff x="12434455" y="3879275"/>
              <a:chExt cx="3636818" cy="1584611"/>
            </a:xfrm>
          </xdr:grpSpPr>
          <xdr:cxnSp macro="">
            <xdr:nvCxnSpPr>
              <xdr:cNvPr id="15" name="Straight Connector 14">
                <a:extLst>
                  <a:ext uri="{FF2B5EF4-FFF2-40B4-BE49-F238E27FC236}">
                    <a16:creationId xmlns:a16="http://schemas.microsoft.com/office/drawing/2014/main" id="{B24D7F7A-67B8-4159-A42E-9769B72E2E71}"/>
                  </a:ext>
                </a:extLst>
              </xdr:cNvPr>
              <xdr:cNvCxnSpPr/>
            </xdr:nvCxnSpPr>
            <xdr:spPr>
              <a:xfrm flipV="1">
                <a:off x="12434455" y="5342659"/>
                <a:ext cx="675409" cy="121227"/>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B1C6413A-6ABB-409F-B6F9-640E0981FAD7}"/>
                  </a:ext>
                </a:extLst>
              </xdr:cNvPr>
              <xdr:cNvCxnSpPr/>
            </xdr:nvCxnSpPr>
            <xdr:spPr>
              <a:xfrm flipV="1">
                <a:off x="13118523" y="5204114"/>
                <a:ext cx="450272" cy="121227"/>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39316BE9-4743-4CF8-AC67-2493994A138B}"/>
                  </a:ext>
                </a:extLst>
              </xdr:cNvPr>
              <xdr:cNvCxnSpPr/>
            </xdr:nvCxnSpPr>
            <xdr:spPr>
              <a:xfrm flipV="1">
                <a:off x="13594773" y="4970318"/>
                <a:ext cx="779318" cy="216477"/>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56B10416-98C6-4532-ABC1-CDE4798BF67F}"/>
                  </a:ext>
                </a:extLst>
              </xdr:cNvPr>
              <xdr:cNvCxnSpPr/>
            </xdr:nvCxnSpPr>
            <xdr:spPr>
              <a:xfrm flipV="1">
                <a:off x="14374091" y="4736524"/>
                <a:ext cx="632114" cy="233794"/>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E7456F5B-828D-4C0C-A15A-8674E1F34F6E}"/>
                  </a:ext>
                </a:extLst>
              </xdr:cNvPr>
              <xdr:cNvCxnSpPr/>
            </xdr:nvCxnSpPr>
            <xdr:spPr>
              <a:xfrm flipV="1">
                <a:off x="15023523" y="4494069"/>
                <a:ext cx="632113" cy="216476"/>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AD7DEE94-6FFB-4ED0-8E5B-120661611923}"/>
                  </a:ext>
                </a:extLst>
              </xdr:cNvPr>
              <xdr:cNvCxnSpPr/>
            </xdr:nvCxnSpPr>
            <xdr:spPr>
              <a:xfrm flipV="1">
                <a:off x="15672955" y="4242955"/>
                <a:ext cx="398318" cy="242454"/>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639E38BD-7EB1-4C02-88AA-AB7BAE082D23}"/>
                  </a:ext>
                </a:extLst>
              </xdr:cNvPr>
              <xdr:cNvCxnSpPr/>
            </xdr:nvCxnSpPr>
            <xdr:spPr>
              <a:xfrm>
                <a:off x="14850341" y="4121727"/>
                <a:ext cx="1212273" cy="121228"/>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3982EC88-AD56-4C27-8068-6A11C40E7E4D}"/>
                  </a:ext>
                </a:extLst>
              </xdr:cNvPr>
              <xdr:cNvCxnSpPr/>
            </xdr:nvCxnSpPr>
            <xdr:spPr>
              <a:xfrm flipH="1" flipV="1">
                <a:off x="13880523" y="4000500"/>
                <a:ext cx="952500" cy="112568"/>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4A903FA5-6A78-402D-B075-3C81B002D22B}"/>
                  </a:ext>
                </a:extLst>
              </xdr:cNvPr>
              <xdr:cNvCxnSpPr/>
            </xdr:nvCxnSpPr>
            <xdr:spPr>
              <a:xfrm flipH="1" flipV="1">
                <a:off x="13257068" y="3957206"/>
                <a:ext cx="623455" cy="34635"/>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id="{29758D90-A145-410A-ABB1-8B7061E3F540}"/>
                  </a:ext>
                </a:extLst>
              </xdr:cNvPr>
              <xdr:cNvCxnSpPr/>
            </xdr:nvCxnSpPr>
            <xdr:spPr>
              <a:xfrm flipH="1" flipV="1">
                <a:off x="12460432" y="3879275"/>
                <a:ext cx="813954" cy="77930"/>
              </a:xfrm>
              <a:prstGeom prst="line">
                <a:avLst/>
              </a:prstGeom>
              <a:ln w="19050"/>
            </xdr:spPr>
            <xdr:style>
              <a:lnRef idx="1">
                <a:schemeClr val="accent1"/>
              </a:lnRef>
              <a:fillRef idx="0">
                <a:schemeClr val="accent1"/>
              </a:fillRef>
              <a:effectRef idx="0">
                <a:schemeClr val="accent1"/>
              </a:effectRef>
              <a:fontRef idx="minor">
                <a:schemeClr val="tx1"/>
              </a:fontRef>
            </xdr:style>
          </xdr:cxnSp>
        </xdr:grpSp>
      </xdr:grpSp>
      <xdr:cxnSp macro="">
        <xdr:nvCxnSpPr>
          <xdr:cNvPr id="36" name="Straight Connector 35" descr="Speed-Flow">
            <a:extLst>
              <a:ext uri="{FF2B5EF4-FFF2-40B4-BE49-F238E27FC236}">
                <a16:creationId xmlns:a16="http://schemas.microsoft.com/office/drawing/2014/main" id="{DB3BCEC7-6F6F-4D38-AFC1-EF5141583AAC}"/>
              </a:ext>
            </a:extLst>
          </xdr:cNvPr>
          <xdr:cNvCxnSpPr/>
        </xdr:nvCxnSpPr>
        <xdr:spPr>
          <a:xfrm>
            <a:off x="13049251" y="4251614"/>
            <a:ext cx="361084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a:extLst>
              <a:ext uri="{FF2B5EF4-FFF2-40B4-BE49-F238E27FC236}">
                <a16:creationId xmlns:a16="http://schemas.microsoft.com/office/drawing/2014/main" id="{809C076B-0D69-4D67-B342-C65071A50E8B}"/>
              </a:ext>
            </a:extLst>
          </xdr:cNvPr>
          <xdr:cNvCxnSpPr/>
        </xdr:nvCxnSpPr>
        <xdr:spPr>
          <a:xfrm>
            <a:off x="16651433" y="4260273"/>
            <a:ext cx="0" cy="122093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c:userShapes xmlns:c="http://schemas.openxmlformats.org/drawingml/2006/chart">
  <cdr:relSizeAnchor xmlns:cdr="http://schemas.openxmlformats.org/drawingml/2006/chartDrawing">
    <cdr:from>
      <cdr:x>0.47258</cdr:x>
      <cdr:y>0.24134</cdr:y>
    </cdr:from>
    <cdr:to>
      <cdr:x>0.47258</cdr:x>
      <cdr:y>0.79093</cdr:y>
    </cdr:to>
    <cdr:cxnSp macro="">
      <cdr:nvCxnSpPr>
        <cdr:cNvPr id="3" name="Straight Connector 2" descr="Flow-Density&#10;">
          <a:extLst xmlns:a="http://schemas.openxmlformats.org/drawingml/2006/main">
            <a:ext uri="{FF2B5EF4-FFF2-40B4-BE49-F238E27FC236}">
              <a16:creationId xmlns:a16="http://schemas.microsoft.com/office/drawing/2014/main" id="{62B7C3DA-6EE0-45AA-B564-16C91650C61C}"/>
            </a:ext>
          </a:extLst>
        </cdr:cNvPr>
        <cdr:cNvCxnSpPr/>
      </cdr:nvCxnSpPr>
      <cdr:spPr>
        <a:xfrm xmlns:a="http://schemas.openxmlformats.org/drawingml/2006/main">
          <a:off x="2631251" y="654013"/>
          <a:ext cx="0" cy="1489347"/>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13</xdr:col>
      <xdr:colOff>93345</xdr:colOff>
      <xdr:row>1</xdr:row>
      <xdr:rowOff>126681</xdr:rowOff>
    </xdr:from>
    <xdr:to>
      <xdr:col>22</xdr:col>
      <xdr:colOff>445770</xdr:colOff>
      <xdr:row>23</xdr:row>
      <xdr:rowOff>36195</xdr:rowOff>
    </xdr:to>
    <xdr:graphicFrame macro="">
      <xdr:nvGraphicFramePr>
        <xdr:cNvPr id="2" name="Chart 1" descr="This speed distribution plot identifies the 85th percentile speed, which is the speed of 85th percentile vehicle(s). ">
          <a:extLst>
            <a:ext uri="{FF2B5EF4-FFF2-40B4-BE49-F238E27FC236}">
              <a16:creationId xmlns:a16="http://schemas.microsoft.com/office/drawing/2014/main" id="{D733D3C1-5E37-4FB9-84AD-6EFF318913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0.1056</cdr:x>
      <cdr:y>0.26517</cdr:y>
    </cdr:from>
    <cdr:to>
      <cdr:x>0.73211</cdr:x>
      <cdr:y>0.26517</cdr:y>
    </cdr:to>
    <cdr:cxnSp macro="">
      <cdr:nvCxnSpPr>
        <cdr:cNvPr id="3" name="Straight Connector 2">
          <a:extLst xmlns:a="http://schemas.openxmlformats.org/drawingml/2006/main">
            <a:ext uri="{FF2B5EF4-FFF2-40B4-BE49-F238E27FC236}">
              <a16:creationId xmlns:a16="http://schemas.microsoft.com/office/drawing/2014/main" id="{153D59FD-724B-4F7C-AD64-2417AEB5C3FC}"/>
            </a:ext>
            <a:ext uri="{C183D7F6-B498-43B3-948B-1728B52AA6E4}">
              <adec:decorative xmlns="" xmlns:adec="http://schemas.microsoft.com/office/drawing/2017/decorative" val="1"/>
            </a:ext>
          </a:extLst>
        </cdr:cNvPr>
        <cdr:cNvCxnSpPr/>
      </cdr:nvCxnSpPr>
      <cdr:spPr>
        <a:xfrm xmlns:a="http://schemas.openxmlformats.org/drawingml/2006/main">
          <a:off x="631064" y="1002468"/>
          <a:ext cx="3744014" cy="1"/>
        </a:xfrm>
        <a:prstGeom xmlns:a="http://schemas.openxmlformats.org/drawingml/2006/main" prst="line">
          <a:avLst/>
        </a:prstGeom>
        <a:ln xmlns:a="http://schemas.openxmlformats.org/drawingml/2006/main">
          <a:solidFill>
            <a:schemeClr val="tx1"/>
          </a:solidFill>
          <a:prstDash val="dash"/>
          <a:headEnd type="none"/>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0.72874</cdr:x>
      <cdr:y>0.26848</cdr:y>
    </cdr:from>
    <cdr:to>
      <cdr:x>0.72874</cdr:x>
      <cdr:y>0.86429</cdr:y>
    </cdr:to>
    <cdr:cxnSp macro="">
      <cdr:nvCxnSpPr>
        <cdr:cNvPr id="5" name="Straight Connector 4">
          <a:extLst xmlns:a="http://schemas.openxmlformats.org/drawingml/2006/main">
            <a:ext uri="{FF2B5EF4-FFF2-40B4-BE49-F238E27FC236}">
              <a16:creationId xmlns:a16="http://schemas.microsoft.com/office/drawing/2014/main" id="{E97EFF73-D8D3-4565-995E-FE1D70AF0268}"/>
            </a:ext>
            <a:ext uri="{C183D7F6-B498-43B3-948B-1728B52AA6E4}">
              <adec:decorative xmlns="" xmlns:adec="http://schemas.microsoft.com/office/drawing/2017/decorative" val="1"/>
            </a:ext>
          </a:extLst>
        </cdr:cNvPr>
        <cdr:cNvCxnSpPr/>
      </cdr:nvCxnSpPr>
      <cdr:spPr>
        <a:xfrm xmlns:a="http://schemas.openxmlformats.org/drawingml/2006/main" flipV="1">
          <a:off x="4354949" y="1014982"/>
          <a:ext cx="0" cy="2252444"/>
        </a:xfrm>
        <a:prstGeom xmlns:a="http://schemas.openxmlformats.org/drawingml/2006/main" prst="line">
          <a:avLst/>
        </a:prstGeom>
        <a:ln xmlns:a="http://schemas.openxmlformats.org/drawingml/2006/main">
          <a:solidFill>
            <a:schemeClr val="tx1"/>
          </a:solidFill>
          <a:prstDash val="dash"/>
          <a:head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editAs="oneCell">
    <xdr:from>
      <xdr:col>11</xdr:col>
      <xdr:colOff>400050</xdr:colOff>
      <xdr:row>14</xdr:row>
      <xdr:rowOff>117208</xdr:rowOff>
    </xdr:from>
    <xdr:to>
      <xdr:col>16</xdr:col>
      <xdr:colOff>114301</xdr:colOff>
      <xdr:row>18</xdr:row>
      <xdr:rowOff>140992</xdr:rowOff>
    </xdr:to>
    <xdr:pic>
      <xdr:nvPicPr>
        <xdr:cNvPr id="5" name="Picture 4" descr="This equation computes Single Unit Truck AADT based on the combination traffic volume and the seasonality factors.">
          <a:extLst>
            <a:ext uri="{FF2B5EF4-FFF2-40B4-BE49-F238E27FC236}">
              <a16:creationId xmlns:a16="http://schemas.microsoft.com/office/drawing/2014/main" id="{A7EDEE44-5989-47C6-AEF5-FBF9FC1FA1D9}"/>
            </a:ext>
          </a:extLst>
        </xdr:cNvPr>
        <xdr:cNvPicPr>
          <a:picLocks noChangeAspect="1"/>
        </xdr:cNvPicPr>
      </xdr:nvPicPr>
      <xdr:blipFill>
        <a:blip xmlns:r="http://schemas.openxmlformats.org/officeDocument/2006/relationships" r:embed="rId1"/>
        <a:stretch>
          <a:fillRect/>
        </a:stretch>
      </xdr:blipFill>
      <xdr:spPr>
        <a:xfrm>
          <a:off x="5448300" y="3422383"/>
          <a:ext cx="4200526" cy="7476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104774</xdr:colOff>
      <xdr:row>5</xdr:row>
      <xdr:rowOff>152399</xdr:rowOff>
    </xdr:from>
    <xdr:to>
      <xdr:col>25</xdr:col>
      <xdr:colOff>514350</xdr:colOff>
      <xdr:row>25</xdr:row>
      <xdr:rowOff>38100</xdr:rowOff>
    </xdr:to>
    <xdr:graphicFrame macro="">
      <xdr:nvGraphicFramePr>
        <xdr:cNvPr id="2" name="Chart 1" descr="The figure shows time of day factors for trucks. In the figure, the values range from a minimum of 0.5 percent at midnight to maximum of 10 percent at noon. ">
          <a:extLst>
            <a:ext uri="{FF2B5EF4-FFF2-40B4-BE49-F238E27FC236}">
              <a16:creationId xmlns:a16="http://schemas.microsoft.com/office/drawing/2014/main" id="{946C9359-60A4-42E2-9BDA-BFDFD34ECD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vices.fhwa.dot.gov/Users/boyapati/Desktop/Battelle%20Work%20Docs/FHWA%20Traffic%20Data%20Computation%20Method%20Pocket%20Guide/Guide%20Draft/Excel%20examples/Critical%20Spe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vices.fhwa.dot.gov/Users/boyapati/Desktop/Battelle%20Work%20Docs/FHWA%20Traffic%20Data%20Computation%20Method%20Pocket%20Guide/Guide%20Draft/Excel%20examples/85th%20Percentile%20Spe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ical Speed"/>
    </sheetNames>
    <sheetDataSet>
      <sheetData sheetId="0">
        <row r="5">
          <cell r="H5">
            <v>65</v>
          </cell>
          <cell r="I5">
            <v>60</v>
          </cell>
          <cell r="J5">
            <v>60</v>
          </cell>
          <cell r="K5">
            <v>55</v>
          </cell>
          <cell r="L5">
            <v>50</v>
          </cell>
          <cell r="M5">
            <v>40</v>
          </cell>
          <cell r="N5">
            <v>30</v>
          </cell>
          <cell r="O5">
            <v>20</v>
          </cell>
          <cell r="P5">
            <v>10</v>
          </cell>
          <cell r="Q5">
            <v>5</v>
          </cell>
          <cell r="R5">
            <v>0</v>
          </cell>
        </row>
        <row r="6">
          <cell r="G6" t="str">
            <v>Flow</v>
          </cell>
        </row>
        <row r="7">
          <cell r="G7" t="str">
            <v>Density</v>
          </cell>
          <cell r="H7">
            <v>0</v>
          </cell>
          <cell r="I7">
            <v>8.3333333333333339</v>
          </cell>
          <cell r="J7">
            <v>15</v>
          </cell>
          <cell r="K7">
            <v>27.272727272727273</v>
          </cell>
          <cell r="L7">
            <v>45</v>
          </cell>
          <cell r="M7">
            <v>50</v>
          </cell>
          <cell r="N7">
            <v>53.333333333333336</v>
          </cell>
          <cell r="O7">
            <v>60</v>
          </cell>
          <cell r="P7">
            <v>70</v>
          </cell>
          <cell r="Q7">
            <v>80</v>
          </cell>
          <cell r="R7">
            <v>85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v>1</v>
          </cell>
          <cell r="C2">
            <v>35</v>
          </cell>
        </row>
        <row r="3">
          <cell r="B3">
            <v>2</v>
          </cell>
          <cell r="C3">
            <v>35</v>
          </cell>
        </row>
        <row r="4">
          <cell r="B4">
            <v>3</v>
          </cell>
          <cell r="C4">
            <v>36</v>
          </cell>
        </row>
        <row r="5">
          <cell r="B5">
            <v>4</v>
          </cell>
          <cell r="C5">
            <v>36</v>
          </cell>
        </row>
        <row r="6">
          <cell r="B6">
            <v>5</v>
          </cell>
          <cell r="C6">
            <v>36</v>
          </cell>
        </row>
        <row r="7">
          <cell r="B7">
            <v>6</v>
          </cell>
          <cell r="C7">
            <v>37</v>
          </cell>
        </row>
        <row r="8">
          <cell r="B8">
            <v>7</v>
          </cell>
          <cell r="C8">
            <v>37</v>
          </cell>
        </row>
        <row r="9">
          <cell r="B9">
            <v>8</v>
          </cell>
          <cell r="C9">
            <v>39</v>
          </cell>
        </row>
        <row r="10">
          <cell r="B10">
            <v>9</v>
          </cell>
          <cell r="C10">
            <v>41</v>
          </cell>
        </row>
        <row r="11">
          <cell r="B11">
            <v>10</v>
          </cell>
          <cell r="C11">
            <v>41</v>
          </cell>
        </row>
        <row r="12">
          <cell r="B12">
            <v>11</v>
          </cell>
          <cell r="C12">
            <v>41</v>
          </cell>
        </row>
        <row r="13">
          <cell r="B13">
            <v>12</v>
          </cell>
          <cell r="C13">
            <v>41</v>
          </cell>
        </row>
        <row r="14">
          <cell r="B14">
            <v>13</v>
          </cell>
          <cell r="C14">
            <v>42</v>
          </cell>
        </row>
        <row r="15">
          <cell r="B15">
            <v>14</v>
          </cell>
          <cell r="C15">
            <v>42</v>
          </cell>
        </row>
        <row r="16">
          <cell r="B16">
            <v>15</v>
          </cell>
          <cell r="C16">
            <v>42</v>
          </cell>
        </row>
        <row r="17">
          <cell r="B17">
            <v>16</v>
          </cell>
          <cell r="C17">
            <v>50</v>
          </cell>
        </row>
        <row r="18">
          <cell r="B18">
            <v>17</v>
          </cell>
          <cell r="C18">
            <v>50</v>
          </cell>
        </row>
        <row r="19">
          <cell r="B19">
            <v>18</v>
          </cell>
          <cell r="C19">
            <v>50</v>
          </cell>
        </row>
        <row r="20">
          <cell r="B20">
            <v>19</v>
          </cell>
          <cell r="C20">
            <v>50</v>
          </cell>
        </row>
        <row r="21">
          <cell r="B21">
            <v>20</v>
          </cell>
          <cell r="C21">
            <v>50</v>
          </cell>
        </row>
        <row r="22">
          <cell r="B22">
            <v>21</v>
          </cell>
          <cell r="C22">
            <v>51</v>
          </cell>
        </row>
        <row r="23">
          <cell r="B23">
            <v>22</v>
          </cell>
          <cell r="C23">
            <v>51</v>
          </cell>
        </row>
        <row r="24">
          <cell r="B24">
            <v>23</v>
          </cell>
          <cell r="C24">
            <v>51</v>
          </cell>
        </row>
        <row r="25">
          <cell r="B25">
            <v>24</v>
          </cell>
          <cell r="C25">
            <v>52</v>
          </cell>
        </row>
        <row r="26">
          <cell r="B26">
            <v>25</v>
          </cell>
          <cell r="C26">
            <v>52</v>
          </cell>
        </row>
        <row r="27">
          <cell r="B27">
            <v>26</v>
          </cell>
          <cell r="C27">
            <v>52</v>
          </cell>
        </row>
        <row r="28">
          <cell r="B28">
            <v>27</v>
          </cell>
          <cell r="C28">
            <v>52</v>
          </cell>
        </row>
        <row r="29">
          <cell r="B29">
            <v>28</v>
          </cell>
          <cell r="C29">
            <v>52</v>
          </cell>
        </row>
        <row r="30">
          <cell r="B30">
            <v>29</v>
          </cell>
          <cell r="C30">
            <v>52</v>
          </cell>
        </row>
        <row r="31">
          <cell r="B31">
            <v>30</v>
          </cell>
          <cell r="C31">
            <v>52</v>
          </cell>
        </row>
        <row r="32">
          <cell r="B32">
            <v>31</v>
          </cell>
          <cell r="C32">
            <v>53</v>
          </cell>
        </row>
        <row r="33">
          <cell r="B33">
            <v>32</v>
          </cell>
          <cell r="C33">
            <v>53</v>
          </cell>
        </row>
        <row r="34">
          <cell r="B34">
            <v>33</v>
          </cell>
          <cell r="C34">
            <v>53</v>
          </cell>
        </row>
        <row r="35">
          <cell r="B35">
            <v>34</v>
          </cell>
          <cell r="C35">
            <v>54</v>
          </cell>
        </row>
        <row r="36">
          <cell r="B36">
            <v>35</v>
          </cell>
          <cell r="C36">
            <v>54</v>
          </cell>
        </row>
        <row r="37">
          <cell r="B37">
            <v>36</v>
          </cell>
          <cell r="C37">
            <v>54</v>
          </cell>
        </row>
        <row r="38">
          <cell r="B38">
            <v>37</v>
          </cell>
          <cell r="C38">
            <v>54</v>
          </cell>
        </row>
        <row r="39">
          <cell r="B39">
            <v>38</v>
          </cell>
          <cell r="C39">
            <v>55</v>
          </cell>
        </row>
        <row r="40">
          <cell r="B40">
            <v>39</v>
          </cell>
          <cell r="C40">
            <v>55</v>
          </cell>
        </row>
        <row r="41">
          <cell r="B41">
            <v>40</v>
          </cell>
          <cell r="C41">
            <v>55</v>
          </cell>
        </row>
        <row r="42">
          <cell r="B42">
            <v>41</v>
          </cell>
          <cell r="C42">
            <v>56</v>
          </cell>
        </row>
        <row r="43">
          <cell r="B43">
            <v>42</v>
          </cell>
          <cell r="C43">
            <v>56</v>
          </cell>
        </row>
        <row r="44">
          <cell r="B44">
            <v>43</v>
          </cell>
          <cell r="C44">
            <v>56</v>
          </cell>
        </row>
        <row r="45">
          <cell r="B45">
            <v>44</v>
          </cell>
          <cell r="C45">
            <v>56</v>
          </cell>
        </row>
        <row r="46">
          <cell r="B46">
            <v>45</v>
          </cell>
          <cell r="C46">
            <v>57</v>
          </cell>
        </row>
        <row r="47">
          <cell r="B47">
            <v>46</v>
          </cell>
          <cell r="C47">
            <v>57</v>
          </cell>
        </row>
        <row r="48">
          <cell r="B48">
            <v>47</v>
          </cell>
          <cell r="C48">
            <v>57</v>
          </cell>
        </row>
        <row r="49">
          <cell r="B49">
            <v>48</v>
          </cell>
          <cell r="C49">
            <v>57</v>
          </cell>
        </row>
        <row r="50">
          <cell r="B50">
            <v>49</v>
          </cell>
          <cell r="C50">
            <v>57</v>
          </cell>
        </row>
        <row r="51">
          <cell r="B51">
            <v>50</v>
          </cell>
          <cell r="C51">
            <v>58</v>
          </cell>
        </row>
        <row r="52">
          <cell r="B52">
            <v>51</v>
          </cell>
          <cell r="C52">
            <v>58</v>
          </cell>
        </row>
        <row r="53">
          <cell r="B53">
            <v>52</v>
          </cell>
          <cell r="C53">
            <v>59</v>
          </cell>
        </row>
        <row r="54">
          <cell r="B54">
            <v>53</v>
          </cell>
          <cell r="C54">
            <v>59</v>
          </cell>
        </row>
        <row r="55">
          <cell r="B55">
            <v>54</v>
          </cell>
          <cell r="C55">
            <v>59</v>
          </cell>
        </row>
        <row r="56">
          <cell r="B56">
            <v>55</v>
          </cell>
          <cell r="C56">
            <v>59</v>
          </cell>
        </row>
        <row r="57">
          <cell r="B57">
            <v>56</v>
          </cell>
          <cell r="C57">
            <v>59</v>
          </cell>
        </row>
        <row r="58">
          <cell r="B58">
            <v>57</v>
          </cell>
          <cell r="C58">
            <v>60</v>
          </cell>
        </row>
        <row r="59">
          <cell r="B59">
            <v>58</v>
          </cell>
          <cell r="C59">
            <v>60</v>
          </cell>
        </row>
        <row r="60">
          <cell r="B60">
            <v>59</v>
          </cell>
          <cell r="C60">
            <v>60</v>
          </cell>
        </row>
        <row r="61">
          <cell r="B61">
            <v>60</v>
          </cell>
          <cell r="C61">
            <v>60</v>
          </cell>
        </row>
        <row r="62">
          <cell r="B62">
            <v>61</v>
          </cell>
          <cell r="C62">
            <v>60</v>
          </cell>
        </row>
        <row r="63">
          <cell r="B63">
            <v>62</v>
          </cell>
          <cell r="C63">
            <v>60</v>
          </cell>
        </row>
        <row r="64">
          <cell r="B64">
            <v>63</v>
          </cell>
          <cell r="C64">
            <v>61</v>
          </cell>
        </row>
        <row r="65">
          <cell r="B65">
            <v>64</v>
          </cell>
          <cell r="C65">
            <v>61</v>
          </cell>
        </row>
        <row r="66">
          <cell r="B66">
            <v>65</v>
          </cell>
          <cell r="C66">
            <v>61</v>
          </cell>
        </row>
        <row r="67">
          <cell r="B67">
            <v>66</v>
          </cell>
          <cell r="C67">
            <v>61</v>
          </cell>
        </row>
        <row r="68">
          <cell r="B68">
            <v>67</v>
          </cell>
          <cell r="C68">
            <v>61</v>
          </cell>
        </row>
        <row r="69">
          <cell r="B69">
            <v>68</v>
          </cell>
          <cell r="C69">
            <v>62</v>
          </cell>
        </row>
        <row r="70">
          <cell r="B70">
            <v>69</v>
          </cell>
          <cell r="C70">
            <v>62</v>
          </cell>
        </row>
        <row r="71">
          <cell r="B71">
            <v>70</v>
          </cell>
          <cell r="C71">
            <v>62</v>
          </cell>
        </row>
        <row r="72">
          <cell r="B72">
            <v>71</v>
          </cell>
          <cell r="C72">
            <v>62</v>
          </cell>
        </row>
        <row r="73">
          <cell r="B73">
            <v>72</v>
          </cell>
          <cell r="C73">
            <v>62</v>
          </cell>
        </row>
        <row r="74">
          <cell r="B74">
            <v>73</v>
          </cell>
          <cell r="C74">
            <v>62</v>
          </cell>
        </row>
        <row r="75">
          <cell r="B75">
            <v>74</v>
          </cell>
          <cell r="C75">
            <v>63</v>
          </cell>
        </row>
        <row r="76">
          <cell r="B76">
            <v>75</v>
          </cell>
          <cell r="C76">
            <v>63</v>
          </cell>
        </row>
        <row r="77">
          <cell r="B77">
            <v>76</v>
          </cell>
          <cell r="C77">
            <v>63</v>
          </cell>
        </row>
        <row r="78">
          <cell r="B78">
            <v>77</v>
          </cell>
          <cell r="C78">
            <v>63</v>
          </cell>
        </row>
        <row r="79">
          <cell r="B79">
            <v>78</v>
          </cell>
          <cell r="C79">
            <v>63</v>
          </cell>
        </row>
        <row r="80">
          <cell r="B80">
            <v>79</v>
          </cell>
          <cell r="C80">
            <v>63</v>
          </cell>
        </row>
        <row r="81">
          <cell r="B81">
            <v>80</v>
          </cell>
          <cell r="C81">
            <v>64</v>
          </cell>
        </row>
        <row r="82">
          <cell r="B82">
            <v>81</v>
          </cell>
          <cell r="C82">
            <v>64</v>
          </cell>
        </row>
        <row r="83">
          <cell r="B83">
            <v>82</v>
          </cell>
          <cell r="C83">
            <v>64</v>
          </cell>
        </row>
        <row r="84">
          <cell r="B84">
            <v>83</v>
          </cell>
          <cell r="C84">
            <v>64</v>
          </cell>
        </row>
        <row r="85">
          <cell r="B85">
            <v>84</v>
          </cell>
          <cell r="C85">
            <v>65</v>
          </cell>
        </row>
        <row r="86">
          <cell r="B86">
            <v>85</v>
          </cell>
          <cell r="C86">
            <v>65</v>
          </cell>
        </row>
        <row r="87">
          <cell r="B87">
            <v>86</v>
          </cell>
          <cell r="C87">
            <v>75</v>
          </cell>
        </row>
        <row r="88">
          <cell r="B88">
            <v>87</v>
          </cell>
          <cell r="C88">
            <v>75</v>
          </cell>
        </row>
        <row r="89">
          <cell r="B89">
            <v>88</v>
          </cell>
          <cell r="C89">
            <v>76</v>
          </cell>
        </row>
        <row r="90">
          <cell r="B90">
            <v>89</v>
          </cell>
          <cell r="C90">
            <v>76</v>
          </cell>
        </row>
        <row r="91">
          <cell r="B91">
            <v>90</v>
          </cell>
          <cell r="C91">
            <v>77</v>
          </cell>
        </row>
        <row r="92">
          <cell r="B92">
            <v>91</v>
          </cell>
          <cell r="C92">
            <v>77</v>
          </cell>
        </row>
        <row r="93">
          <cell r="B93">
            <v>92</v>
          </cell>
          <cell r="C93">
            <v>77</v>
          </cell>
        </row>
        <row r="94">
          <cell r="B94">
            <v>93</v>
          </cell>
          <cell r="C94">
            <v>78</v>
          </cell>
        </row>
        <row r="95">
          <cell r="B95">
            <v>94</v>
          </cell>
          <cell r="C95">
            <v>79</v>
          </cell>
        </row>
        <row r="96">
          <cell r="B96">
            <v>95</v>
          </cell>
          <cell r="C96">
            <v>81</v>
          </cell>
        </row>
        <row r="97">
          <cell r="B97">
            <v>96</v>
          </cell>
          <cell r="C97">
            <v>81</v>
          </cell>
        </row>
        <row r="98">
          <cell r="B98">
            <v>97</v>
          </cell>
          <cell r="C98">
            <v>81</v>
          </cell>
        </row>
        <row r="99">
          <cell r="B99">
            <v>98</v>
          </cell>
          <cell r="C99">
            <v>81</v>
          </cell>
        </row>
        <row r="100">
          <cell r="B100">
            <v>99</v>
          </cell>
          <cell r="C100">
            <v>83</v>
          </cell>
        </row>
        <row r="101">
          <cell r="B101">
            <v>100</v>
          </cell>
          <cell r="C101">
            <v>84</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Habtemichael, Filmon" refreshedDate="42937.405585300927" createdVersion="6" refreshedVersion="6" minRefreshableVersion="3" recordCount="360">
  <cacheSource type="worksheet">
    <worksheetSource ref="O3:AQ363" sheet="AADT MADT FACTORS AASHTO METHOD"/>
  </cacheSource>
  <cacheFields count="29">
    <cacheField name="Year" numFmtId="0">
      <sharedItems containsSemiMixedTypes="0" containsString="0" containsNumber="1" containsInteger="1" minValue="2016" maxValue="2016"/>
    </cacheField>
    <cacheField name="Month" numFmtId="0">
      <sharedItems count="12">
        <s v="January"/>
        <s v="February"/>
        <s v="March"/>
        <s v="April"/>
        <s v="May"/>
        <s v="June"/>
        <s v="July"/>
        <s v="August"/>
        <s v="September"/>
        <s v="October"/>
        <s v="November"/>
        <s v="December"/>
      </sharedItems>
    </cacheField>
    <cacheField name="Date" numFmtId="0">
      <sharedItems containsSemiMixedTypes="0" containsString="0" containsNumber="1" containsInteger="1" minValue="1" maxValue="31" count="31">
        <n v="1"/>
        <n v="2"/>
        <n v="3"/>
        <n v="4"/>
        <n v="5"/>
        <n v="6"/>
        <n v="7"/>
        <n v="8"/>
        <n v="9"/>
        <n v="10"/>
        <n v="11"/>
        <n v="12"/>
        <n v="13"/>
        <n v="14"/>
        <n v="15"/>
        <n v="16"/>
        <n v="17"/>
        <n v="18"/>
        <n v="19"/>
        <n v="20"/>
        <n v="21"/>
        <n v="22"/>
        <n v="23"/>
        <n v="24"/>
        <n v="25"/>
        <n v="26"/>
        <n v="27"/>
        <n v="28"/>
        <n v="29"/>
        <n v="30"/>
        <n v="31"/>
      </sharedItems>
    </cacheField>
    <cacheField name="DoW" numFmtId="0">
      <sharedItems count="7">
        <s v="Friday"/>
        <s v="Saturday"/>
        <s v="Sunday"/>
        <s v="Monday"/>
        <s v="Tuesday"/>
        <s v="Wednesday"/>
        <s v="Thursday"/>
      </sharedItems>
    </cacheField>
    <cacheField name="Daily Volume" numFmtId="0">
      <sharedItems containsMixedTypes="1" containsNumber="1" containsInteger="1" minValue="1528" maxValue="2814"/>
    </cacheField>
    <cacheField name="Hour 1" numFmtId="0">
      <sharedItems containsString="0" containsBlank="1" containsNumber="1" containsInteger="1" minValue="0" maxValue="33" count="34">
        <m/>
        <n v="18"/>
        <n v="14"/>
        <n v="5"/>
        <n v="3"/>
        <n v="4"/>
        <n v="7"/>
        <n v="10"/>
        <n v="8"/>
        <n v="26"/>
        <n v="6"/>
        <n v="11"/>
        <n v="19"/>
        <n v="0"/>
        <n v="13"/>
        <n v="17"/>
        <n v="15"/>
        <n v="9"/>
        <n v="12"/>
        <n v="20"/>
        <n v="16"/>
        <n v="32"/>
        <n v="22"/>
        <n v="2"/>
        <n v="23"/>
        <n v="21"/>
        <n v="1"/>
        <n v="28"/>
        <n v="24"/>
        <n v="25"/>
        <n v="33"/>
        <n v="29"/>
        <n v="27"/>
        <n v="31"/>
      </sharedItems>
    </cacheField>
    <cacheField name="Hour 2" numFmtId="0">
      <sharedItems containsString="0" containsBlank="1" containsNumber="1" containsInteger="1" minValue="0" maxValue="23"/>
    </cacheField>
    <cacheField name="Hour 3" numFmtId="0">
      <sharedItems containsString="0" containsBlank="1" containsNumber="1" containsInteger="1" minValue="0" maxValue="22"/>
    </cacheField>
    <cacheField name="Hour 4" numFmtId="0">
      <sharedItems containsString="0" containsBlank="1" containsNumber="1" containsInteger="1" minValue="1" maxValue="20"/>
    </cacheField>
    <cacheField name="Hour 5" numFmtId="0">
      <sharedItems containsString="0" containsBlank="1" containsNumber="1" containsInteger="1" minValue="3" maxValue="33"/>
    </cacheField>
    <cacheField name="Hour 6" numFmtId="0">
      <sharedItems containsString="0" containsBlank="1" containsNumber="1" containsInteger="1" minValue="9" maxValue="78"/>
    </cacheField>
    <cacheField name="Hour 7" numFmtId="0">
      <sharedItems containsString="0" containsBlank="1" containsNumber="1" containsInteger="1" minValue="11" maxValue="148"/>
    </cacheField>
    <cacheField name="Hour 8" numFmtId="0">
      <sharedItems containsString="0" containsBlank="1" containsNumber="1" containsInteger="1" minValue="14" maxValue="245"/>
    </cacheField>
    <cacheField name="Hour 9" numFmtId="0">
      <sharedItems containsString="0" containsBlank="1" containsNumber="1" containsInteger="1" minValue="31" maxValue="174"/>
    </cacheField>
    <cacheField name="Hour 10" numFmtId="0">
      <sharedItems containsString="0" containsBlank="1" containsNumber="1" containsInteger="1" minValue="73" maxValue="193"/>
    </cacheField>
    <cacheField name="Hour 11" numFmtId="0">
      <sharedItems containsString="0" containsBlank="1" containsNumber="1" containsInteger="1" minValue="81" maxValue="225"/>
    </cacheField>
    <cacheField name="Hour 12" numFmtId="0">
      <sharedItems containsString="0" containsBlank="1" containsNumber="1" containsInteger="1" minValue="77" maxValue="223"/>
    </cacheField>
    <cacheField name="Hour 13" numFmtId="0">
      <sharedItems containsString="0" containsBlank="1" containsNumber="1" containsInteger="1" minValue="76" maxValue="270"/>
    </cacheField>
    <cacheField name="Hour 14" numFmtId="0">
      <sharedItems containsString="0" containsBlank="1" containsNumber="1" containsInteger="1" minValue="93" maxValue="199"/>
    </cacheField>
    <cacheField name="Hour 15" numFmtId="0">
      <sharedItems containsString="0" containsBlank="1" containsNumber="1" containsInteger="1" minValue="92" maxValue="217"/>
    </cacheField>
    <cacheField name="Hour 16" numFmtId="0">
      <sharedItems containsString="0" containsBlank="1" containsNumber="1" containsInteger="1" minValue="90" maxValue="229"/>
    </cacheField>
    <cacheField name="Hour 17" numFmtId="0">
      <sharedItems containsString="0" containsBlank="1" containsNumber="1" containsInteger="1" minValue="91" maxValue="246"/>
    </cacheField>
    <cacheField name="Hour 18" numFmtId="0">
      <sharedItems containsSemiMixedTypes="0" containsString="0" containsNumber="1" containsInteger="1" minValue="96" maxValue="223"/>
    </cacheField>
    <cacheField name="Hour 19" numFmtId="0">
      <sharedItems containsSemiMixedTypes="0" containsString="0" containsNumber="1" containsInteger="1" minValue="88" maxValue="196"/>
    </cacheField>
    <cacheField name="Hour 20" numFmtId="0">
      <sharedItems containsSemiMixedTypes="0" containsString="0" containsNumber="1" containsInteger="1" minValue="43" maxValue="188"/>
    </cacheField>
    <cacheField name="Hour 21" numFmtId="0">
      <sharedItems containsSemiMixedTypes="0" containsString="0" containsNumber="1" containsInteger="1" minValue="19" maxValue="143"/>
    </cacheField>
    <cacheField name="Hour 22" numFmtId="0">
      <sharedItems containsString="0" containsBlank="1" containsNumber="1" containsInteger="1" minValue="17" maxValue="112"/>
    </cacheField>
    <cacheField name="Hour 23" numFmtId="0">
      <sharedItems containsString="0" containsBlank="1" containsNumber="1" containsInteger="1" minValue="11" maxValue="72"/>
    </cacheField>
    <cacheField name="Hour 24" numFmtId="0">
      <sharedItems containsString="0" containsBlank="1" containsNumber="1" containsInteger="1" minValue="6" maxValue="5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abtemichael, Filmon" refreshedDate="42969.461766782406" createdVersion="6" refreshedVersion="6" minRefreshableVersion="3" recordCount="360">
  <cacheSource type="worksheet">
    <worksheetSource ref="P3:S363" sheet="AADT MADT FACTORS SIMPLE AVERAG"/>
  </cacheSource>
  <cacheFields count="4">
    <cacheField name="Month" numFmtId="0">
      <sharedItems count="12">
        <s v="January"/>
        <s v="February"/>
        <s v="March"/>
        <s v="April"/>
        <s v="May"/>
        <s v="June"/>
        <s v="July"/>
        <s v="August"/>
        <s v="September"/>
        <s v="October"/>
        <s v="November"/>
        <s v="December"/>
      </sharedItems>
    </cacheField>
    <cacheField name="Date" numFmtId="0">
      <sharedItems containsSemiMixedTypes="0" containsString="0" containsNumber="1" containsInteger="1" minValue="1" maxValue="31"/>
    </cacheField>
    <cacheField name="DoW" numFmtId="0">
      <sharedItems/>
    </cacheField>
    <cacheField name="Daily Volume" numFmtId="0">
      <sharedItems containsMixedTypes="1" containsNumber="1" containsInteger="1" minValue="1528" maxValue="281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Habtemichael, Filmon" refreshedDate="42969.503336458336" createdVersion="6" refreshedVersion="6" minRefreshableVersion="3" recordCount="360">
  <cacheSource type="worksheet">
    <worksheetSource ref="O3:S363" sheet="AADT MADT FACTORS SIMPLE AVERAG"/>
  </cacheSource>
  <cacheFields count="5">
    <cacheField name="Year" numFmtId="0">
      <sharedItems containsSemiMixedTypes="0" containsString="0" containsNumber="1" containsInteger="1" minValue="2016" maxValue="2016"/>
    </cacheField>
    <cacheField name="Month" numFmtId="0">
      <sharedItems/>
    </cacheField>
    <cacheField name="Date" numFmtId="0">
      <sharedItems containsSemiMixedTypes="0" containsString="0" containsNumber="1" containsInteger="1" minValue="1" maxValue="31"/>
    </cacheField>
    <cacheField name="DoW" numFmtId="0">
      <sharedItems count="7">
        <s v="Friday"/>
        <s v="Saturday"/>
        <s v="Sunday"/>
        <s v="Monday"/>
        <s v="Tuesday"/>
        <s v="Wednesday"/>
        <s v="Thursday"/>
      </sharedItems>
    </cacheField>
    <cacheField name="Daily Volume" numFmtId="0">
      <sharedItems containsMixedTypes="1" containsNumber="1" containsInteger="1" minValue="1528" maxValue="2814"/>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Habtemichael, Filmon" refreshedDate="42969.508323495371" createdVersion="6" refreshedVersion="6" minRefreshableVersion="3" recordCount="360">
  <cacheSource type="worksheet">
    <worksheetSource ref="O3:S363" sheet="AADT MADT FACTORS AASHTO METHOD"/>
  </cacheSource>
  <cacheFields count="5">
    <cacheField name="Year" numFmtId="0">
      <sharedItems containsSemiMixedTypes="0" containsString="0" containsNumber="1" containsInteger="1" minValue="2016" maxValue="2016"/>
    </cacheField>
    <cacheField name="Month" numFmtId="0">
      <sharedItems count="12">
        <s v="January"/>
        <s v="February"/>
        <s v="March"/>
        <s v="April"/>
        <s v="May"/>
        <s v="June"/>
        <s v="July"/>
        <s v="August"/>
        <s v="September"/>
        <s v="October"/>
        <s v="November"/>
        <s v="December"/>
      </sharedItems>
    </cacheField>
    <cacheField name="Date" numFmtId="0">
      <sharedItems containsSemiMixedTypes="0" containsString="0" containsNumber="1" containsInteger="1" minValue="1" maxValue="31" count="31">
        <n v="1"/>
        <n v="2"/>
        <n v="3"/>
        <n v="4"/>
        <n v="5"/>
        <n v="6"/>
        <n v="7"/>
        <n v="8"/>
        <n v="9"/>
        <n v="10"/>
        <n v="11"/>
        <n v="12"/>
        <n v="13"/>
        <n v="14"/>
        <n v="15"/>
        <n v="16"/>
        <n v="17"/>
        <n v="18"/>
        <n v="19"/>
        <n v="20"/>
        <n v="21"/>
        <n v="22"/>
        <n v="23"/>
        <n v="24"/>
        <n v="25"/>
        <n v="26"/>
        <n v="27"/>
        <n v="28"/>
        <n v="29"/>
        <n v="30"/>
        <n v="31"/>
      </sharedItems>
    </cacheField>
    <cacheField name="DoW" numFmtId="0">
      <sharedItems count="7">
        <s v="Friday"/>
        <s v="Saturday"/>
        <s v="Sunday"/>
        <s v="Monday"/>
        <s v="Tuesday"/>
        <s v="Wednesday"/>
        <s v="Thursday"/>
      </sharedItems>
    </cacheField>
    <cacheField name="Daily Volume" numFmtId="0">
      <sharedItems containsMixedTypes="1" containsNumber="1" containsInteger="1" minValue="1528" maxValue="2814"/>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Boyapati, Rama Krishna" refreshedDate="43223.854220717592" createdVersion="6" refreshedVersion="6" minRefreshableVersion="3" recordCount="365">
  <cacheSource type="worksheet">
    <worksheetSource name="Table26"/>
  </cacheSource>
  <cacheFields count="3">
    <cacheField name="Day of Week" numFmtId="0">
      <sharedItems count="7">
        <s v="Sunday"/>
        <s v="Monday"/>
        <s v="Tuesday"/>
        <s v="Wednesday"/>
        <s v="Thursday"/>
        <s v="Friday"/>
        <s v="Saturday"/>
      </sharedItems>
    </cacheField>
    <cacheField name="Month" numFmtId="0">
      <sharedItems count="12">
        <s v="January"/>
        <s v="February"/>
        <s v="March"/>
        <s v="April"/>
        <s v="May"/>
        <s v="June"/>
        <s v="July"/>
        <s v="August"/>
        <s v="September"/>
        <s v="October"/>
        <s v="November"/>
        <s v="December"/>
      </sharedItems>
    </cacheField>
    <cacheField name="Daily Volume (veh/day)" numFmtId="165">
      <sharedItems containsSemiMixedTypes="0" containsString="0" containsNumber="1" minValue="0" maxValue="408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0">
  <r>
    <n v="2016"/>
    <x v="0"/>
    <x v="0"/>
    <x v="0"/>
    <s v=""/>
    <x v="0"/>
    <m/>
    <m/>
    <m/>
    <m/>
    <n v="41"/>
    <n v="29"/>
    <n v="26"/>
    <n v="55"/>
    <n v="73"/>
    <n v="90"/>
    <n v="126"/>
    <n v="124"/>
    <n v="123"/>
    <n v="129"/>
    <n v="141"/>
    <n v="119"/>
    <n v="122"/>
    <n v="117"/>
    <n v="89"/>
    <n v="64"/>
    <m/>
    <m/>
    <m/>
  </r>
  <r>
    <n v="2016"/>
    <x v="0"/>
    <x v="1"/>
    <x v="1"/>
    <n v="1852"/>
    <x v="1"/>
    <n v="8"/>
    <n v="5"/>
    <n v="10"/>
    <n v="12"/>
    <n v="31"/>
    <n v="30"/>
    <n v="46"/>
    <n v="63"/>
    <n v="114"/>
    <n v="128"/>
    <n v="156"/>
    <n v="132"/>
    <n v="151"/>
    <n v="154"/>
    <n v="151"/>
    <n v="143"/>
    <n v="121"/>
    <n v="141"/>
    <n v="80"/>
    <n v="62"/>
    <n v="47"/>
    <n v="26"/>
    <n v="23"/>
  </r>
  <r>
    <n v="2016"/>
    <x v="0"/>
    <x v="2"/>
    <x v="2"/>
    <n v="1728"/>
    <x v="2"/>
    <n v="6"/>
    <n v="6"/>
    <n v="3"/>
    <n v="13"/>
    <n v="23"/>
    <n v="27"/>
    <n v="33"/>
    <n v="51"/>
    <n v="119"/>
    <n v="136"/>
    <n v="101"/>
    <n v="195"/>
    <n v="131"/>
    <n v="112"/>
    <n v="124"/>
    <n v="102"/>
    <n v="172"/>
    <n v="94"/>
    <n v="119"/>
    <n v="76"/>
    <n v="36"/>
    <n v="19"/>
    <n v="16"/>
  </r>
  <r>
    <n v="2016"/>
    <x v="0"/>
    <x v="3"/>
    <x v="3"/>
    <n v="2041"/>
    <x v="3"/>
    <n v="5"/>
    <n v="5"/>
    <n v="8"/>
    <n v="18"/>
    <n v="51"/>
    <n v="77"/>
    <n v="117"/>
    <n v="122"/>
    <n v="106"/>
    <n v="130"/>
    <n v="150"/>
    <n v="132"/>
    <n v="153"/>
    <n v="156"/>
    <n v="147"/>
    <n v="187"/>
    <n v="182"/>
    <n v="121"/>
    <n v="58"/>
    <n v="44"/>
    <n v="31"/>
    <n v="27"/>
    <n v="9"/>
  </r>
  <r>
    <n v="2016"/>
    <x v="0"/>
    <x v="4"/>
    <x v="4"/>
    <n v="2008"/>
    <x v="4"/>
    <n v="6"/>
    <n v="1"/>
    <n v="15"/>
    <n v="16"/>
    <n v="56"/>
    <n v="83"/>
    <n v="174"/>
    <n v="113"/>
    <n v="108"/>
    <n v="87"/>
    <n v="125"/>
    <n v="120"/>
    <n v="133"/>
    <n v="128"/>
    <n v="165"/>
    <n v="194"/>
    <n v="169"/>
    <n v="123"/>
    <n v="65"/>
    <n v="50"/>
    <n v="41"/>
    <n v="19"/>
    <n v="14"/>
  </r>
  <r>
    <n v="2016"/>
    <x v="0"/>
    <x v="5"/>
    <x v="5"/>
    <n v="2245"/>
    <x v="5"/>
    <n v="4"/>
    <n v="2"/>
    <n v="11"/>
    <n v="15"/>
    <n v="54"/>
    <n v="84"/>
    <n v="195"/>
    <n v="104"/>
    <n v="95"/>
    <n v="114"/>
    <n v="131"/>
    <n v="151"/>
    <n v="149"/>
    <n v="164"/>
    <n v="178"/>
    <n v="202"/>
    <n v="173"/>
    <n v="154"/>
    <n v="109"/>
    <n v="70"/>
    <n v="34"/>
    <n v="27"/>
    <n v="21"/>
  </r>
  <r>
    <n v="2016"/>
    <x v="0"/>
    <x v="6"/>
    <x v="6"/>
    <n v="2056"/>
    <x v="6"/>
    <n v="3"/>
    <n v="7"/>
    <n v="8"/>
    <n v="18"/>
    <n v="51"/>
    <n v="78"/>
    <n v="176"/>
    <n v="115"/>
    <n v="82"/>
    <n v="114"/>
    <n v="138"/>
    <n v="132"/>
    <n v="127"/>
    <n v="140"/>
    <n v="157"/>
    <n v="217"/>
    <n v="146"/>
    <n v="128"/>
    <n v="84"/>
    <n v="53"/>
    <n v="40"/>
    <n v="22"/>
    <n v="13"/>
  </r>
  <r>
    <n v="2016"/>
    <x v="0"/>
    <x v="7"/>
    <x v="0"/>
    <n v="2270"/>
    <x v="7"/>
    <n v="4"/>
    <n v="3"/>
    <n v="6"/>
    <n v="16"/>
    <n v="40"/>
    <n v="90"/>
    <n v="192"/>
    <n v="130"/>
    <n v="104"/>
    <n v="129"/>
    <n v="144"/>
    <n v="141"/>
    <n v="141"/>
    <n v="159"/>
    <n v="167"/>
    <n v="212"/>
    <n v="171"/>
    <n v="157"/>
    <n v="73"/>
    <n v="72"/>
    <n v="46"/>
    <n v="24"/>
    <n v="39"/>
  </r>
  <r>
    <n v="2016"/>
    <x v="0"/>
    <x v="8"/>
    <x v="1"/>
    <n v="1806"/>
    <x v="8"/>
    <n v="15"/>
    <n v="1"/>
    <n v="8"/>
    <n v="11"/>
    <n v="33"/>
    <n v="38"/>
    <n v="42"/>
    <n v="76"/>
    <n v="101"/>
    <n v="126"/>
    <n v="159"/>
    <n v="132"/>
    <n v="142"/>
    <n v="142"/>
    <n v="122"/>
    <n v="143"/>
    <n v="123"/>
    <n v="133"/>
    <n v="85"/>
    <n v="60"/>
    <n v="42"/>
    <n v="36"/>
    <n v="28"/>
  </r>
  <r>
    <n v="2016"/>
    <x v="0"/>
    <x v="9"/>
    <x v="2"/>
    <n v="1714"/>
    <x v="9"/>
    <n v="10"/>
    <n v="3"/>
    <n v="8"/>
    <n v="7"/>
    <n v="23"/>
    <n v="30"/>
    <n v="25"/>
    <n v="31"/>
    <n v="110"/>
    <n v="128"/>
    <n v="97"/>
    <n v="200"/>
    <n v="143"/>
    <n v="131"/>
    <n v="106"/>
    <n v="121"/>
    <n v="159"/>
    <n v="98"/>
    <n v="110"/>
    <n v="69"/>
    <n v="46"/>
    <n v="16"/>
    <n v="17"/>
  </r>
  <r>
    <n v="2016"/>
    <x v="0"/>
    <x v="10"/>
    <x v="3"/>
    <s v=""/>
    <x v="3"/>
    <n v="4"/>
    <n v="4"/>
    <n v="9"/>
    <n v="18"/>
    <n v="41"/>
    <n v="79"/>
    <n v="94"/>
    <m/>
    <m/>
    <m/>
    <m/>
    <m/>
    <m/>
    <m/>
    <m/>
    <m/>
    <n v="163"/>
    <n v="138"/>
    <n v="73"/>
    <n v="51"/>
    <n v="39"/>
    <n v="27"/>
    <n v="16"/>
  </r>
  <r>
    <n v="2016"/>
    <x v="0"/>
    <x v="11"/>
    <x v="4"/>
    <n v="2065"/>
    <x v="3"/>
    <n v="5"/>
    <n v="5"/>
    <n v="8"/>
    <n v="22"/>
    <n v="50"/>
    <n v="90"/>
    <n v="186"/>
    <n v="112"/>
    <n v="83"/>
    <n v="117"/>
    <n v="112"/>
    <n v="115"/>
    <n v="126"/>
    <n v="128"/>
    <n v="179"/>
    <n v="192"/>
    <n v="184"/>
    <n v="125"/>
    <n v="63"/>
    <n v="81"/>
    <n v="36"/>
    <n v="27"/>
    <n v="14"/>
  </r>
  <r>
    <n v="2016"/>
    <x v="0"/>
    <x v="12"/>
    <x v="5"/>
    <n v="2119"/>
    <x v="6"/>
    <n v="5"/>
    <n v="1"/>
    <n v="9"/>
    <n v="22"/>
    <n v="49"/>
    <n v="107"/>
    <n v="174"/>
    <n v="123"/>
    <n v="92"/>
    <n v="106"/>
    <n v="124"/>
    <n v="112"/>
    <n v="141"/>
    <n v="122"/>
    <n v="154"/>
    <n v="181"/>
    <n v="191"/>
    <n v="157"/>
    <n v="97"/>
    <n v="77"/>
    <n v="38"/>
    <n v="15"/>
    <n v="15"/>
  </r>
  <r>
    <n v="2016"/>
    <x v="0"/>
    <x v="13"/>
    <x v="6"/>
    <n v="2093"/>
    <x v="10"/>
    <n v="3"/>
    <n v="1"/>
    <n v="9"/>
    <n v="21"/>
    <n v="43"/>
    <n v="100"/>
    <n v="168"/>
    <n v="112"/>
    <n v="100"/>
    <n v="85"/>
    <n v="126"/>
    <n v="129"/>
    <n v="128"/>
    <n v="142"/>
    <n v="162"/>
    <n v="195"/>
    <n v="187"/>
    <n v="127"/>
    <n v="103"/>
    <n v="68"/>
    <n v="41"/>
    <n v="24"/>
    <n v="13"/>
  </r>
  <r>
    <n v="2016"/>
    <x v="0"/>
    <x v="14"/>
    <x v="0"/>
    <n v="2390"/>
    <x v="3"/>
    <n v="2"/>
    <n v="0"/>
    <n v="10"/>
    <n v="23"/>
    <n v="49"/>
    <n v="91"/>
    <n v="165"/>
    <n v="116"/>
    <n v="103"/>
    <n v="141"/>
    <n v="166"/>
    <n v="160"/>
    <n v="169"/>
    <n v="133"/>
    <n v="201"/>
    <n v="223"/>
    <n v="220"/>
    <n v="134"/>
    <n v="83"/>
    <n v="60"/>
    <n v="61"/>
    <n v="44"/>
    <n v="31"/>
  </r>
  <r>
    <n v="2016"/>
    <x v="0"/>
    <x v="15"/>
    <x v="1"/>
    <n v="1802"/>
    <x v="11"/>
    <n v="9"/>
    <n v="5"/>
    <n v="10"/>
    <n v="14"/>
    <n v="32"/>
    <n v="46"/>
    <n v="50"/>
    <n v="84"/>
    <n v="114"/>
    <n v="132"/>
    <n v="139"/>
    <n v="147"/>
    <n v="144"/>
    <n v="170"/>
    <n v="124"/>
    <n v="134"/>
    <n v="119"/>
    <n v="108"/>
    <n v="56"/>
    <n v="55"/>
    <n v="36"/>
    <n v="37"/>
    <n v="26"/>
  </r>
  <r>
    <n v="2016"/>
    <x v="0"/>
    <x v="16"/>
    <x v="2"/>
    <n v="1763"/>
    <x v="12"/>
    <n v="10"/>
    <n v="3"/>
    <n v="2"/>
    <n v="5"/>
    <n v="21"/>
    <n v="28"/>
    <n v="33"/>
    <n v="53"/>
    <n v="115"/>
    <n v="130"/>
    <n v="110"/>
    <n v="190"/>
    <n v="154"/>
    <n v="127"/>
    <n v="122"/>
    <n v="144"/>
    <n v="145"/>
    <n v="106"/>
    <n v="118"/>
    <n v="57"/>
    <n v="28"/>
    <n v="21"/>
    <n v="22"/>
  </r>
  <r>
    <n v="2016"/>
    <x v="0"/>
    <x v="17"/>
    <x v="3"/>
    <n v="1770"/>
    <x v="11"/>
    <n v="8"/>
    <n v="4"/>
    <n v="9"/>
    <n v="18"/>
    <n v="60"/>
    <n v="60"/>
    <n v="68"/>
    <n v="88"/>
    <n v="100"/>
    <n v="127"/>
    <n v="133"/>
    <n v="109"/>
    <n v="115"/>
    <n v="154"/>
    <n v="132"/>
    <n v="132"/>
    <n v="154"/>
    <n v="105"/>
    <n v="67"/>
    <n v="52"/>
    <n v="36"/>
    <n v="22"/>
    <n v="6"/>
  </r>
  <r>
    <n v="2016"/>
    <x v="0"/>
    <x v="18"/>
    <x v="4"/>
    <s v=""/>
    <x v="5"/>
    <n v="2"/>
    <n v="2"/>
    <n v="9"/>
    <m/>
    <m/>
    <m/>
    <m/>
    <m/>
    <m/>
    <n v="114"/>
    <n v="125"/>
    <n v="105"/>
    <n v="136"/>
    <n v="136"/>
    <n v="171"/>
    <n v="170"/>
    <n v="195"/>
    <n v="129"/>
    <n v="96"/>
    <n v="80"/>
    <n v="47"/>
    <n v="19"/>
    <n v="17"/>
  </r>
  <r>
    <n v="2016"/>
    <x v="0"/>
    <x v="19"/>
    <x v="5"/>
    <n v="2175"/>
    <x v="13"/>
    <n v="5"/>
    <n v="3"/>
    <n v="10"/>
    <n v="20"/>
    <n v="55"/>
    <n v="122"/>
    <n v="174"/>
    <n v="112"/>
    <n v="108"/>
    <n v="88"/>
    <n v="138"/>
    <n v="142"/>
    <n v="135"/>
    <n v="127"/>
    <n v="158"/>
    <n v="183"/>
    <n v="184"/>
    <n v="152"/>
    <n v="87"/>
    <n v="98"/>
    <n v="31"/>
    <n v="28"/>
    <n v="15"/>
  </r>
  <r>
    <n v="2016"/>
    <x v="0"/>
    <x v="20"/>
    <x v="6"/>
    <n v="1855"/>
    <x v="14"/>
    <n v="3"/>
    <n v="3"/>
    <n v="8"/>
    <n v="16"/>
    <n v="48"/>
    <n v="98"/>
    <n v="174"/>
    <n v="86"/>
    <n v="94"/>
    <n v="88"/>
    <n v="135"/>
    <n v="103"/>
    <n v="105"/>
    <n v="133"/>
    <n v="142"/>
    <n v="155"/>
    <n v="143"/>
    <n v="94"/>
    <n v="78"/>
    <n v="67"/>
    <n v="39"/>
    <n v="16"/>
    <n v="14"/>
  </r>
  <r>
    <n v="2016"/>
    <x v="0"/>
    <x v="21"/>
    <x v="0"/>
    <n v="2148"/>
    <x v="5"/>
    <n v="0"/>
    <n v="0"/>
    <n v="9"/>
    <n v="21"/>
    <n v="40"/>
    <n v="87"/>
    <n v="162"/>
    <n v="101"/>
    <n v="103"/>
    <n v="123"/>
    <n v="125"/>
    <n v="132"/>
    <n v="148"/>
    <n v="134"/>
    <n v="173"/>
    <n v="192"/>
    <n v="184"/>
    <n v="148"/>
    <n v="87"/>
    <n v="53"/>
    <n v="53"/>
    <n v="39"/>
    <n v="30"/>
  </r>
  <r>
    <n v="2016"/>
    <x v="0"/>
    <x v="22"/>
    <x v="1"/>
    <n v="1649"/>
    <x v="15"/>
    <n v="14"/>
    <n v="10"/>
    <n v="4"/>
    <n v="10"/>
    <n v="33"/>
    <n v="22"/>
    <n v="37"/>
    <n v="59"/>
    <n v="103"/>
    <n v="113"/>
    <n v="117"/>
    <n v="117"/>
    <n v="145"/>
    <n v="122"/>
    <n v="107"/>
    <n v="114"/>
    <n v="122"/>
    <n v="127"/>
    <n v="79"/>
    <n v="72"/>
    <n v="49"/>
    <n v="28"/>
    <n v="28"/>
  </r>
  <r>
    <n v="2016"/>
    <x v="0"/>
    <x v="23"/>
    <x v="2"/>
    <n v="1740"/>
    <x v="15"/>
    <n v="12"/>
    <n v="2"/>
    <n v="4"/>
    <n v="4"/>
    <n v="26"/>
    <n v="22"/>
    <n v="25"/>
    <n v="57"/>
    <n v="123"/>
    <n v="120"/>
    <n v="84"/>
    <n v="207"/>
    <n v="154"/>
    <n v="125"/>
    <n v="127"/>
    <n v="104"/>
    <n v="174"/>
    <n v="100"/>
    <n v="112"/>
    <n v="66"/>
    <n v="33"/>
    <n v="26"/>
    <n v="16"/>
  </r>
  <r>
    <n v="2016"/>
    <x v="0"/>
    <x v="24"/>
    <x v="3"/>
    <n v="1938"/>
    <x v="8"/>
    <n v="5"/>
    <n v="1"/>
    <n v="11"/>
    <n v="21"/>
    <n v="43"/>
    <n v="68"/>
    <n v="103"/>
    <n v="105"/>
    <n v="93"/>
    <n v="133"/>
    <n v="152"/>
    <n v="157"/>
    <n v="138"/>
    <n v="139"/>
    <n v="151"/>
    <n v="157"/>
    <n v="153"/>
    <n v="138"/>
    <n v="55"/>
    <n v="44"/>
    <n v="35"/>
    <n v="17"/>
    <n v="11"/>
  </r>
  <r>
    <n v="2016"/>
    <x v="0"/>
    <x v="25"/>
    <x v="4"/>
    <n v="1983"/>
    <x v="6"/>
    <n v="7"/>
    <n v="1"/>
    <n v="10"/>
    <n v="14"/>
    <n v="41"/>
    <n v="79"/>
    <n v="178"/>
    <n v="100"/>
    <n v="92"/>
    <n v="95"/>
    <n v="123"/>
    <n v="104"/>
    <n v="133"/>
    <n v="137"/>
    <n v="183"/>
    <n v="205"/>
    <n v="177"/>
    <n v="100"/>
    <n v="66"/>
    <n v="51"/>
    <n v="47"/>
    <n v="20"/>
    <n v="13"/>
  </r>
  <r>
    <n v="2016"/>
    <x v="0"/>
    <x v="26"/>
    <x v="5"/>
    <n v="2050"/>
    <x v="11"/>
    <n v="5"/>
    <n v="5"/>
    <n v="12"/>
    <n v="19"/>
    <n v="52"/>
    <n v="93"/>
    <n v="190"/>
    <n v="92"/>
    <n v="91"/>
    <n v="99"/>
    <n v="137"/>
    <n v="115"/>
    <n v="109"/>
    <n v="133"/>
    <n v="154"/>
    <n v="193"/>
    <n v="173"/>
    <n v="132"/>
    <n v="80"/>
    <n v="76"/>
    <n v="38"/>
    <n v="29"/>
    <n v="12"/>
  </r>
  <r>
    <n v="2016"/>
    <x v="0"/>
    <x v="27"/>
    <x v="6"/>
    <n v="2286"/>
    <x v="6"/>
    <n v="4"/>
    <n v="4"/>
    <n v="9"/>
    <n v="19"/>
    <n v="48"/>
    <n v="90"/>
    <n v="177"/>
    <n v="106"/>
    <n v="89"/>
    <n v="134"/>
    <n v="135"/>
    <n v="156"/>
    <n v="179"/>
    <n v="161"/>
    <n v="199"/>
    <n v="205"/>
    <n v="188"/>
    <n v="142"/>
    <n v="79"/>
    <n v="64"/>
    <n v="54"/>
    <n v="22"/>
    <n v="15"/>
  </r>
  <r>
    <n v="2016"/>
    <x v="0"/>
    <x v="28"/>
    <x v="0"/>
    <n v="2454"/>
    <x v="4"/>
    <n v="2"/>
    <n v="4"/>
    <n v="14"/>
    <n v="18"/>
    <n v="45"/>
    <n v="83"/>
    <n v="200"/>
    <n v="135"/>
    <n v="92"/>
    <n v="127"/>
    <n v="162"/>
    <n v="140"/>
    <n v="150"/>
    <n v="178"/>
    <n v="194"/>
    <n v="229"/>
    <n v="191"/>
    <n v="165"/>
    <n v="115"/>
    <n v="76"/>
    <n v="58"/>
    <n v="46"/>
    <n v="27"/>
  </r>
  <r>
    <n v="2016"/>
    <x v="0"/>
    <x v="29"/>
    <x v="1"/>
    <n v="1900"/>
    <x v="14"/>
    <n v="4"/>
    <n v="5"/>
    <n v="10"/>
    <n v="18"/>
    <n v="25"/>
    <n v="39"/>
    <n v="68"/>
    <n v="76"/>
    <n v="119"/>
    <n v="153"/>
    <n v="137"/>
    <n v="140"/>
    <n v="141"/>
    <n v="169"/>
    <n v="157"/>
    <n v="114"/>
    <n v="136"/>
    <n v="116"/>
    <n v="74"/>
    <n v="53"/>
    <n v="65"/>
    <n v="42"/>
    <n v="26"/>
  </r>
  <r>
    <n v="2016"/>
    <x v="0"/>
    <x v="30"/>
    <x v="2"/>
    <n v="1792"/>
    <x v="16"/>
    <n v="10"/>
    <n v="8"/>
    <n v="4"/>
    <n v="9"/>
    <n v="12"/>
    <n v="30"/>
    <n v="31"/>
    <n v="52"/>
    <n v="123"/>
    <n v="130"/>
    <n v="113"/>
    <n v="212"/>
    <n v="149"/>
    <n v="124"/>
    <n v="128"/>
    <n v="134"/>
    <n v="157"/>
    <n v="97"/>
    <n v="108"/>
    <n v="71"/>
    <n v="39"/>
    <n v="20"/>
    <n v="16"/>
  </r>
  <r>
    <n v="2016"/>
    <x v="1"/>
    <x v="0"/>
    <x v="3"/>
    <n v="2063"/>
    <x v="2"/>
    <n v="8"/>
    <n v="2"/>
    <n v="9"/>
    <n v="13"/>
    <n v="52"/>
    <n v="65"/>
    <n v="125"/>
    <n v="116"/>
    <n v="147"/>
    <n v="141"/>
    <n v="135"/>
    <n v="122"/>
    <n v="139"/>
    <n v="163"/>
    <n v="168"/>
    <n v="132"/>
    <n v="171"/>
    <n v="129"/>
    <n v="91"/>
    <n v="53"/>
    <n v="31"/>
    <n v="20"/>
    <n v="17"/>
  </r>
  <r>
    <n v="2016"/>
    <x v="1"/>
    <x v="1"/>
    <x v="4"/>
    <n v="1929"/>
    <x v="6"/>
    <n v="4"/>
    <n v="5"/>
    <n v="9"/>
    <n v="16"/>
    <n v="49"/>
    <n v="107"/>
    <n v="166"/>
    <n v="113"/>
    <n v="91"/>
    <n v="110"/>
    <n v="99"/>
    <n v="120"/>
    <n v="116"/>
    <n v="117"/>
    <n v="139"/>
    <n v="208"/>
    <n v="163"/>
    <n v="106"/>
    <n v="69"/>
    <n v="40"/>
    <n v="35"/>
    <n v="29"/>
    <n v="11"/>
  </r>
  <r>
    <n v="2016"/>
    <x v="1"/>
    <x v="2"/>
    <x v="5"/>
    <n v="2250"/>
    <x v="6"/>
    <n v="6"/>
    <n v="3"/>
    <n v="12"/>
    <n v="18"/>
    <n v="41"/>
    <n v="107"/>
    <n v="174"/>
    <n v="119"/>
    <n v="104"/>
    <n v="119"/>
    <n v="129"/>
    <n v="158"/>
    <n v="136"/>
    <n v="151"/>
    <n v="180"/>
    <n v="193"/>
    <n v="198"/>
    <n v="126"/>
    <n v="111"/>
    <n v="78"/>
    <n v="45"/>
    <n v="23"/>
    <n v="12"/>
  </r>
  <r>
    <n v="2016"/>
    <x v="1"/>
    <x v="3"/>
    <x v="6"/>
    <n v="2045"/>
    <x v="5"/>
    <n v="1"/>
    <n v="2"/>
    <n v="9"/>
    <n v="17"/>
    <n v="44"/>
    <n v="104"/>
    <n v="174"/>
    <n v="108"/>
    <n v="107"/>
    <n v="94"/>
    <n v="135"/>
    <n v="137"/>
    <n v="112"/>
    <n v="139"/>
    <n v="165"/>
    <n v="194"/>
    <n v="172"/>
    <n v="104"/>
    <n v="83"/>
    <n v="64"/>
    <n v="44"/>
    <n v="19"/>
    <n v="13"/>
  </r>
  <r>
    <n v="2016"/>
    <x v="1"/>
    <x v="4"/>
    <x v="0"/>
    <n v="2209"/>
    <x v="17"/>
    <n v="3"/>
    <n v="4"/>
    <n v="7"/>
    <n v="19"/>
    <n v="46"/>
    <n v="98"/>
    <n v="162"/>
    <n v="102"/>
    <n v="105"/>
    <n v="117"/>
    <n v="156"/>
    <n v="129"/>
    <n v="148"/>
    <n v="118"/>
    <n v="181"/>
    <n v="225"/>
    <n v="196"/>
    <n v="122"/>
    <n v="86"/>
    <n v="61"/>
    <n v="54"/>
    <n v="39"/>
    <n v="22"/>
  </r>
  <r>
    <n v="2016"/>
    <x v="1"/>
    <x v="5"/>
    <x v="1"/>
    <n v="1930"/>
    <x v="14"/>
    <n v="13"/>
    <n v="8"/>
    <n v="8"/>
    <n v="12"/>
    <n v="27"/>
    <n v="38"/>
    <n v="52"/>
    <n v="109"/>
    <n v="124"/>
    <n v="138"/>
    <n v="168"/>
    <n v="143"/>
    <n v="146"/>
    <n v="145"/>
    <n v="118"/>
    <n v="158"/>
    <n v="145"/>
    <n v="129"/>
    <n v="69"/>
    <n v="73"/>
    <n v="55"/>
    <n v="21"/>
    <n v="18"/>
  </r>
  <r>
    <n v="2016"/>
    <x v="1"/>
    <x v="6"/>
    <x v="2"/>
    <n v="1807"/>
    <x v="1"/>
    <n v="10"/>
    <n v="9"/>
    <n v="5"/>
    <n v="7"/>
    <n v="18"/>
    <n v="27"/>
    <n v="43"/>
    <n v="67"/>
    <n v="128"/>
    <n v="119"/>
    <n v="106"/>
    <n v="206"/>
    <n v="155"/>
    <n v="115"/>
    <n v="119"/>
    <n v="138"/>
    <n v="161"/>
    <n v="100"/>
    <n v="110"/>
    <n v="59"/>
    <n v="49"/>
    <n v="21"/>
    <n v="17"/>
  </r>
  <r>
    <n v="2016"/>
    <x v="1"/>
    <x v="7"/>
    <x v="3"/>
    <n v="1887"/>
    <x v="6"/>
    <n v="7"/>
    <n v="1"/>
    <n v="5"/>
    <n v="20"/>
    <n v="47"/>
    <n v="74"/>
    <n v="91"/>
    <n v="105"/>
    <n v="120"/>
    <n v="128"/>
    <n v="146"/>
    <n v="134"/>
    <n v="138"/>
    <n v="128"/>
    <n v="117"/>
    <n v="146"/>
    <n v="152"/>
    <n v="95"/>
    <n v="86"/>
    <n v="64"/>
    <n v="36"/>
    <n v="31"/>
    <n v="9"/>
  </r>
  <r>
    <n v="2016"/>
    <x v="1"/>
    <x v="8"/>
    <x v="4"/>
    <n v="1876"/>
    <x v="10"/>
    <n v="6"/>
    <n v="7"/>
    <n v="4"/>
    <n v="22"/>
    <n v="40"/>
    <n v="78"/>
    <n v="84"/>
    <n v="91"/>
    <n v="83"/>
    <n v="102"/>
    <n v="138"/>
    <n v="119"/>
    <n v="150"/>
    <n v="152"/>
    <n v="141"/>
    <n v="148"/>
    <n v="150"/>
    <n v="121"/>
    <n v="86"/>
    <n v="64"/>
    <n v="43"/>
    <n v="23"/>
    <n v="18"/>
  </r>
  <r>
    <n v="2016"/>
    <x v="1"/>
    <x v="9"/>
    <x v="5"/>
    <n v="2010"/>
    <x v="17"/>
    <n v="4"/>
    <n v="1"/>
    <n v="4"/>
    <n v="22"/>
    <n v="65"/>
    <n v="77"/>
    <n v="95"/>
    <n v="95"/>
    <n v="99"/>
    <n v="101"/>
    <n v="145"/>
    <n v="138"/>
    <n v="127"/>
    <n v="123"/>
    <n v="158"/>
    <n v="164"/>
    <n v="167"/>
    <n v="129"/>
    <n v="132"/>
    <n v="87"/>
    <n v="33"/>
    <n v="24"/>
    <n v="11"/>
  </r>
  <r>
    <n v="2016"/>
    <x v="1"/>
    <x v="10"/>
    <x v="6"/>
    <n v="2013"/>
    <x v="7"/>
    <n v="1"/>
    <n v="3"/>
    <n v="7"/>
    <n v="22"/>
    <n v="40"/>
    <n v="110"/>
    <n v="150"/>
    <n v="114"/>
    <n v="92"/>
    <n v="128"/>
    <n v="114"/>
    <n v="117"/>
    <n v="118"/>
    <n v="148"/>
    <n v="151"/>
    <n v="182"/>
    <n v="166"/>
    <n v="137"/>
    <n v="67"/>
    <n v="51"/>
    <n v="47"/>
    <n v="23"/>
    <n v="15"/>
  </r>
  <r>
    <n v="2016"/>
    <x v="1"/>
    <x v="11"/>
    <x v="0"/>
    <n v="2503"/>
    <x v="7"/>
    <n v="4"/>
    <n v="6"/>
    <n v="4"/>
    <n v="18"/>
    <n v="39"/>
    <n v="108"/>
    <n v="201"/>
    <n v="169"/>
    <n v="153"/>
    <n v="157"/>
    <n v="132"/>
    <n v="149"/>
    <n v="165"/>
    <n v="161"/>
    <n v="164"/>
    <n v="214"/>
    <n v="182"/>
    <n v="147"/>
    <n v="94"/>
    <n v="89"/>
    <n v="70"/>
    <n v="38"/>
    <n v="29"/>
  </r>
  <r>
    <n v="2016"/>
    <x v="1"/>
    <x v="12"/>
    <x v="1"/>
    <n v="2062"/>
    <x v="2"/>
    <n v="12"/>
    <n v="6"/>
    <n v="6"/>
    <n v="12"/>
    <n v="19"/>
    <n v="32"/>
    <n v="61"/>
    <n v="85"/>
    <n v="167"/>
    <n v="156"/>
    <n v="173"/>
    <n v="147"/>
    <n v="152"/>
    <n v="120"/>
    <n v="158"/>
    <n v="160"/>
    <n v="150"/>
    <n v="137"/>
    <n v="85"/>
    <n v="86"/>
    <n v="59"/>
    <n v="39"/>
    <n v="26"/>
  </r>
  <r>
    <n v="2016"/>
    <x v="1"/>
    <x v="13"/>
    <x v="2"/>
    <n v="1798"/>
    <x v="16"/>
    <n v="4"/>
    <n v="7"/>
    <n v="6"/>
    <n v="4"/>
    <n v="17"/>
    <n v="23"/>
    <n v="22"/>
    <n v="70"/>
    <n v="128"/>
    <n v="143"/>
    <n v="110"/>
    <n v="208"/>
    <n v="140"/>
    <n v="113"/>
    <n v="117"/>
    <n v="120"/>
    <n v="174"/>
    <n v="114"/>
    <n v="122"/>
    <n v="71"/>
    <n v="39"/>
    <n v="23"/>
    <n v="8"/>
  </r>
  <r>
    <n v="2016"/>
    <x v="1"/>
    <x v="14"/>
    <x v="3"/>
    <n v="1890"/>
    <x v="10"/>
    <n v="9"/>
    <n v="3"/>
    <n v="4"/>
    <n v="21"/>
    <n v="35"/>
    <n v="71"/>
    <n v="105"/>
    <n v="104"/>
    <n v="102"/>
    <n v="109"/>
    <n v="107"/>
    <n v="121"/>
    <n v="120"/>
    <n v="147"/>
    <n v="168"/>
    <n v="150"/>
    <n v="150"/>
    <n v="161"/>
    <n v="74"/>
    <n v="57"/>
    <n v="33"/>
    <n v="24"/>
    <n v="9"/>
  </r>
  <r>
    <n v="2016"/>
    <x v="1"/>
    <x v="15"/>
    <x v="4"/>
    <n v="2051"/>
    <x v="7"/>
    <n v="5"/>
    <n v="4"/>
    <n v="6"/>
    <n v="16"/>
    <n v="48"/>
    <n v="103"/>
    <n v="182"/>
    <n v="119"/>
    <n v="79"/>
    <n v="117"/>
    <n v="165"/>
    <n v="130"/>
    <n v="134"/>
    <n v="138"/>
    <n v="165"/>
    <n v="164"/>
    <n v="170"/>
    <n v="110"/>
    <n v="64"/>
    <n v="52"/>
    <n v="42"/>
    <n v="20"/>
    <n v="8"/>
  </r>
  <r>
    <n v="2016"/>
    <x v="1"/>
    <x v="16"/>
    <x v="5"/>
    <n v="2208"/>
    <x v="5"/>
    <n v="5"/>
    <n v="2"/>
    <n v="13"/>
    <n v="26"/>
    <n v="51"/>
    <n v="107"/>
    <n v="172"/>
    <n v="102"/>
    <n v="91"/>
    <n v="113"/>
    <n v="127"/>
    <n v="125"/>
    <n v="138"/>
    <n v="151"/>
    <n v="184"/>
    <n v="193"/>
    <n v="201"/>
    <n v="140"/>
    <n v="105"/>
    <n v="87"/>
    <n v="42"/>
    <n v="22"/>
    <n v="7"/>
  </r>
  <r>
    <n v="2016"/>
    <x v="1"/>
    <x v="17"/>
    <x v="6"/>
    <n v="2201"/>
    <x v="8"/>
    <n v="6"/>
    <n v="0"/>
    <n v="5"/>
    <n v="21"/>
    <n v="47"/>
    <n v="103"/>
    <n v="202"/>
    <n v="104"/>
    <n v="125"/>
    <n v="123"/>
    <n v="144"/>
    <n v="133"/>
    <n v="140"/>
    <n v="128"/>
    <n v="157"/>
    <n v="172"/>
    <n v="184"/>
    <n v="157"/>
    <n v="83"/>
    <n v="74"/>
    <n v="32"/>
    <n v="38"/>
    <n v="15"/>
  </r>
  <r>
    <n v="2016"/>
    <x v="1"/>
    <x v="18"/>
    <x v="0"/>
    <n v="2416"/>
    <x v="18"/>
    <n v="7"/>
    <n v="7"/>
    <n v="3"/>
    <n v="21"/>
    <n v="50"/>
    <n v="94"/>
    <n v="182"/>
    <n v="123"/>
    <n v="117"/>
    <n v="109"/>
    <n v="131"/>
    <n v="126"/>
    <n v="139"/>
    <n v="145"/>
    <n v="199"/>
    <n v="216"/>
    <n v="223"/>
    <n v="171"/>
    <n v="105"/>
    <n v="97"/>
    <n v="68"/>
    <n v="48"/>
    <n v="23"/>
  </r>
  <r>
    <n v="2016"/>
    <x v="1"/>
    <x v="19"/>
    <x v="1"/>
    <n v="2178"/>
    <x v="1"/>
    <n v="11"/>
    <n v="15"/>
    <n v="4"/>
    <n v="15"/>
    <n v="33"/>
    <n v="41"/>
    <n v="72"/>
    <n v="104"/>
    <n v="119"/>
    <n v="143"/>
    <n v="164"/>
    <n v="159"/>
    <n v="126"/>
    <n v="160"/>
    <n v="180"/>
    <n v="180"/>
    <n v="157"/>
    <n v="144"/>
    <n v="89"/>
    <n v="83"/>
    <n v="73"/>
    <n v="42"/>
    <n v="46"/>
  </r>
  <r>
    <n v="2016"/>
    <x v="1"/>
    <x v="20"/>
    <x v="2"/>
    <n v="2016"/>
    <x v="19"/>
    <n v="9"/>
    <n v="8"/>
    <n v="7"/>
    <n v="10"/>
    <n v="20"/>
    <n v="33"/>
    <n v="36"/>
    <n v="75"/>
    <n v="153"/>
    <n v="134"/>
    <n v="105"/>
    <n v="198"/>
    <n v="175"/>
    <n v="142"/>
    <n v="125"/>
    <n v="135"/>
    <n v="159"/>
    <n v="119"/>
    <n v="131"/>
    <n v="77"/>
    <n v="102"/>
    <n v="30"/>
    <n v="13"/>
  </r>
  <r>
    <n v="2016"/>
    <x v="1"/>
    <x v="21"/>
    <x v="3"/>
    <n v="1930"/>
    <x v="6"/>
    <n v="4"/>
    <n v="1"/>
    <n v="4"/>
    <n v="11"/>
    <n v="35"/>
    <n v="79"/>
    <n v="114"/>
    <n v="111"/>
    <n v="111"/>
    <n v="116"/>
    <n v="140"/>
    <n v="147"/>
    <n v="123"/>
    <n v="153"/>
    <n v="135"/>
    <n v="158"/>
    <n v="152"/>
    <n v="118"/>
    <n v="71"/>
    <n v="64"/>
    <n v="41"/>
    <n v="18"/>
    <n v="17"/>
  </r>
  <r>
    <n v="2016"/>
    <x v="1"/>
    <x v="22"/>
    <x v="4"/>
    <n v="1815"/>
    <x v="17"/>
    <n v="1"/>
    <n v="1"/>
    <n v="8"/>
    <n v="8"/>
    <n v="39"/>
    <n v="98"/>
    <n v="191"/>
    <n v="107"/>
    <n v="106"/>
    <n v="89"/>
    <n v="85"/>
    <n v="76"/>
    <n v="115"/>
    <n v="124"/>
    <n v="146"/>
    <n v="175"/>
    <n v="143"/>
    <n v="110"/>
    <n v="73"/>
    <n v="44"/>
    <n v="32"/>
    <n v="23"/>
    <n v="12"/>
  </r>
  <r>
    <n v="2016"/>
    <x v="1"/>
    <x v="23"/>
    <x v="5"/>
    <n v="2127"/>
    <x v="8"/>
    <n v="5"/>
    <n v="1"/>
    <n v="9"/>
    <n v="17"/>
    <n v="42"/>
    <n v="95"/>
    <n v="198"/>
    <n v="118"/>
    <n v="86"/>
    <n v="117"/>
    <n v="123"/>
    <n v="109"/>
    <n v="145"/>
    <n v="159"/>
    <n v="150"/>
    <n v="194"/>
    <n v="168"/>
    <n v="151"/>
    <n v="83"/>
    <n v="81"/>
    <n v="42"/>
    <n v="18"/>
    <n v="8"/>
  </r>
  <r>
    <n v="2016"/>
    <x v="1"/>
    <x v="24"/>
    <x v="6"/>
    <n v="2164"/>
    <x v="5"/>
    <n v="3"/>
    <n v="3"/>
    <n v="10"/>
    <n v="22"/>
    <n v="57"/>
    <n v="101"/>
    <n v="179"/>
    <n v="101"/>
    <n v="94"/>
    <n v="125"/>
    <n v="124"/>
    <n v="113"/>
    <n v="163"/>
    <n v="149"/>
    <n v="158"/>
    <n v="202"/>
    <n v="191"/>
    <n v="135"/>
    <n v="89"/>
    <n v="57"/>
    <n v="48"/>
    <n v="21"/>
    <n v="15"/>
  </r>
  <r>
    <n v="2016"/>
    <x v="1"/>
    <x v="25"/>
    <x v="0"/>
    <n v="2273"/>
    <x v="11"/>
    <n v="10"/>
    <n v="3"/>
    <n v="9"/>
    <n v="15"/>
    <n v="46"/>
    <n v="94"/>
    <n v="168"/>
    <n v="115"/>
    <n v="108"/>
    <n v="135"/>
    <n v="133"/>
    <n v="167"/>
    <n v="137"/>
    <n v="160"/>
    <n v="171"/>
    <n v="184"/>
    <n v="174"/>
    <n v="135"/>
    <n v="110"/>
    <n v="75"/>
    <n v="49"/>
    <n v="46"/>
    <n v="18"/>
  </r>
  <r>
    <n v="2016"/>
    <x v="1"/>
    <x v="26"/>
    <x v="1"/>
    <n v="2034"/>
    <x v="12"/>
    <n v="9"/>
    <n v="5"/>
    <n v="8"/>
    <n v="8"/>
    <n v="24"/>
    <n v="53"/>
    <n v="56"/>
    <n v="93"/>
    <n v="140"/>
    <n v="145"/>
    <n v="147"/>
    <n v="139"/>
    <n v="146"/>
    <n v="141"/>
    <n v="162"/>
    <n v="127"/>
    <n v="151"/>
    <n v="138"/>
    <n v="91"/>
    <n v="85"/>
    <n v="66"/>
    <n v="44"/>
    <n v="37"/>
  </r>
  <r>
    <n v="2016"/>
    <x v="1"/>
    <x v="27"/>
    <x v="2"/>
    <n v="1948"/>
    <x v="15"/>
    <n v="10"/>
    <n v="18"/>
    <n v="7"/>
    <n v="5"/>
    <n v="17"/>
    <n v="16"/>
    <n v="33"/>
    <n v="70"/>
    <n v="145"/>
    <n v="134"/>
    <n v="137"/>
    <n v="222"/>
    <n v="170"/>
    <n v="142"/>
    <n v="136"/>
    <n v="148"/>
    <n v="154"/>
    <n v="105"/>
    <n v="125"/>
    <n v="72"/>
    <n v="31"/>
    <n v="18"/>
    <n v="16"/>
  </r>
  <r>
    <n v="2016"/>
    <x v="1"/>
    <x v="28"/>
    <x v="3"/>
    <n v="2088"/>
    <x v="7"/>
    <n v="6"/>
    <n v="5"/>
    <n v="8"/>
    <n v="14"/>
    <n v="47"/>
    <n v="78"/>
    <n v="129"/>
    <n v="122"/>
    <n v="116"/>
    <n v="134"/>
    <n v="153"/>
    <n v="120"/>
    <n v="136"/>
    <n v="163"/>
    <n v="169"/>
    <n v="142"/>
    <n v="150"/>
    <n v="154"/>
    <n v="96"/>
    <n v="47"/>
    <n v="46"/>
    <n v="27"/>
    <n v="16"/>
  </r>
  <r>
    <n v="2016"/>
    <x v="2"/>
    <x v="0"/>
    <x v="4"/>
    <n v="2156"/>
    <x v="3"/>
    <n v="5"/>
    <n v="6"/>
    <n v="8"/>
    <n v="20"/>
    <n v="57"/>
    <n v="116"/>
    <n v="194"/>
    <n v="121"/>
    <n v="94"/>
    <n v="113"/>
    <n v="137"/>
    <n v="143"/>
    <n v="115"/>
    <n v="114"/>
    <n v="165"/>
    <n v="194"/>
    <n v="178"/>
    <n v="130"/>
    <n v="85"/>
    <n v="64"/>
    <n v="47"/>
    <n v="20"/>
    <n v="25"/>
  </r>
  <r>
    <n v="2016"/>
    <x v="2"/>
    <x v="1"/>
    <x v="5"/>
    <n v="2345"/>
    <x v="8"/>
    <n v="6"/>
    <n v="6"/>
    <n v="8"/>
    <n v="19"/>
    <n v="56"/>
    <n v="108"/>
    <n v="195"/>
    <n v="126"/>
    <n v="113"/>
    <n v="110"/>
    <n v="119"/>
    <n v="149"/>
    <n v="145"/>
    <n v="144"/>
    <n v="210"/>
    <n v="175"/>
    <n v="197"/>
    <n v="181"/>
    <n v="125"/>
    <n v="66"/>
    <n v="47"/>
    <n v="22"/>
    <n v="10"/>
  </r>
  <r>
    <n v="2016"/>
    <x v="2"/>
    <x v="2"/>
    <x v="6"/>
    <n v="2160"/>
    <x v="12"/>
    <n v="7"/>
    <n v="3"/>
    <n v="7"/>
    <n v="27"/>
    <n v="49"/>
    <n v="97"/>
    <n v="178"/>
    <n v="119"/>
    <n v="109"/>
    <n v="122"/>
    <n v="130"/>
    <n v="143"/>
    <n v="130"/>
    <n v="129"/>
    <n v="150"/>
    <n v="194"/>
    <n v="128"/>
    <n v="144"/>
    <n v="119"/>
    <n v="64"/>
    <n v="64"/>
    <n v="17"/>
    <n v="11"/>
  </r>
  <r>
    <n v="2016"/>
    <x v="2"/>
    <x v="3"/>
    <x v="0"/>
    <n v="2405"/>
    <x v="18"/>
    <n v="7"/>
    <n v="5"/>
    <n v="9"/>
    <n v="16"/>
    <n v="49"/>
    <n v="109"/>
    <n v="192"/>
    <n v="126"/>
    <n v="102"/>
    <n v="120"/>
    <n v="149"/>
    <n v="138"/>
    <n v="150"/>
    <n v="164"/>
    <n v="186"/>
    <n v="220"/>
    <n v="179"/>
    <n v="157"/>
    <n v="114"/>
    <n v="74"/>
    <n v="57"/>
    <n v="43"/>
    <n v="27"/>
  </r>
  <r>
    <n v="2016"/>
    <x v="2"/>
    <x v="4"/>
    <x v="1"/>
    <n v="2009"/>
    <x v="14"/>
    <n v="9"/>
    <n v="6"/>
    <n v="9"/>
    <n v="11"/>
    <n v="39"/>
    <n v="53"/>
    <n v="62"/>
    <n v="109"/>
    <n v="114"/>
    <n v="155"/>
    <n v="169"/>
    <n v="143"/>
    <n v="154"/>
    <n v="139"/>
    <n v="146"/>
    <n v="142"/>
    <n v="133"/>
    <n v="124"/>
    <n v="100"/>
    <n v="78"/>
    <n v="44"/>
    <n v="26"/>
    <n v="31"/>
  </r>
  <r>
    <n v="2016"/>
    <x v="2"/>
    <x v="5"/>
    <x v="2"/>
    <n v="1947"/>
    <x v="19"/>
    <n v="12"/>
    <n v="7"/>
    <n v="5"/>
    <n v="5"/>
    <n v="27"/>
    <n v="21"/>
    <n v="32"/>
    <n v="74"/>
    <n v="146"/>
    <n v="130"/>
    <n v="114"/>
    <n v="238"/>
    <n v="146"/>
    <n v="115"/>
    <n v="123"/>
    <n v="142"/>
    <n v="168"/>
    <n v="123"/>
    <n v="136"/>
    <n v="72"/>
    <n v="46"/>
    <n v="26"/>
    <n v="19"/>
  </r>
  <r>
    <n v="2016"/>
    <x v="2"/>
    <x v="6"/>
    <x v="3"/>
    <n v="2190"/>
    <x v="8"/>
    <n v="9"/>
    <n v="2"/>
    <n v="13"/>
    <n v="19"/>
    <n v="56"/>
    <n v="85"/>
    <n v="132"/>
    <n v="111"/>
    <n v="96"/>
    <n v="140"/>
    <n v="164"/>
    <n v="159"/>
    <n v="132"/>
    <n v="158"/>
    <n v="176"/>
    <n v="175"/>
    <n v="190"/>
    <n v="149"/>
    <n v="83"/>
    <n v="58"/>
    <n v="35"/>
    <n v="28"/>
    <n v="12"/>
  </r>
  <r>
    <n v="2016"/>
    <x v="2"/>
    <x v="7"/>
    <x v="4"/>
    <n v="1877"/>
    <x v="7"/>
    <n v="3"/>
    <n v="1"/>
    <n v="9"/>
    <n v="11"/>
    <n v="48"/>
    <n v="110"/>
    <n v="186"/>
    <n v="117"/>
    <n v="105"/>
    <n v="115"/>
    <n v="132"/>
    <n v="126"/>
    <n v="124"/>
    <n v="130"/>
    <n v="168"/>
    <n v="173"/>
    <n v="107"/>
    <n v="92"/>
    <n v="49"/>
    <n v="19"/>
    <n v="17"/>
    <n v="18"/>
    <n v="7"/>
  </r>
  <r>
    <n v="2016"/>
    <x v="2"/>
    <x v="8"/>
    <x v="5"/>
    <n v="1994"/>
    <x v="10"/>
    <n v="5"/>
    <n v="2"/>
    <n v="7"/>
    <n v="14"/>
    <n v="41"/>
    <n v="108"/>
    <n v="188"/>
    <n v="100"/>
    <n v="91"/>
    <n v="105"/>
    <n v="141"/>
    <n v="190"/>
    <n v="149"/>
    <n v="118"/>
    <n v="118"/>
    <n v="155"/>
    <n v="144"/>
    <n v="113"/>
    <n v="62"/>
    <n v="48"/>
    <n v="32"/>
    <n v="31"/>
    <n v="26"/>
  </r>
  <r>
    <n v="2016"/>
    <x v="2"/>
    <x v="9"/>
    <x v="6"/>
    <n v="2814"/>
    <x v="9"/>
    <n v="9"/>
    <n v="5"/>
    <n v="15"/>
    <n v="33"/>
    <n v="63"/>
    <n v="92"/>
    <n v="125"/>
    <n v="142"/>
    <n v="170"/>
    <n v="225"/>
    <n v="223"/>
    <n v="231"/>
    <n v="199"/>
    <n v="217"/>
    <n v="220"/>
    <n v="205"/>
    <n v="172"/>
    <n v="154"/>
    <n v="103"/>
    <n v="92"/>
    <n v="48"/>
    <n v="30"/>
    <n v="15"/>
  </r>
  <r>
    <n v="2016"/>
    <x v="2"/>
    <x v="10"/>
    <x v="0"/>
    <n v="2240"/>
    <x v="16"/>
    <n v="9"/>
    <n v="2"/>
    <n v="10"/>
    <n v="11"/>
    <n v="29"/>
    <n v="86"/>
    <n v="99"/>
    <n v="104"/>
    <n v="149"/>
    <n v="169"/>
    <n v="165"/>
    <n v="167"/>
    <n v="171"/>
    <n v="183"/>
    <n v="135"/>
    <n v="130"/>
    <n v="162"/>
    <n v="153"/>
    <n v="89"/>
    <n v="83"/>
    <n v="50"/>
    <n v="34"/>
    <n v="35"/>
  </r>
  <r>
    <n v="2016"/>
    <x v="2"/>
    <x v="11"/>
    <x v="1"/>
    <n v="1969"/>
    <x v="20"/>
    <n v="7"/>
    <n v="8"/>
    <n v="4"/>
    <n v="10"/>
    <n v="19"/>
    <n v="50"/>
    <n v="57"/>
    <n v="82"/>
    <n v="112"/>
    <n v="136"/>
    <n v="156"/>
    <n v="176"/>
    <n v="160"/>
    <n v="141"/>
    <n v="141"/>
    <n v="130"/>
    <n v="151"/>
    <n v="120"/>
    <n v="103"/>
    <n v="67"/>
    <n v="45"/>
    <n v="48"/>
    <n v="30"/>
  </r>
  <r>
    <n v="2016"/>
    <x v="2"/>
    <x v="13"/>
    <x v="2"/>
    <n v="2506"/>
    <x v="21"/>
    <n v="7"/>
    <n v="7"/>
    <n v="13"/>
    <n v="16"/>
    <n v="50"/>
    <n v="54"/>
    <n v="116"/>
    <n v="101"/>
    <n v="126"/>
    <n v="134"/>
    <n v="182"/>
    <n v="157"/>
    <n v="176"/>
    <n v="161"/>
    <n v="204"/>
    <n v="220"/>
    <n v="202"/>
    <n v="186"/>
    <n v="152"/>
    <n v="82"/>
    <n v="62"/>
    <n v="46"/>
    <n v="20"/>
  </r>
  <r>
    <n v="2016"/>
    <x v="2"/>
    <x v="14"/>
    <x v="3"/>
    <n v="2402"/>
    <x v="8"/>
    <n v="1"/>
    <n v="3"/>
    <n v="14"/>
    <n v="11"/>
    <n v="58"/>
    <n v="111"/>
    <n v="215"/>
    <n v="153"/>
    <n v="116"/>
    <n v="106"/>
    <n v="135"/>
    <n v="129"/>
    <n v="126"/>
    <n v="164"/>
    <n v="164"/>
    <n v="204"/>
    <n v="199"/>
    <n v="164"/>
    <n v="124"/>
    <n v="82"/>
    <n v="71"/>
    <n v="26"/>
    <n v="18"/>
  </r>
  <r>
    <n v="2016"/>
    <x v="2"/>
    <x v="15"/>
    <x v="4"/>
    <n v="2392"/>
    <x v="18"/>
    <n v="1"/>
    <n v="4"/>
    <n v="9"/>
    <n v="17"/>
    <n v="55"/>
    <n v="108"/>
    <n v="189"/>
    <n v="128"/>
    <n v="103"/>
    <n v="111"/>
    <n v="126"/>
    <n v="158"/>
    <n v="135"/>
    <n v="160"/>
    <n v="185"/>
    <n v="198"/>
    <n v="182"/>
    <n v="154"/>
    <n v="133"/>
    <n v="122"/>
    <n v="54"/>
    <n v="33"/>
    <n v="15"/>
  </r>
  <r>
    <n v="2016"/>
    <x v="2"/>
    <x v="16"/>
    <x v="5"/>
    <n v="2242"/>
    <x v="10"/>
    <n v="3"/>
    <n v="0"/>
    <n v="7"/>
    <n v="14"/>
    <n v="61"/>
    <n v="103"/>
    <n v="189"/>
    <n v="131"/>
    <n v="108"/>
    <n v="116"/>
    <n v="140"/>
    <n v="133"/>
    <n v="180"/>
    <n v="160"/>
    <n v="169"/>
    <n v="195"/>
    <n v="145"/>
    <n v="135"/>
    <n v="80"/>
    <n v="72"/>
    <n v="57"/>
    <n v="26"/>
    <n v="12"/>
  </r>
  <r>
    <n v="2016"/>
    <x v="2"/>
    <x v="17"/>
    <x v="6"/>
    <n v="2433"/>
    <x v="5"/>
    <n v="8"/>
    <n v="4"/>
    <n v="9"/>
    <n v="10"/>
    <n v="52"/>
    <n v="96"/>
    <n v="192"/>
    <n v="101"/>
    <n v="121"/>
    <n v="124"/>
    <n v="131"/>
    <n v="142"/>
    <n v="147"/>
    <n v="176"/>
    <n v="176"/>
    <n v="220"/>
    <n v="219"/>
    <n v="166"/>
    <n v="98"/>
    <n v="99"/>
    <n v="63"/>
    <n v="39"/>
    <n v="36"/>
  </r>
  <r>
    <n v="2016"/>
    <x v="2"/>
    <x v="18"/>
    <x v="0"/>
    <n v="2263"/>
    <x v="12"/>
    <n v="14"/>
    <n v="5"/>
    <n v="10"/>
    <n v="9"/>
    <n v="28"/>
    <n v="66"/>
    <n v="65"/>
    <n v="78"/>
    <n v="123"/>
    <n v="150"/>
    <n v="160"/>
    <n v="168"/>
    <n v="191"/>
    <n v="155"/>
    <n v="163"/>
    <n v="145"/>
    <n v="140"/>
    <n v="151"/>
    <n v="163"/>
    <n v="124"/>
    <n v="77"/>
    <n v="32"/>
    <n v="27"/>
  </r>
  <r>
    <n v="2016"/>
    <x v="2"/>
    <x v="19"/>
    <x v="1"/>
    <n v="2022"/>
    <x v="12"/>
    <n v="6"/>
    <n v="4"/>
    <n v="7"/>
    <n v="4"/>
    <n v="25"/>
    <n v="29"/>
    <n v="37"/>
    <n v="52"/>
    <n v="121"/>
    <n v="146"/>
    <n v="115"/>
    <n v="217"/>
    <n v="155"/>
    <n v="119"/>
    <n v="156"/>
    <n v="155"/>
    <n v="184"/>
    <n v="137"/>
    <n v="161"/>
    <n v="78"/>
    <n v="63"/>
    <n v="23"/>
    <n v="9"/>
  </r>
  <r>
    <n v="2016"/>
    <x v="2"/>
    <x v="20"/>
    <x v="2"/>
    <n v="2281"/>
    <x v="10"/>
    <n v="4"/>
    <n v="6"/>
    <n v="8"/>
    <n v="9"/>
    <n v="48"/>
    <n v="70"/>
    <n v="128"/>
    <n v="120"/>
    <n v="114"/>
    <n v="153"/>
    <n v="168"/>
    <n v="163"/>
    <n v="150"/>
    <n v="175"/>
    <n v="172"/>
    <n v="174"/>
    <n v="179"/>
    <n v="157"/>
    <n v="114"/>
    <n v="85"/>
    <n v="41"/>
    <n v="16"/>
    <n v="21"/>
  </r>
  <r>
    <n v="2016"/>
    <x v="2"/>
    <x v="21"/>
    <x v="3"/>
    <n v="2311"/>
    <x v="8"/>
    <n v="1"/>
    <n v="1"/>
    <n v="12"/>
    <n v="16"/>
    <n v="58"/>
    <n v="115"/>
    <n v="225"/>
    <n v="125"/>
    <n v="100"/>
    <n v="106"/>
    <n v="114"/>
    <n v="141"/>
    <n v="180"/>
    <n v="143"/>
    <n v="177"/>
    <n v="207"/>
    <n v="169"/>
    <n v="146"/>
    <n v="113"/>
    <n v="69"/>
    <n v="48"/>
    <n v="22"/>
    <n v="15"/>
  </r>
  <r>
    <n v="2016"/>
    <x v="2"/>
    <x v="22"/>
    <x v="4"/>
    <n v="2299"/>
    <x v="6"/>
    <n v="2"/>
    <n v="5"/>
    <n v="9"/>
    <n v="26"/>
    <n v="53"/>
    <n v="94"/>
    <n v="202"/>
    <n v="120"/>
    <n v="107"/>
    <n v="114"/>
    <n v="126"/>
    <n v="120"/>
    <n v="112"/>
    <n v="137"/>
    <n v="161"/>
    <n v="221"/>
    <n v="184"/>
    <n v="175"/>
    <n v="132"/>
    <n v="95"/>
    <n v="67"/>
    <n v="20"/>
    <n v="10"/>
  </r>
  <r>
    <n v="2016"/>
    <x v="2"/>
    <x v="23"/>
    <x v="5"/>
    <n v="2370"/>
    <x v="11"/>
    <n v="4"/>
    <n v="7"/>
    <n v="12"/>
    <n v="19"/>
    <n v="60"/>
    <n v="101"/>
    <n v="182"/>
    <n v="105"/>
    <n v="95"/>
    <n v="111"/>
    <n v="105"/>
    <n v="134"/>
    <n v="140"/>
    <n v="166"/>
    <n v="187"/>
    <n v="204"/>
    <n v="216"/>
    <n v="166"/>
    <n v="133"/>
    <n v="114"/>
    <n v="48"/>
    <n v="26"/>
    <n v="24"/>
  </r>
  <r>
    <n v="2016"/>
    <x v="2"/>
    <x v="24"/>
    <x v="6"/>
    <n v="2231"/>
    <x v="7"/>
    <n v="17"/>
    <n v="3"/>
    <n v="11"/>
    <n v="11"/>
    <n v="37"/>
    <n v="61"/>
    <n v="68"/>
    <n v="90"/>
    <n v="152"/>
    <n v="158"/>
    <n v="177"/>
    <n v="154"/>
    <n v="155"/>
    <n v="164"/>
    <n v="149"/>
    <n v="134"/>
    <n v="136"/>
    <n v="162"/>
    <n v="128"/>
    <n v="99"/>
    <n v="63"/>
    <n v="64"/>
    <n v="28"/>
  </r>
  <r>
    <n v="2016"/>
    <x v="2"/>
    <x v="25"/>
    <x v="0"/>
    <n v="2192"/>
    <x v="22"/>
    <n v="15"/>
    <n v="5"/>
    <n v="13"/>
    <n v="6"/>
    <n v="32"/>
    <n v="47"/>
    <n v="66"/>
    <n v="83"/>
    <n v="148"/>
    <n v="172"/>
    <n v="179"/>
    <n v="149"/>
    <n v="171"/>
    <n v="155"/>
    <n v="138"/>
    <n v="140"/>
    <n v="149"/>
    <n v="138"/>
    <n v="119"/>
    <n v="93"/>
    <n v="85"/>
    <n v="33"/>
    <n v="34"/>
  </r>
  <r>
    <n v="2016"/>
    <x v="2"/>
    <x v="26"/>
    <x v="1"/>
    <n v="1858"/>
    <x v="15"/>
    <n v="15"/>
    <n v="7"/>
    <n v="7"/>
    <n v="7"/>
    <n v="21"/>
    <n v="35"/>
    <n v="44"/>
    <n v="60"/>
    <n v="124"/>
    <n v="145"/>
    <n v="95"/>
    <n v="179"/>
    <n v="139"/>
    <n v="152"/>
    <n v="130"/>
    <n v="155"/>
    <n v="135"/>
    <n v="113"/>
    <n v="106"/>
    <n v="71"/>
    <n v="45"/>
    <n v="39"/>
    <n v="17"/>
  </r>
  <r>
    <n v="2016"/>
    <x v="2"/>
    <x v="27"/>
    <x v="2"/>
    <n v="2437"/>
    <x v="3"/>
    <n v="4"/>
    <n v="3"/>
    <n v="13"/>
    <n v="20"/>
    <n v="53"/>
    <n v="71"/>
    <n v="94"/>
    <n v="130"/>
    <n v="129"/>
    <n v="158"/>
    <n v="161"/>
    <n v="158"/>
    <n v="168"/>
    <n v="159"/>
    <n v="172"/>
    <n v="183"/>
    <n v="203"/>
    <n v="196"/>
    <n v="114"/>
    <n v="106"/>
    <n v="74"/>
    <n v="42"/>
    <n v="21"/>
  </r>
  <r>
    <n v="2016"/>
    <x v="2"/>
    <x v="28"/>
    <x v="3"/>
    <n v="2274"/>
    <x v="6"/>
    <n v="3"/>
    <n v="6"/>
    <n v="7"/>
    <n v="18"/>
    <n v="69"/>
    <n v="76"/>
    <n v="93"/>
    <n v="114"/>
    <n v="109"/>
    <n v="127"/>
    <n v="160"/>
    <n v="112"/>
    <n v="168"/>
    <n v="153"/>
    <n v="170"/>
    <n v="185"/>
    <n v="175"/>
    <n v="162"/>
    <n v="128"/>
    <n v="105"/>
    <n v="71"/>
    <n v="32"/>
    <n v="24"/>
  </r>
  <r>
    <n v="2016"/>
    <x v="2"/>
    <x v="29"/>
    <x v="4"/>
    <n v="2348"/>
    <x v="7"/>
    <n v="12"/>
    <n v="2"/>
    <n v="10"/>
    <n v="13"/>
    <n v="63"/>
    <n v="103"/>
    <n v="173"/>
    <n v="108"/>
    <n v="105"/>
    <n v="101"/>
    <n v="156"/>
    <n v="157"/>
    <n v="154"/>
    <n v="129"/>
    <n v="191"/>
    <n v="216"/>
    <n v="178"/>
    <n v="154"/>
    <n v="132"/>
    <n v="87"/>
    <n v="49"/>
    <n v="29"/>
    <n v="16"/>
  </r>
  <r>
    <n v="2016"/>
    <x v="2"/>
    <x v="30"/>
    <x v="5"/>
    <n v="2245"/>
    <x v="2"/>
    <n v="3"/>
    <n v="3"/>
    <n v="10"/>
    <n v="8"/>
    <n v="44"/>
    <n v="108"/>
    <n v="177"/>
    <n v="118"/>
    <n v="130"/>
    <n v="105"/>
    <n v="164"/>
    <n v="160"/>
    <n v="132"/>
    <n v="135"/>
    <n v="185"/>
    <n v="189"/>
    <n v="177"/>
    <n v="109"/>
    <n v="114"/>
    <n v="57"/>
    <n v="50"/>
    <n v="31"/>
    <n v="22"/>
  </r>
  <r>
    <n v="2016"/>
    <x v="3"/>
    <x v="0"/>
    <x v="6"/>
    <n v="2586"/>
    <x v="20"/>
    <n v="5"/>
    <n v="3"/>
    <n v="4"/>
    <n v="10"/>
    <n v="59"/>
    <n v="104"/>
    <n v="173"/>
    <n v="121"/>
    <n v="112"/>
    <n v="144"/>
    <n v="165"/>
    <n v="157"/>
    <n v="154"/>
    <n v="177"/>
    <n v="191"/>
    <n v="229"/>
    <n v="197"/>
    <n v="179"/>
    <n v="123"/>
    <n v="103"/>
    <n v="69"/>
    <n v="55"/>
    <n v="36"/>
  </r>
  <r>
    <n v="2016"/>
    <x v="3"/>
    <x v="1"/>
    <x v="0"/>
    <n v="2019"/>
    <x v="22"/>
    <n v="11"/>
    <n v="8"/>
    <n v="4"/>
    <n v="9"/>
    <n v="30"/>
    <n v="46"/>
    <n v="54"/>
    <n v="117"/>
    <n v="136"/>
    <n v="160"/>
    <n v="161"/>
    <n v="141"/>
    <n v="146"/>
    <n v="139"/>
    <n v="136"/>
    <n v="112"/>
    <n v="143"/>
    <n v="128"/>
    <n v="80"/>
    <n v="107"/>
    <n v="67"/>
    <n v="39"/>
    <n v="23"/>
  </r>
  <r>
    <n v="2016"/>
    <x v="3"/>
    <x v="2"/>
    <x v="1"/>
    <n v="1913"/>
    <x v="15"/>
    <n v="6"/>
    <n v="6"/>
    <n v="4"/>
    <n v="9"/>
    <n v="26"/>
    <n v="30"/>
    <n v="32"/>
    <n v="64"/>
    <n v="123"/>
    <n v="111"/>
    <n v="105"/>
    <n v="188"/>
    <n v="139"/>
    <n v="145"/>
    <n v="133"/>
    <n v="141"/>
    <n v="180"/>
    <n v="126"/>
    <n v="140"/>
    <n v="89"/>
    <n v="52"/>
    <n v="31"/>
    <n v="16"/>
  </r>
  <r>
    <n v="2016"/>
    <x v="3"/>
    <x v="3"/>
    <x v="2"/>
    <n v="2307"/>
    <x v="23"/>
    <n v="4"/>
    <n v="2"/>
    <n v="8"/>
    <n v="15"/>
    <n v="57"/>
    <n v="100"/>
    <n v="206"/>
    <n v="115"/>
    <n v="101"/>
    <n v="129"/>
    <n v="128"/>
    <n v="128"/>
    <n v="154"/>
    <n v="140"/>
    <n v="194"/>
    <n v="208"/>
    <n v="185"/>
    <n v="139"/>
    <n v="110"/>
    <n v="86"/>
    <n v="56"/>
    <n v="25"/>
    <n v="15"/>
  </r>
  <r>
    <n v="2016"/>
    <x v="3"/>
    <x v="4"/>
    <x v="3"/>
    <n v="2200"/>
    <x v="18"/>
    <n v="3"/>
    <n v="3"/>
    <n v="10"/>
    <n v="9"/>
    <n v="51"/>
    <n v="123"/>
    <n v="195"/>
    <n v="108"/>
    <n v="103"/>
    <n v="112"/>
    <n v="136"/>
    <n v="122"/>
    <n v="106"/>
    <n v="151"/>
    <n v="147"/>
    <n v="214"/>
    <n v="161"/>
    <n v="121"/>
    <n v="114"/>
    <n v="98"/>
    <n v="52"/>
    <n v="31"/>
    <n v="18"/>
  </r>
  <r>
    <n v="2016"/>
    <x v="3"/>
    <x v="5"/>
    <x v="4"/>
    <n v="2386"/>
    <x v="3"/>
    <n v="4"/>
    <n v="1"/>
    <n v="15"/>
    <n v="19"/>
    <n v="74"/>
    <n v="105"/>
    <n v="185"/>
    <n v="120"/>
    <n v="105"/>
    <n v="116"/>
    <n v="133"/>
    <n v="134"/>
    <n v="128"/>
    <n v="153"/>
    <n v="160"/>
    <n v="201"/>
    <n v="209"/>
    <n v="177"/>
    <n v="130"/>
    <n v="99"/>
    <n v="57"/>
    <n v="39"/>
    <n v="17"/>
  </r>
  <r>
    <n v="2016"/>
    <x v="3"/>
    <x v="6"/>
    <x v="5"/>
    <n v="2445"/>
    <x v="8"/>
    <n v="3"/>
    <n v="3"/>
    <n v="9"/>
    <n v="16"/>
    <n v="65"/>
    <n v="120"/>
    <n v="217"/>
    <n v="103"/>
    <n v="73"/>
    <n v="90"/>
    <n v="135"/>
    <n v="120"/>
    <n v="155"/>
    <n v="168"/>
    <n v="186"/>
    <n v="211"/>
    <n v="209"/>
    <n v="157"/>
    <n v="160"/>
    <n v="116"/>
    <n v="77"/>
    <n v="28"/>
    <n v="16"/>
  </r>
  <r>
    <n v="2016"/>
    <x v="3"/>
    <x v="7"/>
    <x v="6"/>
    <n v="2556"/>
    <x v="14"/>
    <n v="9"/>
    <n v="3"/>
    <n v="7"/>
    <n v="22"/>
    <n v="57"/>
    <n v="96"/>
    <n v="146"/>
    <n v="174"/>
    <n v="169"/>
    <n v="160"/>
    <n v="173"/>
    <n v="171"/>
    <n v="164"/>
    <n v="173"/>
    <n v="192"/>
    <n v="192"/>
    <n v="161"/>
    <n v="120"/>
    <n v="122"/>
    <n v="95"/>
    <n v="50"/>
    <n v="50"/>
    <n v="37"/>
  </r>
  <r>
    <n v="2016"/>
    <x v="3"/>
    <x v="8"/>
    <x v="0"/>
    <n v="2097"/>
    <x v="11"/>
    <n v="7"/>
    <n v="3"/>
    <n v="10"/>
    <n v="7"/>
    <n v="19"/>
    <n v="54"/>
    <n v="66"/>
    <n v="104"/>
    <n v="169"/>
    <n v="180"/>
    <n v="158"/>
    <n v="177"/>
    <n v="135"/>
    <n v="139"/>
    <n v="120"/>
    <n v="148"/>
    <n v="145"/>
    <n v="140"/>
    <n v="109"/>
    <n v="86"/>
    <n v="61"/>
    <n v="34"/>
    <n v="15"/>
  </r>
  <r>
    <n v="2016"/>
    <x v="3"/>
    <x v="9"/>
    <x v="1"/>
    <n v="1885"/>
    <x v="19"/>
    <n v="12"/>
    <n v="4"/>
    <n v="3"/>
    <n v="13"/>
    <n v="12"/>
    <n v="19"/>
    <n v="15"/>
    <n v="62"/>
    <n v="123"/>
    <n v="119"/>
    <n v="129"/>
    <n v="212"/>
    <n v="150"/>
    <n v="131"/>
    <n v="120"/>
    <n v="142"/>
    <n v="167"/>
    <n v="113"/>
    <n v="133"/>
    <n v="91"/>
    <n v="47"/>
    <n v="41"/>
    <n v="7"/>
  </r>
  <r>
    <n v="2016"/>
    <x v="3"/>
    <x v="10"/>
    <x v="2"/>
    <n v="2110"/>
    <x v="17"/>
    <n v="7"/>
    <n v="4"/>
    <n v="9"/>
    <n v="17"/>
    <n v="68"/>
    <n v="89"/>
    <n v="115"/>
    <n v="108"/>
    <n v="104"/>
    <n v="130"/>
    <n v="129"/>
    <n v="128"/>
    <n v="140"/>
    <n v="169"/>
    <n v="174"/>
    <n v="204"/>
    <n v="168"/>
    <n v="134"/>
    <n v="90"/>
    <n v="52"/>
    <n v="31"/>
    <n v="12"/>
    <n v="19"/>
  </r>
  <r>
    <n v="2016"/>
    <x v="3"/>
    <x v="11"/>
    <x v="3"/>
    <n v="2252"/>
    <x v="23"/>
    <n v="3"/>
    <n v="2"/>
    <n v="9"/>
    <n v="18"/>
    <n v="60"/>
    <n v="103"/>
    <n v="184"/>
    <n v="107"/>
    <n v="118"/>
    <n v="114"/>
    <n v="131"/>
    <n v="133"/>
    <n v="125"/>
    <n v="155"/>
    <n v="187"/>
    <n v="206"/>
    <n v="202"/>
    <n v="124"/>
    <n v="97"/>
    <n v="88"/>
    <n v="57"/>
    <n v="18"/>
    <n v="9"/>
  </r>
  <r>
    <n v="2016"/>
    <x v="3"/>
    <x v="12"/>
    <x v="4"/>
    <n v="2281"/>
    <x v="5"/>
    <n v="9"/>
    <n v="1"/>
    <n v="11"/>
    <n v="22"/>
    <n v="55"/>
    <n v="98"/>
    <n v="192"/>
    <n v="109"/>
    <n v="120"/>
    <n v="95"/>
    <n v="128"/>
    <n v="140"/>
    <n v="132"/>
    <n v="137"/>
    <n v="168"/>
    <n v="208"/>
    <n v="197"/>
    <n v="165"/>
    <n v="114"/>
    <n v="94"/>
    <n v="34"/>
    <n v="39"/>
    <n v="9"/>
  </r>
  <r>
    <n v="2016"/>
    <x v="3"/>
    <x v="13"/>
    <x v="5"/>
    <n v="2074"/>
    <x v="17"/>
    <n v="1"/>
    <n v="0"/>
    <n v="9"/>
    <n v="23"/>
    <n v="63"/>
    <n v="111"/>
    <n v="191"/>
    <n v="107"/>
    <n v="115"/>
    <n v="100"/>
    <n v="125"/>
    <n v="105"/>
    <n v="118"/>
    <n v="157"/>
    <n v="149"/>
    <n v="191"/>
    <n v="162"/>
    <n v="132"/>
    <n v="85"/>
    <n v="48"/>
    <n v="43"/>
    <n v="15"/>
    <n v="15"/>
  </r>
  <r>
    <n v="2016"/>
    <x v="3"/>
    <x v="14"/>
    <x v="6"/>
    <n v="2249"/>
    <x v="23"/>
    <n v="6"/>
    <n v="2"/>
    <n v="7"/>
    <n v="15"/>
    <n v="57"/>
    <n v="98"/>
    <n v="173"/>
    <n v="102"/>
    <n v="117"/>
    <n v="120"/>
    <n v="169"/>
    <n v="137"/>
    <n v="157"/>
    <n v="144"/>
    <n v="176"/>
    <n v="225"/>
    <n v="159"/>
    <n v="115"/>
    <n v="87"/>
    <n v="66"/>
    <n v="48"/>
    <n v="46"/>
    <n v="21"/>
  </r>
  <r>
    <n v="2016"/>
    <x v="3"/>
    <x v="15"/>
    <x v="0"/>
    <n v="1877"/>
    <x v="12"/>
    <n v="12"/>
    <n v="2"/>
    <n v="9"/>
    <n v="7"/>
    <n v="31"/>
    <n v="46"/>
    <n v="53"/>
    <n v="88"/>
    <n v="131"/>
    <n v="124"/>
    <n v="148"/>
    <n v="148"/>
    <n v="120"/>
    <n v="121"/>
    <n v="145"/>
    <n v="149"/>
    <n v="134"/>
    <n v="101"/>
    <n v="88"/>
    <n v="91"/>
    <n v="48"/>
    <n v="31"/>
    <n v="31"/>
  </r>
  <r>
    <n v="2016"/>
    <x v="3"/>
    <x v="16"/>
    <x v="1"/>
    <n v="2022"/>
    <x v="2"/>
    <n v="6"/>
    <n v="5"/>
    <n v="6"/>
    <n v="7"/>
    <n v="24"/>
    <n v="28"/>
    <n v="40"/>
    <n v="57"/>
    <n v="152"/>
    <n v="128"/>
    <n v="114"/>
    <n v="243"/>
    <n v="133"/>
    <n v="134"/>
    <n v="138"/>
    <n v="137"/>
    <n v="178"/>
    <n v="126"/>
    <n v="188"/>
    <n v="76"/>
    <n v="52"/>
    <n v="25"/>
    <n v="11"/>
  </r>
  <r>
    <n v="2016"/>
    <x v="3"/>
    <x v="17"/>
    <x v="2"/>
    <n v="2117"/>
    <x v="8"/>
    <n v="15"/>
    <n v="1"/>
    <n v="9"/>
    <n v="18"/>
    <n v="43"/>
    <n v="87"/>
    <n v="121"/>
    <n v="131"/>
    <n v="103"/>
    <n v="137"/>
    <n v="153"/>
    <n v="127"/>
    <n v="118"/>
    <n v="160"/>
    <n v="161"/>
    <n v="176"/>
    <n v="150"/>
    <n v="129"/>
    <n v="99"/>
    <n v="80"/>
    <n v="53"/>
    <n v="22"/>
    <n v="16"/>
  </r>
  <r>
    <n v="2016"/>
    <x v="3"/>
    <x v="18"/>
    <x v="3"/>
    <n v="2128"/>
    <x v="2"/>
    <n v="3"/>
    <n v="0"/>
    <n v="8"/>
    <n v="19"/>
    <n v="49"/>
    <n v="106"/>
    <n v="188"/>
    <n v="105"/>
    <n v="91"/>
    <n v="138"/>
    <n v="100"/>
    <n v="115"/>
    <n v="127"/>
    <n v="132"/>
    <n v="177"/>
    <n v="205"/>
    <n v="148"/>
    <n v="148"/>
    <n v="95"/>
    <n v="83"/>
    <n v="38"/>
    <n v="24"/>
    <n v="15"/>
  </r>
  <r>
    <n v="2016"/>
    <x v="3"/>
    <x v="20"/>
    <x v="4"/>
    <n v="2116"/>
    <x v="8"/>
    <n v="2"/>
    <n v="4"/>
    <n v="10"/>
    <n v="21"/>
    <n v="55"/>
    <n v="85"/>
    <n v="204"/>
    <n v="95"/>
    <n v="109"/>
    <n v="99"/>
    <n v="108"/>
    <n v="140"/>
    <n v="149"/>
    <n v="142"/>
    <n v="173"/>
    <n v="200"/>
    <n v="171"/>
    <n v="122"/>
    <n v="64"/>
    <n v="60"/>
    <n v="58"/>
    <n v="26"/>
    <n v="11"/>
  </r>
  <r>
    <n v="2016"/>
    <x v="3"/>
    <x v="21"/>
    <x v="5"/>
    <n v="2521"/>
    <x v="7"/>
    <n v="7"/>
    <n v="6"/>
    <n v="8"/>
    <n v="18"/>
    <n v="51"/>
    <n v="102"/>
    <n v="194"/>
    <n v="123"/>
    <n v="115"/>
    <n v="137"/>
    <n v="131"/>
    <n v="146"/>
    <n v="143"/>
    <n v="183"/>
    <n v="181"/>
    <n v="221"/>
    <n v="207"/>
    <n v="154"/>
    <n v="140"/>
    <n v="104"/>
    <n v="72"/>
    <n v="39"/>
    <n v="29"/>
  </r>
  <r>
    <n v="2016"/>
    <x v="3"/>
    <x v="22"/>
    <x v="6"/>
    <n v="2139"/>
    <x v="16"/>
    <n v="12"/>
    <n v="9"/>
    <n v="3"/>
    <n v="13"/>
    <n v="30"/>
    <n v="46"/>
    <n v="56"/>
    <n v="102"/>
    <n v="147"/>
    <n v="157"/>
    <n v="180"/>
    <n v="171"/>
    <n v="151"/>
    <n v="141"/>
    <n v="141"/>
    <n v="139"/>
    <n v="149"/>
    <n v="145"/>
    <n v="104"/>
    <n v="86"/>
    <n v="56"/>
    <n v="50"/>
    <n v="36"/>
  </r>
  <r>
    <n v="2016"/>
    <x v="3"/>
    <x v="23"/>
    <x v="0"/>
    <n v="1946"/>
    <x v="2"/>
    <n v="7"/>
    <n v="4"/>
    <n v="1"/>
    <n v="12"/>
    <n v="18"/>
    <n v="38"/>
    <n v="26"/>
    <n v="57"/>
    <n v="138"/>
    <n v="147"/>
    <n v="110"/>
    <n v="231"/>
    <n v="156"/>
    <n v="138"/>
    <n v="117"/>
    <n v="141"/>
    <n v="168"/>
    <n v="127"/>
    <n v="153"/>
    <n v="68"/>
    <n v="38"/>
    <n v="27"/>
    <n v="10"/>
  </r>
  <r>
    <n v="2016"/>
    <x v="3"/>
    <x v="24"/>
    <x v="1"/>
    <n v="2277"/>
    <x v="8"/>
    <n v="6"/>
    <n v="7"/>
    <n v="7"/>
    <n v="23"/>
    <n v="77"/>
    <n v="102"/>
    <n v="203"/>
    <n v="127"/>
    <n v="103"/>
    <n v="126"/>
    <n v="131"/>
    <n v="141"/>
    <n v="122"/>
    <n v="139"/>
    <n v="170"/>
    <n v="218"/>
    <n v="186"/>
    <n v="118"/>
    <n v="91"/>
    <n v="80"/>
    <n v="55"/>
    <n v="23"/>
    <n v="14"/>
  </r>
  <r>
    <n v="2016"/>
    <x v="3"/>
    <x v="25"/>
    <x v="2"/>
    <n v="2244"/>
    <x v="4"/>
    <n v="3"/>
    <n v="4"/>
    <n v="12"/>
    <n v="15"/>
    <n v="63"/>
    <n v="124"/>
    <n v="200"/>
    <n v="120"/>
    <n v="116"/>
    <n v="101"/>
    <n v="114"/>
    <n v="131"/>
    <n v="138"/>
    <n v="131"/>
    <n v="168"/>
    <n v="203"/>
    <n v="169"/>
    <n v="141"/>
    <n v="109"/>
    <n v="100"/>
    <n v="30"/>
    <n v="30"/>
    <n v="19"/>
  </r>
  <r>
    <n v="2016"/>
    <x v="3"/>
    <x v="26"/>
    <x v="3"/>
    <n v="2253"/>
    <x v="10"/>
    <n v="3"/>
    <n v="2"/>
    <n v="8"/>
    <n v="19"/>
    <n v="56"/>
    <n v="120"/>
    <n v="198"/>
    <n v="105"/>
    <n v="112"/>
    <n v="97"/>
    <n v="148"/>
    <n v="142"/>
    <n v="137"/>
    <n v="145"/>
    <n v="179"/>
    <n v="178"/>
    <n v="154"/>
    <n v="150"/>
    <n v="106"/>
    <n v="108"/>
    <n v="42"/>
    <n v="24"/>
    <n v="14"/>
  </r>
  <r>
    <n v="2016"/>
    <x v="3"/>
    <x v="27"/>
    <x v="4"/>
    <n v="2278"/>
    <x v="17"/>
    <n v="4"/>
    <n v="4"/>
    <n v="7"/>
    <n v="24"/>
    <n v="58"/>
    <n v="107"/>
    <n v="194"/>
    <n v="126"/>
    <n v="119"/>
    <n v="128"/>
    <n v="124"/>
    <n v="111"/>
    <n v="138"/>
    <n v="146"/>
    <n v="145"/>
    <n v="227"/>
    <n v="153"/>
    <n v="150"/>
    <n v="112"/>
    <n v="77"/>
    <n v="62"/>
    <n v="37"/>
    <n v="16"/>
  </r>
  <r>
    <n v="2016"/>
    <x v="3"/>
    <x v="28"/>
    <x v="5"/>
    <n v="2387"/>
    <x v="20"/>
    <n v="7"/>
    <n v="6"/>
    <n v="4"/>
    <n v="18"/>
    <n v="57"/>
    <n v="99"/>
    <n v="193"/>
    <n v="128"/>
    <n v="142"/>
    <n v="135"/>
    <n v="146"/>
    <n v="135"/>
    <n v="115"/>
    <n v="159"/>
    <n v="169"/>
    <n v="196"/>
    <n v="147"/>
    <n v="141"/>
    <n v="115"/>
    <n v="112"/>
    <n v="55"/>
    <n v="52"/>
    <n v="40"/>
  </r>
  <r>
    <n v="2016"/>
    <x v="3"/>
    <x v="29"/>
    <x v="6"/>
    <n v="1798"/>
    <x v="16"/>
    <n v="13"/>
    <n v="5"/>
    <n v="6"/>
    <n v="9"/>
    <n v="24"/>
    <n v="36"/>
    <n v="52"/>
    <n v="74"/>
    <n v="109"/>
    <n v="130"/>
    <n v="138"/>
    <n v="134"/>
    <n v="114"/>
    <n v="130"/>
    <n v="131"/>
    <n v="117"/>
    <n v="130"/>
    <n v="114"/>
    <n v="109"/>
    <n v="92"/>
    <n v="59"/>
    <n v="31"/>
    <n v="26"/>
  </r>
  <r>
    <n v="2016"/>
    <x v="4"/>
    <x v="0"/>
    <x v="0"/>
    <n v="1899"/>
    <x v="8"/>
    <n v="0"/>
    <n v="2"/>
    <n v="3"/>
    <n v="9"/>
    <n v="16"/>
    <n v="33"/>
    <n v="28"/>
    <n v="64"/>
    <n v="112"/>
    <n v="102"/>
    <n v="113"/>
    <n v="240"/>
    <n v="160"/>
    <n v="147"/>
    <n v="151"/>
    <n v="129"/>
    <n v="154"/>
    <n v="132"/>
    <n v="115"/>
    <n v="90"/>
    <n v="47"/>
    <n v="30"/>
    <n v="14"/>
  </r>
  <r>
    <n v="2016"/>
    <x v="4"/>
    <x v="1"/>
    <x v="1"/>
    <n v="1942"/>
    <x v="3"/>
    <n v="6"/>
    <n v="6"/>
    <n v="14"/>
    <n v="14"/>
    <n v="48"/>
    <n v="84"/>
    <n v="109"/>
    <n v="97"/>
    <n v="108"/>
    <n v="156"/>
    <n v="144"/>
    <n v="111"/>
    <n v="120"/>
    <n v="128"/>
    <n v="140"/>
    <n v="136"/>
    <n v="157"/>
    <n v="139"/>
    <n v="83"/>
    <n v="64"/>
    <n v="30"/>
    <n v="30"/>
    <n v="13"/>
  </r>
  <r>
    <n v="2016"/>
    <x v="4"/>
    <x v="2"/>
    <x v="2"/>
    <n v="2384"/>
    <x v="17"/>
    <n v="8"/>
    <n v="6"/>
    <n v="6"/>
    <n v="16"/>
    <n v="49"/>
    <n v="98"/>
    <n v="198"/>
    <n v="127"/>
    <n v="123"/>
    <n v="121"/>
    <n v="128"/>
    <n v="131"/>
    <n v="162"/>
    <n v="154"/>
    <n v="161"/>
    <n v="225"/>
    <n v="162"/>
    <n v="159"/>
    <n v="133"/>
    <n v="101"/>
    <n v="65"/>
    <n v="26"/>
    <n v="16"/>
  </r>
  <r>
    <n v="2016"/>
    <x v="4"/>
    <x v="3"/>
    <x v="3"/>
    <n v="2413"/>
    <x v="7"/>
    <n v="5"/>
    <n v="2"/>
    <n v="8"/>
    <n v="15"/>
    <n v="56"/>
    <n v="110"/>
    <n v="230"/>
    <n v="110"/>
    <n v="112"/>
    <n v="109"/>
    <n v="135"/>
    <n v="123"/>
    <n v="129"/>
    <n v="152"/>
    <n v="144"/>
    <n v="246"/>
    <n v="199"/>
    <n v="163"/>
    <n v="133"/>
    <n v="117"/>
    <n v="53"/>
    <n v="31"/>
    <n v="21"/>
  </r>
  <r>
    <n v="2016"/>
    <x v="4"/>
    <x v="4"/>
    <x v="4"/>
    <n v="2454"/>
    <x v="8"/>
    <n v="12"/>
    <n v="2"/>
    <n v="9"/>
    <n v="25"/>
    <n v="57"/>
    <n v="100"/>
    <n v="212"/>
    <n v="132"/>
    <n v="114"/>
    <n v="132"/>
    <n v="157"/>
    <n v="142"/>
    <n v="133"/>
    <n v="143"/>
    <n v="190"/>
    <n v="221"/>
    <n v="168"/>
    <n v="166"/>
    <n v="109"/>
    <n v="116"/>
    <n v="63"/>
    <n v="28"/>
    <n v="15"/>
  </r>
  <r>
    <n v="2016"/>
    <x v="4"/>
    <x v="5"/>
    <x v="5"/>
    <n v="2619"/>
    <x v="7"/>
    <n v="12"/>
    <n v="2"/>
    <n v="6"/>
    <n v="17"/>
    <n v="58"/>
    <n v="107"/>
    <n v="201"/>
    <n v="122"/>
    <n v="125"/>
    <n v="140"/>
    <n v="151"/>
    <n v="135"/>
    <n v="165"/>
    <n v="164"/>
    <n v="201"/>
    <n v="235"/>
    <n v="218"/>
    <n v="145"/>
    <n v="140"/>
    <n v="114"/>
    <n v="75"/>
    <n v="49"/>
    <n v="27"/>
  </r>
  <r>
    <n v="2016"/>
    <x v="4"/>
    <x v="6"/>
    <x v="6"/>
    <n v="2217"/>
    <x v="24"/>
    <n v="7"/>
    <n v="8"/>
    <n v="17"/>
    <n v="14"/>
    <n v="26"/>
    <n v="53"/>
    <n v="69"/>
    <n v="108"/>
    <n v="160"/>
    <n v="163"/>
    <n v="156"/>
    <n v="155"/>
    <n v="151"/>
    <n v="167"/>
    <n v="146"/>
    <n v="154"/>
    <n v="118"/>
    <n v="134"/>
    <n v="108"/>
    <n v="103"/>
    <n v="86"/>
    <n v="50"/>
    <n v="41"/>
  </r>
  <r>
    <n v="2016"/>
    <x v="4"/>
    <x v="7"/>
    <x v="0"/>
    <n v="2057"/>
    <x v="25"/>
    <n v="8"/>
    <n v="12"/>
    <n v="8"/>
    <n v="7"/>
    <n v="18"/>
    <n v="22"/>
    <n v="41"/>
    <n v="59"/>
    <n v="156"/>
    <n v="161"/>
    <n v="121"/>
    <n v="270"/>
    <n v="148"/>
    <n v="141"/>
    <n v="139"/>
    <n v="146"/>
    <n v="145"/>
    <n v="123"/>
    <n v="130"/>
    <n v="87"/>
    <n v="56"/>
    <n v="28"/>
    <n v="10"/>
  </r>
  <r>
    <n v="2016"/>
    <x v="4"/>
    <x v="8"/>
    <x v="1"/>
    <n v="2224"/>
    <x v="10"/>
    <n v="7"/>
    <n v="5"/>
    <n v="14"/>
    <n v="20"/>
    <n v="53"/>
    <n v="73"/>
    <n v="132"/>
    <n v="100"/>
    <n v="125"/>
    <n v="136"/>
    <n v="166"/>
    <n v="145"/>
    <n v="160"/>
    <n v="151"/>
    <n v="173"/>
    <n v="190"/>
    <n v="162"/>
    <n v="108"/>
    <n v="109"/>
    <n v="99"/>
    <n v="54"/>
    <n v="24"/>
    <n v="12"/>
  </r>
  <r>
    <n v="2016"/>
    <x v="4"/>
    <x v="9"/>
    <x v="2"/>
    <n v="2206"/>
    <x v="26"/>
    <n v="6"/>
    <n v="1"/>
    <n v="11"/>
    <n v="17"/>
    <n v="73"/>
    <n v="93"/>
    <n v="191"/>
    <n v="108"/>
    <n v="119"/>
    <n v="118"/>
    <n v="124"/>
    <n v="137"/>
    <n v="118"/>
    <n v="135"/>
    <n v="157"/>
    <n v="191"/>
    <n v="170"/>
    <n v="133"/>
    <n v="99"/>
    <n v="99"/>
    <n v="60"/>
    <n v="25"/>
    <n v="20"/>
  </r>
  <r>
    <n v="2016"/>
    <x v="4"/>
    <x v="10"/>
    <x v="3"/>
    <n v="2391"/>
    <x v="3"/>
    <n v="2"/>
    <n v="0"/>
    <n v="11"/>
    <n v="18"/>
    <n v="71"/>
    <n v="100"/>
    <n v="193"/>
    <n v="109"/>
    <n v="108"/>
    <n v="130"/>
    <n v="149"/>
    <n v="154"/>
    <n v="135"/>
    <n v="156"/>
    <n v="172"/>
    <n v="215"/>
    <n v="188"/>
    <n v="174"/>
    <n v="132"/>
    <n v="83"/>
    <n v="41"/>
    <n v="21"/>
    <n v="24"/>
  </r>
  <r>
    <n v="2016"/>
    <x v="4"/>
    <x v="11"/>
    <x v="4"/>
    <n v="2418"/>
    <x v="17"/>
    <n v="2"/>
    <n v="3"/>
    <n v="5"/>
    <n v="21"/>
    <n v="61"/>
    <n v="110"/>
    <n v="197"/>
    <n v="128"/>
    <n v="112"/>
    <n v="110"/>
    <n v="133"/>
    <n v="149"/>
    <n v="150"/>
    <n v="151"/>
    <n v="173"/>
    <n v="223"/>
    <n v="189"/>
    <n v="153"/>
    <n v="95"/>
    <n v="114"/>
    <n v="67"/>
    <n v="34"/>
    <n v="29"/>
  </r>
  <r>
    <n v="2016"/>
    <x v="4"/>
    <x v="12"/>
    <x v="5"/>
    <n v="2513"/>
    <x v="18"/>
    <n v="5"/>
    <n v="3"/>
    <n v="5"/>
    <n v="20"/>
    <n v="55"/>
    <n v="92"/>
    <n v="189"/>
    <n v="116"/>
    <n v="126"/>
    <n v="127"/>
    <n v="161"/>
    <n v="151"/>
    <n v="125"/>
    <n v="181"/>
    <n v="178"/>
    <n v="207"/>
    <n v="168"/>
    <n v="175"/>
    <n v="100"/>
    <n v="109"/>
    <n v="97"/>
    <n v="72"/>
    <n v="39"/>
  </r>
  <r>
    <n v="2016"/>
    <x v="4"/>
    <x v="13"/>
    <x v="6"/>
    <n v="1979"/>
    <x v="1"/>
    <n v="11"/>
    <n v="14"/>
    <n v="10"/>
    <n v="11"/>
    <n v="29"/>
    <n v="38"/>
    <n v="69"/>
    <n v="99"/>
    <n v="117"/>
    <n v="134"/>
    <n v="148"/>
    <n v="146"/>
    <n v="145"/>
    <n v="103"/>
    <n v="130"/>
    <n v="148"/>
    <n v="125"/>
    <n v="118"/>
    <n v="127"/>
    <n v="92"/>
    <n v="72"/>
    <n v="49"/>
    <n v="26"/>
  </r>
  <r>
    <n v="2016"/>
    <x v="4"/>
    <x v="14"/>
    <x v="0"/>
    <n v="1968"/>
    <x v="14"/>
    <n v="3"/>
    <n v="7"/>
    <n v="12"/>
    <n v="9"/>
    <n v="20"/>
    <n v="36"/>
    <n v="44"/>
    <n v="68"/>
    <n v="113"/>
    <n v="126"/>
    <n v="142"/>
    <n v="193"/>
    <n v="143"/>
    <n v="155"/>
    <n v="138"/>
    <n v="144"/>
    <n v="176"/>
    <n v="97"/>
    <n v="129"/>
    <n v="94"/>
    <n v="41"/>
    <n v="43"/>
    <n v="22"/>
  </r>
  <r>
    <n v="2016"/>
    <x v="4"/>
    <x v="15"/>
    <x v="1"/>
    <n v="2153"/>
    <x v="18"/>
    <n v="4"/>
    <n v="8"/>
    <n v="10"/>
    <n v="18"/>
    <n v="50"/>
    <n v="71"/>
    <n v="124"/>
    <n v="113"/>
    <n v="125"/>
    <n v="142"/>
    <n v="152"/>
    <n v="165"/>
    <n v="137"/>
    <n v="149"/>
    <n v="161"/>
    <n v="179"/>
    <n v="151"/>
    <n v="147"/>
    <n v="94"/>
    <n v="74"/>
    <n v="31"/>
    <n v="23"/>
    <n v="13"/>
  </r>
  <r>
    <n v="2016"/>
    <x v="4"/>
    <x v="16"/>
    <x v="2"/>
    <n v="2234"/>
    <x v="3"/>
    <n v="5"/>
    <n v="3"/>
    <n v="9"/>
    <n v="18"/>
    <n v="65"/>
    <n v="101"/>
    <n v="186"/>
    <n v="121"/>
    <n v="107"/>
    <n v="97"/>
    <n v="112"/>
    <n v="140"/>
    <n v="126"/>
    <n v="147"/>
    <n v="132"/>
    <n v="212"/>
    <n v="153"/>
    <n v="165"/>
    <n v="89"/>
    <n v="100"/>
    <n v="80"/>
    <n v="31"/>
    <n v="30"/>
  </r>
  <r>
    <n v="2016"/>
    <x v="4"/>
    <x v="17"/>
    <x v="3"/>
    <n v="2233"/>
    <x v="18"/>
    <n v="3"/>
    <n v="3"/>
    <n v="11"/>
    <n v="24"/>
    <n v="49"/>
    <n v="104"/>
    <n v="180"/>
    <n v="114"/>
    <n v="87"/>
    <n v="139"/>
    <n v="138"/>
    <n v="165"/>
    <n v="111"/>
    <n v="129"/>
    <n v="186"/>
    <n v="193"/>
    <n v="167"/>
    <n v="135"/>
    <n v="109"/>
    <n v="97"/>
    <n v="42"/>
    <n v="29"/>
    <n v="6"/>
  </r>
  <r>
    <n v="2016"/>
    <x v="4"/>
    <x v="18"/>
    <x v="4"/>
    <n v="2351"/>
    <x v="18"/>
    <n v="5"/>
    <n v="5"/>
    <n v="6"/>
    <n v="18"/>
    <n v="44"/>
    <n v="112"/>
    <n v="168"/>
    <n v="127"/>
    <n v="117"/>
    <n v="116"/>
    <n v="158"/>
    <n v="146"/>
    <n v="132"/>
    <n v="124"/>
    <n v="154"/>
    <n v="227"/>
    <n v="198"/>
    <n v="162"/>
    <n v="106"/>
    <n v="105"/>
    <n v="71"/>
    <n v="28"/>
    <n v="10"/>
  </r>
  <r>
    <n v="2016"/>
    <x v="4"/>
    <x v="19"/>
    <x v="5"/>
    <n v="2280"/>
    <x v="18"/>
    <n v="6"/>
    <n v="5"/>
    <n v="9"/>
    <n v="11"/>
    <n v="53"/>
    <n v="80"/>
    <n v="113"/>
    <n v="107"/>
    <n v="101"/>
    <n v="142"/>
    <n v="135"/>
    <n v="172"/>
    <n v="161"/>
    <n v="160"/>
    <n v="170"/>
    <n v="172"/>
    <n v="155"/>
    <n v="128"/>
    <n v="119"/>
    <n v="117"/>
    <n v="85"/>
    <n v="45"/>
    <n v="22"/>
  </r>
  <r>
    <n v="2016"/>
    <x v="4"/>
    <x v="20"/>
    <x v="6"/>
    <n v="1911"/>
    <x v="27"/>
    <n v="12"/>
    <n v="6"/>
    <n v="4"/>
    <n v="12"/>
    <n v="26"/>
    <n v="45"/>
    <n v="63"/>
    <n v="120"/>
    <n v="117"/>
    <n v="162"/>
    <n v="127"/>
    <n v="117"/>
    <n v="151"/>
    <n v="131"/>
    <n v="143"/>
    <n v="117"/>
    <n v="118"/>
    <n v="102"/>
    <n v="87"/>
    <n v="99"/>
    <n v="52"/>
    <n v="36"/>
    <n v="36"/>
  </r>
  <r>
    <n v="2016"/>
    <x v="4"/>
    <x v="21"/>
    <x v="0"/>
    <n v="1913"/>
    <x v="2"/>
    <n v="5"/>
    <n v="2"/>
    <n v="4"/>
    <n v="6"/>
    <n v="23"/>
    <n v="30"/>
    <n v="50"/>
    <n v="68"/>
    <n v="133"/>
    <n v="141"/>
    <n v="103"/>
    <n v="209"/>
    <n v="163"/>
    <n v="121"/>
    <n v="115"/>
    <n v="131"/>
    <n v="148"/>
    <n v="99"/>
    <n v="145"/>
    <n v="86"/>
    <n v="55"/>
    <n v="44"/>
    <n v="18"/>
  </r>
  <r>
    <n v="2016"/>
    <x v="4"/>
    <x v="22"/>
    <x v="1"/>
    <n v="2057"/>
    <x v="11"/>
    <n v="3"/>
    <n v="3"/>
    <n v="12"/>
    <n v="19"/>
    <n v="46"/>
    <n v="79"/>
    <n v="120"/>
    <n v="108"/>
    <n v="117"/>
    <n v="119"/>
    <n v="140"/>
    <n v="126"/>
    <n v="148"/>
    <n v="138"/>
    <n v="134"/>
    <n v="156"/>
    <n v="171"/>
    <n v="127"/>
    <n v="94"/>
    <n v="95"/>
    <n v="55"/>
    <n v="24"/>
    <n v="12"/>
  </r>
  <r>
    <n v="2016"/>
    <x v="4"/>
    <x v="23"/>
    <x v="2"/>
    <n v="2187"/>
    <x v="6"/>
    <n v="8"/>
    <n v="9"/>
    <n v="7"/>
    <n v="19"/>
    <n v="62"/>
    <n v="82"/>
    <n v="109"/>
    <n v="87"/>
    <n v="103"/>
    <n v="121"/>
    <n v="159"/>
    <n v="149"/>
    <n v="154"/>
    <n v="163"/>
    <n v="150"/>
    <n v="164"/>
    <n v="171"/>
    <n v="163"/>
    <n v="101"/>
    <n v="71"/>
    <n v="63"/>
    <n v="39"/>
    <n v="26"/>
  </r>
  <r>
    <n v="2016"/>
    <x v="4"/>
    <x v="24"/>
    <x v="3"/>
    <n v="2278"/>
    <x v="17"/>
    <n v="2"/>
    <n v="0"/>
    <n v="10"/>
    <n v="15"/>
    <n v="59"/>
    <n v="91"/>
    <n v="126"/>
    <n v="114"/>
    <n v="116"/>
    <n v="117"/>
    <n v="146"/>
    <n v="180"/>
    <n v="147"/>
    <n v="167"/>
    <n v="169"/>
    <n v="179"/>
    <n v="179"/>
    <n v="153"/>
    <n v="104"/>
    <n v="95"/>
    <n v="51"/>
    <n v="32"/>
    <n v="17"/>
  </r>
  <r>
    <n v="2016"/>
    <x v="4"/>
    <x v="25"/>
    <x v="4"/>
    <n v="2168"/>
    <x v="16"/>
    <n v="3"/>
    <n v="7"/>
    <n v="8"/>
    <n v="16"/>
    <n v="56"/>
    <n v="82"/>
    <n v="120"/>
    <n v="102"/>
    <n v="120"/>
    <n v="142"/>
    <n v="143"/>
    <n v="168"/>
    <n v="147"/>
    <n v="154"/>
    <n v="179"/>
    <n v="177"/>
    <n v="168"/>
    <n v="133"/>
    <n v="78"/>
    <n v="61"/>
    <n v="52"/>
    <n v="23"/>
    <n v="14"/>
  </r>
  <r>
    <n v="2016"/>
    <x v="4"/>
    <x v="26"/>
    <x v="5"/>
    <n v="2132"/>
    <x v="11"/>
    <n v="5"/>
    <n v="0"/>
    <n v="4"/>
    <n v="18"/>
    <n v="47"/>
    <n v="65"/>
    <n v="110"/>
    <n v="107"/>
    <n v="137"/>
    <n v="146"/>
    <n v="156"/>
    <n v="142"/>
    <n v="169"/>
    <n v="163"/>
    <n v="140"/>
    <n v="177"/>
    <n v="154"/>
    <n v="122"/>
    <n v="83"/>
    <n v="59"/>
    <n v="43"/>
    <n v="42"/>
    <n v="32"/>
  </r>
  <r>
    <n v="2016"/>
    <x v="4"/>
    <x v="27"/>
    <x v="6"/>
    <n v="1976"/>
    <x v="18"/>
    <n v="5"/>
    <n v="10"/>
    <n v="5"/>
    <n v="15"/>
    <n v="27"/>
    <n v="37"/>
    <n v="51"/>
    <n v="78"/>
    <n v="133"/>
    <n v="155"/>
    <n v="162"/>
    <n v="155"/>
    <n v="149"/>
    <n v="139"/>
    <n v="141"/>
    <n v="127"/>
    <n v="135"/>
    <n v="113"/>
    <n v="103"/>
    <n v="89"/>
    <n v="63"/>
    <n v="44"/>
    <n v="28"/>
  </r>
  <r>
    <n v="2016"/>
    <x v="4"/>
    <x v="28"/>
    <x v="0"/>
    <n v="1854"/>
    <x v="19"/>
    <n v="10"/>
    <n v="7"/>
    <n v="2"/>
    <n v="12"/>
    <n v="26"/>
    <n v="26"/>
    <n v="31"/>
    <n v="70"/>
    <n v="126"/>
    <n v="125"/>
    <n v="105"/>
    <n v="199"/>
    <n v="133"/>
    <n v="107"/>
    <n v="106"/>
    <n v="122"/>
    <n v="164"/>
    <n v="110"/>
    <n v="128"/>
    <n v="93"/>
    <n v="67"/>
    <n v="38"/>
    <n v="27"/>
  </r>
  <r>
    <n v="2016"/>
    <x v="4"/>
    <x v="29"/>
    <x v="1"/>
    <n v="1725"/>
    <x v="8"/>
    <n v="9"/>
    <n v="5"/>
    <n v="11"/>
    <n v="12"/>
    <n v="33"/>
    <n v="48"/>
    <n v="47"/>
    <n v="68"/>
    <n v="86"/>
    <n v="115"/>
    <n v="138"/>
    <n v="128"/>
    <n v="121"/>
    <n v="129"/>
    <n v="109"/>
    <n v="129"/>
    <n v="135"/>
    <n v="106"/>
    <n v="99"/>
    <n v="76"/>
    <n v="60"/>
    <n v="35"/>
    <n v="18"/>
  </r>
  <r>
    <n v="2016"/>
    <x v="4"/>
    <x v="30"/>
    <x v="2"/>
    <n v="2311"/>
    <x v="10"/>
    <n v="6"/>
    <n v="3"/>
    <n v="11"/>
    <n v="24"/>
    <n v="52"/>
    <n v="79"/>
    <n v="134"/>
    <n v="128"/>
    <n v="136"/>
    <n v="141"/>
    <n v="127"/>
    <n v="159"/>
    <n v="147"/>
    <n v="168"/>
    <n v="132"/>
    <n v="194"/>
    <n v="190"/>
    <n v="138"/>
    <n v="116"/>
    <n v="117"/>
    <n v="62"/>
    <n v="28"/>
    <n v="13"/>
  </r>
  <r>
    <n v="2016"/>
    <x v="5"/>
    <x v="0"/>
    <x v="3"/>
    <n v="2221"/>
    <x v="14"/>
    <n v="4"/>
    <n v="7"/>
    <n v="9"/>
    <n v="20"/>
    <n v="65"/>
    <n v="89"/>
    <n v="120"/>
    <n v="106"/>
    <n v="138"/>
    <n v="106"/>
    <n v="167"/>
    <n v="134"/>
    <n v="126"/>
    <n v="132"/>
    <n v="147"/>
    <n v="185"/>
    <n v="172"/>
    <n v="151"/>
    <n v="99"/>
    <n v="119"/>
    <n v="62"/>
    <n v="34"/>
    <n v="16"/>
  </r>
  <r>
    <n v="2016"/>
    <x v="5"/>
    <x v="1"/>
    <x v="4"/>
    <n v="2168"/>
    <x v="6"/>
    <n v="5"/>
    <n v="3"/>
    <n v="8"/>
    <n v="28"/>
    <n v="53"/>
    <n v="73"/>
    <n v="137"/>
    <n v="102"/>
    <n v="131"/>
    <n v="125"/>
    <n v="144"/>
    <n v="168"/>
    <n v="139"/>
    <n v="129"/>
    <n v="157"/>
    <n v="188"/>
    <n v="147"/>
    <n v="128"/>
    <n v="91"/>
    <n v="67"/>
    <n v="69"/>
    <n v="47"/>
    <n v="22"/>
  </r>
  <r>
    <n v="2016"/>
    <x v="5"/>
    <x v="2"/>
    <x v="5"/>
    <n v="2162"/>
    <x v="1"/>
    <n v="5"/>
    <n v="7"/>
    <n v="9"/>
    <n v="11"/>
    <n v="45"/>
    <n v="69"/>
    <n v="103"/>
    <n v="104"/>
    <n v="122"/>
    <n v="137"/>
    <n v="163"/>
    <n v="119"/>
    <n v="163"/>
    <n v="147"/>
    <n v="161"/>
    <n v="171"/>
    <n v="145"/>
    <n v="130"/>
    <n v="104"/>
    <n v="83"/>
    <n v="60"/>
    <n v="60"/>
    <n v="26"/>
  </r>
  <r>
    <n v="2016"/>
    <x v="5"/>
    <x v="3"/>
    <x v="6"/>
    <n v="1957"/>
    <x v="11"/>
    <n v="10"/>
    <n v="7"/>
    <n v="7"/>
    <n v="13"/>
    <n v="20"/>
    <n v="48"/>
    <n v="64"/>
    <n v="92"/>
    <n v="130"/>
    <n v="129"/>
    <n v="146"/>
    <n v="138"/>
    <n v="134"/>
    <n v="141"/>
    <n v="134"/>
    <n v="124"/>
    <n v="144"/>
    <n v="129"/>
    <n v="110"/>
    <n v="73"/>
    <n v="68"/>
    <n v="60"/>
    <n v="25"/>
  </r>
  <r>
    <n v="2016"/>
    <x v="5"/>
    <x v="4"/>
    <x v="0"/>
    <n v="1932"/>
    <x v="25"/>
    <n v="23"/>
    <n v="10"/>
    <n v="6"/>
    <n v="8"/>
    <n v="19"/>
    <n v="31"/>
    <n v="29"/>
    <n v="52"/>
    <n v="146"/>
    <n v="138"/>
    <n v="100"/>
    <n v="227"/>
    <n v="154"/>
    <n v="139"/>
    <n v="119"/>
    <n v="117"/>
    <n v="157"/>
    <n v="127"/>
    <n v="138"/>
    <n v="76"/>
    <n v="46"/>
    <n v="26"/>
    <n v="23"/>
  </r>
  <r>
    <n v="2016"/>
    <x v="5"/>
    <x v="5"/>
    <x v="1"/>
    <n v="2325"/>
    <x v="18"/>
    <n v="6"/>
    <n v="4"/>
    <n v="8"/>
    <n v="19"/>
    <n v="53"/>
    <n v="79"/>
    <n v="122"/>
    <n v="95"/>
    <n v="124"/>
    <n v="143"/>
    <n v="168"/>
    <n v="168"/>
    <n v="156"/>
    <n v="171"/>
    <n v="145"/>
    <n v="197"/>
    <n v="187"/>
    <n v="142"/>
    <n v="108"/>
    <n v="101"/>
    <n v="61"/>
    <n v="34"/>
    <n v="22"/>
  </r>
  <r>
    <n v="2016"/>
    <x v="5"/>
    <x v="6"/>
    <x v="2"/>
    <n v="2182"/>
    <x v="5"/>
    <n v="7"/>
    <n v="1"/>
    <n v="10"/>
    <n v="33"/>
    <n v="47"/>
    <n v="89"/>
    <n v="134"/>
    <n v="104"/>
    <n v="88"/>
    <n v="116"/>
    <n v="167"/>
    <n v="150"/>
    <n v="129"/>
    <n v="113"/>
    <n v="149"/>
    <n v="186"/>
    <n v="164"/>
    <n v="157"/>
    <n v="127"/>
    <n v="95"/>
    <n v="59"/>
    <n v="34"/>
    <n v="19"/>
  </r>
  <r>
    <n v="2016"/>
    <x v="5"/>
    <x v="7"/>
    <x v="3"/>
    <n v="2359"/>
    <x v="6"/>
    <n v="1"/>
    <n v="2"/>
    <n v="9"/>
    <n v="23"/>
    <n v="63"/>
    <n v="76"/>
    <n v="127"/>
    <n v="113"/>
    <n v="127"/>
    <n v="125"/>
    <n v="177"/>
    <n v="185"/>
    <n v="148"/>
    <n v="134"/>
    <n v="154"/>
    <n v="168"/>
    <n v="179"/>
    <n v="156"/>
    <n v="116"/>
    <n v="143"/>
    <n v="74"/>
    <n v="33"/>
    <n v="19"/>
  </r>
  <r>
    <n v="2016"/>
    <x v="5"/>
    <x v="8"/>
    <x v="4"/>
    <n v="2244"/>
    <x v="17"/>
    <n v="2"/>
    <n v="1"/>
    <n v="3"/>
    <n v="24"/>
    <n v="53"/>
    <n v="81"/>
    <n v="143"/>
    <n v="107"/>
    <n v="129"/>
    <n v="125"/>
    <n v="159"/>
    <n v="135"/>
    <n v="141"/>
    <n v="130"/>
    <n v="151"/>
    <n v="182"/>
    <n v="169"/>
    <n v="149"/>
    <n v="124"/>
    <n v="106"/>
    <n v="63"/>
    <n v="37"/>
    <n v="21"/>
  </r>
  <r>
    <n v="2016"/>
    <x v="5"/>
    <x v="9"/>
    <x v="5"/>
    <n v="2460"/>
    <x v="7"/>
    <n v="3"/>
    <n v="3"/>
    <n v="10"/>
    <n v="22"/>
    <n v="70"/>
    <n v="99"/>
    <n v="126"/>
    <n v="164"/>
    <n v="142"/>
    <n v="137"/>
    <n v="142"/>
    <n v="161"/>
    <n v="164"/>
    <n v="168"/>
    <n v="178"/>
    <n v="197"/>
    <n v="197"/>
    <n v="128"/>
    <n v="112"/>
    <n v="82"/>
    <n v="58"/>
    <n v="53"/>
    <n v="34"/>
  </r>
  <r>
    <n v="2016"/>
    <x v="5"/>
    <x v="10"/>
    <x v="6"/>
    <n v="1877"/>
    <x v="28"/>
    <n v="12"/>
    <n v="1"/>
    <n v="7"/>
    <n v="7"/>
    <n v="28"/>
    <n v="51"/>
    <n v="81"/>
    <n v="81"/>
    <n v="115"/>
    <n v="128"/>
    <n v="151"/>
    <n v="156"/>
    <n v="113"/>
    <n v="140"/>
    <n v="121"/>
    <n v="131"/>
    <n v="115"/>
    <n v="115"/>
    <n v="108"/>
    <n v="83"/>
    <n v="73"/>
    <n v="16"/>
    <n v="20"/>
  </r>
  <r>
    <n v="2016"/>
    <x v="5"/>
    <x v="11"/>
    <x v="0"/>
    <n v="1799"/>
    <x v="2"/>
    <n v="10"/>
    <n v="6"/>
    <n v="6"/>
    <n v="8"/>
    <n v="25"/>
    <n v="26"/>
    <n v="41"/>
    <n v="55"/>
    <n v="143"/>
    <n v="116"/>
    <n v="100"/>
    <n v="231"/>
    <n v="124"/>
    <n v="92"/>
    <n v="125"/>
    <n v="104"/>
    <n v="152"/>
    <n v="111"/>
    <n v="109"/>
    <n v="86"/>
    <n v="55"/>
    <n v="44"/>
    <n v="16"/>
  </r>
  <r>
    <n v="2016"/>
    <x v="5"/>
    <x v="12"/>
    <x v="1"/>
    <n v="1928"/>
    <x v="5"/>
    <n v="2"/>
    <n v="2"/>
    <n v="12"/>
    <n v="27"/>
    <n v="43"/>
    <n v="73"/>
    <n v="105"/>
    <n v="83"/>
    <n v="102"/>
    <n v="109"/>
    <n v="141"/>
    <n v="121"/>
    <n v="149"/>
    <n v="142"/>
    <n v="145"/>
    <n v="147"/>
    <n v="169"/>
    <n v="110"/>
    <n v="73"/>
    <n v="93"/>
    <n v="37"/>
    <n v="20"/>
    <n v="19"/>
  </r>
  <r>
    <n v="2016"/>
    <x v="5"/>
    <x v="13"/>
    <x v="2"/>
    <n v="1944"/>
    <x v="17"/>
    <n v="6"/>
    <n v="3"/>
    <n v="12"/>
    <n v="15"/>
    <n v="59"/>
    <n v="66"/>
    <n v="118"/>
    <n v="115"/>
    <n v="98"/>
    <n v="102"/>
    <n v="120"/>
    <n v="119"/>
    <n v="117"/>
    <n v="125"/>
    <n v="143"/>
    <n v="148"/>
    <n v="166"/>
    <n v="122"/>
    <n v="91"/>
    <n v="105"/>
    <n v="54"/>
    <n v="20"/>
    <n v="11"/>
  </r>
  <r>
    <n v="2016"/>
    <x v="5"/>
    <x v="14"/>
    <x v="3"/>
    <n v="2119"/>
    <x v="17"/>
    <n v="9"/>
    <n v="3"/>
    <n v="10"/>
    <n v="23"/>
    <n v="60"/>
    <n v="57"/>
    <n v="122"/>
    <n v="92"/>
    <n v="102"/>
    <n v="135"/>
    <n v="132"/>
    <n v="128"/>
    <n v="128"/>
    <n v="143"/>
    <n v="136"/>
    <n v="133"/>
    <n v="179"/>
    <n v="159"/>
    <n v="126"/>
    <n v="128"/>
    <n v="56"/>
    <n v="31"/>
    <n v="18"/>
  </r>
  <r>
    <n v="2016"/>
    <x v="5"/>
    <x v="15"/>
    <x v="4"/>
    <n v="2179"/>
    <x v="6"/>
    <n v="12"/>
    <n v="10"/>
    <n v="9"/>
    <n v="27"/>
    <n v="47"/>
    <n v="87"/>
    <n v="131"/>
    <n v="106"/>
    <n v="122"/>
    <n v="99"/>
    <n v="114"/>
    <n v="141"/>
    <n v="131"/>
    <n v="156"/>
    <n v="120"/>
    <n v="168"/>
    <n v="187"/>
    <n v="130"/>
    <n v="122"/>
    <n v="134"/>
    <n v="71"/>
    <n v="33"/>
    <n v="15"/>
  </r>
  <r>
    <n v="2016"/>
    <x v="5"/>
    <x v="16"/>
    <x v="5"/>
    <n v="2310"/>
    <x v="18"/>
    <n v="5"/>
    <n v="2"/>
    <n v="8"/>
    <n v="23"/>
    <n v="48"/>
    <n v="62"/>
    <n v="96"/>
    <n v="120"/>
    <n v="133"/>
    <n v="135"/>
    <n v="137"/>
    <n v="126"/>
    <n v="146"/>
    <n v="166"/>
    <n v="177"/>
    <n v="193"/>
    <n v="176"/>
    <n v="158"/>
    <n v="124"/>
    <n v="110"/>
    <n v="72"/>
    <n v="49"/>
    <n v="32"/>
  </r>
  <r>
    <n v="2016"/>
    <x v="5"/>
    <x v="17"/>
    <x v="6"/>
    <n v="1856"/>
    <x v="16"/>
    <n v="10"/>
    <n v="2"/>
    <n v="9"/>
    <n v="10"/>
    <n v="42"/>
    <n v="51"/>
    <n v="62"/>
    <n v="106"/>
    <n v="93"/>
    <n v="139"/>
    <n v="104"/>
    <n v="118"/>
    <n v="126"/>
    <n v="109"/>
    <n v="137"/>
    <n v="115"/>
    <n v="125"/>
    <n v="124"/>
    <n v="110"/>
    <n v="91"/>
    <n v="76"/>
    <n v="57"/>
    <n v="25"/>
  </r>
  <r>
    <n v="2016"/>
    <x v="5"/>
    <x v="18"/>
    <x v="0"/>
    <n v="1809"/>
    <x v="29"/>
    <n v="13"/>
    <n v="11"/>
    <n v="2"/>
    <n v="11"/>
    <n v="17"/>
    <n v="24"/>
    <n v="42"/>
    <n v="78"/>
    <n v="110"/>
    <n v="118"/>
    <n v="97"/>
    <n v="199"/>
    <n v="145"/>
    <n v="129"/>
    <n v="134"/>
    <n v="126"/>
    <n v="132"/>
    <n v="120"/>
    <n v="83"/>
    <n v="83"/>
    <n v="57"/>
    <n v="34"/>
    <n v="19"/>
  </r>
  <r>
    <n v="2016"/>
    <x v="5"/>
    <x v="19"/>
    <x v="1"/>
    <n v="2076"/>
    <x v="14"/>
    <n v="3"/>
    <n v="3"/>
    <n v="11"/>
    <n v="22"/>
    <n v="53"/>
    <n v="71"/>
    <n v="124"/>
    <n v="99"/>
    <n v="108"/>
    <n v="105"/>
    <n v="158"/>
    <n v="152"/>
    <n v="136"/>
    <n v="131"/>
    <n v="187"/>
    <n v="189"/>
    <n v="167"/>
    <n v="112"/>
    <n v="69"/>
    <n v="73"/>
    <n v="35"/>
    <n v="31"/>
    <n v="24"/>
  </r>
  <r>
    <n v="2016"/>
    <x v="5"/>
    <x v="20"/>
    <x v="2"/>
    <n v="2035"/>
    <x v="5"/>
    <n v="4"/>
    <n v="4"/>
    <n v="11"/>
    <n v="18"/>
    <n v="57"/>
    <n v="84"/>
    <n v="126"/>
    <n v="111"/>
    <n v="120"/>
    <n v="107"/>
    <n v="133"/>
    <n v="138"/>
    <n v="147"/>
    <n v="136"/>
    <n v="125"/>
    <n v="181"/>
    <n v="148"/>
    <n v="129"/>
    <n v="78"/>
    <n v="84"/>
    <n v="47"/>
    <n v="28"/>
    <n v="15"/>
  </r>
  <r>
    <n v="2016"/>
    <x v="5"/>
    <x v="21"/>
    <x v="3"/>
    <n v="2258"/>
    <x v="7"/>
    <n v="0"/>
    <n v="2"/>
    <n v="10"/>
    <n v="22"/>
    <n v="47"/>
    <n v="81"/>
    <n v="111"/>
    <n v="101"/>
    <n v="115"/>
    <n v="111"/>
    <n v="142"/>
    <n v="189"/>
    <n v="185"/>
    <n v="144"/>
    <n v="173"/>
    <n v="155"/>
    <n v="194"/>
    <n v="114"/>
    <n v="132"/>
    <n v="113"/>
    <n v="59"/>
    <n v="28"/>
    <n v="20"/>
  </r>
  <r>
    <n v="2016"/>
    <x v="5"/>
    <x v="22"/>
    <x v="4"/>
    <n v="2152"/>
    <x v="10"/>
    <n v="6"/>
    <n v="4"/>
    <n v="7"/>
    <n v="19"/>
    <n v="54"/>
    <n v="110"/>
    <n v="122"/>
    <n v="118"/>
    <n v="96"/>
    <n v="119"/>
    <n v="151"/>
    <n v="145"/>
    <n v="136"/>
    <n v="169"/>
    <n v="159"/>
    <n v="168"/>
    <n v="140"/>
    <n v="104"/>
    <n v="107"/>
    <n v="84"/>
    <n v="71"/>
    <n v="38"/>
    <n v="19"/>
  </r>
  <r>
    <n v="2016"/>
    <x v="5"/>
    <x v="23"/>
    <x v="5"/>
    <n v="2215"/>
    <x v="3"/>
    <n v="11"/>
    <n v="6"/>
    <n v="10"/>
    <n v="16"/>
    <n v="49"/>
    <n v="74"/>
    <n v="107"/>
    <n v="103"/>
    <n v="106"/>
    <n v="126"/>
    <n v="149"/>
    <n v="136"/>
    <n v="142"/>
    <n v="167"/>
    <n v="177"/>
    <n v="176"/>
    <n v="163"/>
    <n v="155"/>
    <n v="107"/>
    <n v="93"/>
    <n v="70"/>
    <n v="48"/>
    <n v="19"/>
  </r>
  <r>
    <n v="2016"/>
    <x v="5"/>
    <x v="24"/>
    <x v="6"/>
    <n v="1919"/>
    <x v="20"/>
    <n v="14"/>
    <n v="11"/>
    <n v="13"/>
    <n v="14"/>
    <n v="38"/>
    <n v="37"/>
    <n v="67"/>
    <n v="99"/>
    <n v="119"/>
    <n v="138"/>
    <n v="139"/>
    <n v="122"/>
    <n v="128"/>
    <n v="126"/>
    <n v="136"/>
    <n v="113"/>
    <n v="151"/>
    <n v="127"/>
    <n v="95"/>
    <n v="99"/>
    <n v="49"/>
    <n v="49"/>
    <n v="19"/>
  </r>
  <r>
    <n v="2016"/>
    <x v="5"/>
    <x v="25"/>
    <x v="0"/>
    <n v="1857"/>
    <x v="1"/>
    <n v="4"/>
    <n v="4"/>
    <n v="7"/>
    <n v="13"/>
    <n v="19"/>
    <n v="20"/>
    <n v="48"/>
    <n v="75"/>
    <n v="131"/>
    <n v="112"/>
    <n v="85"/>
    <n v="203"/>
    <n v="127"/>
    <n v="126"/>
    <n v="110"/>
    <n v="124"/>
    <n v="160"/>
    <n v="123"/>
    <n v="153"/>
    <n v="101"/>
    <n v="54"/>
    <n v="26"/>
    <n v="14"/>
  </r>
  <r>
    <n v="2016"/>
    <x v="5"/>
    <x v="26"/>
    <x v="1"/>
    <n v="2011"/>
    <x v="7"/>
    <n v="9"/>
    <n v="4"/>
    <n v="12"/>
    <n v="12"/>
    <n v="53"/>
    <n v="64"/>
    <n v="105"/>
    <n v="113"/>
    <n v="93"/>
    <n v="128"/>
    <n v="132"/>
    <n v="128"/>
    <n v="126"/>
    <n v="117"/>
    <n v="130"/>
    <n v="172"/>
    <n v="167"/>
    <n v="147"/>
    <n v="93"/>
    <n v="95"/>
    <n v="60"/>
    <n v="26"/>
    <n v="15"/>
  </r>
  <r>
    <n v="2016"/>
    <x v="5"/>
    <x v="27"/>
    <x v="2"/>
    <n v="2102"/>
    <x v="11"/>
    <n v="3"/>
    <n v="4"/>
    <n v="10"/>
    <n v="20"/>
    <n v="55"/>
    <n v="78"/>
    <n v="119"/>
    <n v="114"/>
    <n v="125"/>
    <n v="121"/>
    <n v="122"/>
    <n v="157"/>
    <n v="142"/>
    <n v="169"/>
    <n v="139"/>
    <n v="157"/>
    <n v="160"/>
    <n v="134"/>
    <n v="90"/>
    <n v="82"/>
    <n v="53"/>
    <n v="23"/>
    <n v="14"/>
  </r>
  <r>
    <n v="2016"/>
    <x v="5"/>
    <x v="28"/>
    <x v="3"/>
    <n v="2218"/>
    <x v="11"/>
    <n v="3"/>
    <n v="0"/>
    <n v="7"/>
    <n v="28"/>
    <n v="53"/>
    <n v="91"/>
    <n v="141"/>
    <n v="121"/>
    <n v="99"/>
    <n v="120"/>
    <n v="119"/>
    <n v="157"/>
    <n v="146"/>
    <n v="156"/>
    <n v="147"/>
    <n v="177"/>
    <n v="177"/>
    <n v="157"/>
    <n v="115"/>
    <n v="93"/>
    <n v="53"/>
    <n v="33"/>
    <n v="14"/>
  </r>
  <r>
    <n v="2016"/>
    <x v="5"/>
    <x v="29"/>
    <x v="4"/>
    <n v="2217"/>
    <x v="3"/>
    <n v="4"/>
    <n v="3"/>
    <n v="6"/>
    <n v="26"/>
    <n v="78"/>
    <n v="76"/>
    <n v="100"/>
    <n v="114"/>
    <n v="143"/>
    <n v="114"/>
    <n v="153"/>
    <n v="146"/>
    <n v="130"/>
    <n v="127"/>
    <n v="171"/>
    <n v="163"/>
    <n v="172"/>
    <n v="151"/>
    <n v="118"/>
    <n v="97"/>
    <n v="61"/>
    <n v="37"/>
    <n v="22"/>
  </r>
  <r>
    <n v="2016"/>
    <x v="6"/>
    <x v="0"/>
    <x v="5"/>
    <n v="2277"/>
    <x v="12"/>
    <n v="9"/>
    <n v="1"/>
    <n v="9"/>
    <n v="18"/>
    <n v="45"/>
    <n v="86"/>
    <n v="96"/>
    <n v="113"/>
    <n v="127"/>
    <n v="158"/>
    <n v="162"/>
    <n v="156"/>
    <n v="153"/>
    <n v="141"/>
    <n v="159"/>
    <n v="176"/>
    <n v="156"/>
    <n v="123"/>
    <n v="101"/>
    <n v="120"/>
    <n v="73"/>
    <n v="44"/>
    <n v="32"/>
  </r>
  <r>
    <n v="2016"/>
    <x v="6"/>
    <x v="1"/>
    <x v="6"/>
    <n v="2070"/>
    <x v="1"/>
    <n v="10"/>
    <n v="4"/>
    <n v="8"/>
    <n v="19"/>
    <n v="21"/>
    <n v="39"/>
    <n v="75"/>
    <n v="107"/>
    <n v="118"/>
    <n v="138"/>
    <n v="138"/>
    <n v="144"/>
    <n v="162"/>
    <n v="134"/>
    <n v="130"/>
    <n v="157"/>
    <n v="139"/>
    <n v="101"/>
    <n v="116"/>
    <n v="88"/>
    <n v="112"/>
    <n v="59"/>
    <n v="33"/>
  </r>
  <r>
    <n v="2016"/>
    <x v="6"/>
    <x v="2"/>
    <x v="0"/>
    <n v="2015"/>
    <x v="30"/>
    <n v="21"/>
    <n v="22"/>
    <n v="11"/>
    <n v="17"/>
    <n v="12"/>
    <n v="27"/>
    <n v="36"/>
    <n v="74"/>
    <n v="121"/>
    <n v="127"/>
    <n v="161"/>
    <n v="250"/>
    <n v="119"/>
    <n v="115"/>
    <n v="109"/>
    <n v="123"/>
    <n v="150"/>
    <n v="114"/>
    <n v="138"/>
    <n v="99"/>
    <n v="68"/>
    <n v="34"/>
    <n v="34"/>
  </r>
  <r>
    <n v="2016"/>
    <x v="6"/>
    <x v="3"/>
    <x v="1"/>
    <n v="1710"/>
    <x v="12"/>
    <n v="7"/>
    <n v="7"/>
    <n v="7"/>
    <n v="7"/>
    <n v="27"/>
    <n v="40"/>
    <n v="45"/>
    <n v="69"/>
    <n v="88"/>
    <n v="98"/>
    <n v="128"/>
    <n v="121"/>
    <n v="116"/>
    <n v="111"/>
    <n v="113"/>
    <n v="119"/>
    <n v="133"/>
    <n v="105"/>
    <n v="108"/>
    <n v="98"/>
    <n v="76"/>
    <n v="44"/>
    <n v="24"/>
  </r>
  <r>
    <n v="2016"/>
    <x v="6"/>
    <x v="4"/>
    <x v="2"/>
    <n v="2033"/>
    <x v="14"/>
    <n v="9"/>
    <n v="5"/>
    <n v="13"/>
    <n v="28"/>
    <n v="56"/>
    <n v="73"/>
    <n v="97"/>
    <n v="136"/>
    <n v="118"/>
    <n v="109"/>
    <n v="137"/>
    <n v="154"/>
    <n v="118"/>
    <n v="125"/>
    <n v="131"/>
    <n v="159"/>
    <n v="149"/>
    <n v="145"/>
    <n v="88"/>
    <n v="69"/>
    <n v="56"/>
    <n v="31"/>
    <n v="14"/>
  </r>
  <r>
    <n v="2016"/>
    <x v="6"/>
    <x v="5"/>
    <x v="3"/>
    <n v="2210"/>
    <x v="18"/>
    <n v="6"/>
    <n v="6"/>
    <n v="10"/>
    <n v="16"/>
    <n v="39"/>
    <n v="76"/>
    <n v="104"/>
    <n v="143"/>
    <n v="113"/>
    <n v="111"/>
    <n v="143"/>
    <n v="168"/>
    <n v="171"/>
    <n v="142"/>
    <n v="140"/>
    <n v="151"/>
    <n v="181"/>
    <n v="133"/>
    <n v="111"/>
    <n v="120"/>
    <n v="55"/>
    <n v="36"/>
    <n v="23"/>
  </r>
  <r>
    <n v="2016"/>
    <x v="6"/>
    <x v="6"/>
    <x v="4"/>
    <n v="2125"/>
    <x v="20"/>
    <n v="2"/>
    <n v="4"/>
    <n v="8"/>
    <n v="21"/>
    <n v="45"/>
    <n v="93"/>
    <n v="101"/>
    <n v="112"/>
    <n v="107"/>
    <n v="96"/>
    <n v="132"/>
    <n v="143"/>
    <n v="129"/>
    <n v="139"/>
    <n v="157"/>
    <n v="174"/>
    <n v="175"/>
    <n v="134"/>
    <n v="120"/>
    <n v="89"/>
    <n v="71"/>
    <n v="36"/>
    <n v="21"/>
  </r>
  <r>
    <n v="2016"/>
    <x v="6"/>
    <x v="7"/>
    <x v="5"/>
    <n v="2264"/>
    <x v="11"/>
    <n v="5"/>
    <n v="2"/>
    <n v="8"/>
    <n v="26"/>
    <n v="55"/>
    <n v="79"/>
    <n v="105"/>
    <n v="80"/>
    <n v="116"/>
    <n v="140"/>
    <n v="151"/>
    <n v="166"/>
    <n v="151"/>
    <n v="164"/>
    <n v="152"/>
    <n v="168"/>
    <n v="158"/>
    <n v="144"/>
    <n v="120"/>
    <n v="104"/>
    <n v="90"/>
    <n v="49"/>
    <n v="20"/>
  </r>
  <r>
    <n v="2016"/>
    <x v="6"/>
    <x v="8"/>
    <x v="6"/>
    <n v="2188"/>
    <x v="19"/>
    <n v="17"/>
    <n v="6"/>
    <n v="4"/>
    <n v="8"/>
    <n v="39"/>
    <n v="71"/>
    <n v="87"/>
    <n v="103"/>
    <n v="132"/>
    <n v="155"/>
    <n v="150"/>
    <n v="152"/>
    <n v="158"/>
    <n v="153"/>
    <n v="138"/>
    <n v="142"/>
    <n v="163"/>
    <n v="136"/>
    <n v="114"/>
    <n v="98"/>
    <n v="79"/>
    <n v="39"/>
    <n v="24"/>
  </r>
  <r>
    <n v="2016"/>
    <x v="6"/>
    <x v="9"/>
    <x v="0"/>
    <n v="1824"/>
    <x v="24"/>
    <n v="11"/>
    <n v="9"/>
    <n v="6"/>
    <n v="7"/>
    <n v="26"/>
    <n v="32"/>
    <n v="30"/>
    <n v="63"/>
    <n v="142"/>
    <n v="126"/>
    <n v="89"/>
    <n v="207"/>
    <n v="134"/>
    <n v="113"/>
    <n v="120"/>
    <n v="136"/>
    <n v="136"/>
    <n v="104"/>
    <n v="131"/>
    <n v="90"/>
    <n v="55"/>
    <n v="16"/>
    <n v="18"/>
  </r>
  <r>
    <n v="2016"/>
    <x v="6"/>
    <x v="10"/>
    <x v="1"/>
    <n v="2166"/>
    <x v="2"/>
    <n v="9"/>
    <n v="3"/>
    <n v="11"/>
    <n v="19"/>
    <n v="54"/>
    <n v="69"/>
    <n v="121"/>
    <n v="112"/>
    <n v="139"/>
    <n v="152"/>
    <n v="145"/>
    <n v="168"/>
    <n v="148"/>
    <n v="149"/>
    <n v="149"/>
    <n v="138"/>
    <n v="157"/>
    <n v="131"/>
    <n v="109"/>
    <n v="74"/>
    <n v="51"/>
    <n v="29"/>
    <n v="15"/>
  </r>
  <r>
    <n v="2016"/>
    <x v="6"/>
    <x v="11"/>
    <x v="2"/>
    <n v="2103"/>
    <x v="7"/>
    <n v="10"/>
    <n v="2"/>
    <n v="8"/>
    <n v="19"/>
    <n v="55"/>
    <n v="90"/>
    <n v="105"/>
    <n v="112"/>
    <n v="126"/>
    <n v="124"/>
    <n v="148"/>
    <n v="131"/>
    <n v="153"/>
    <n v="124"/>
    <n v="145"/>
    <n v="152"/>
    <n v="153"/>
    <n v="147"/>
    <n v="99"/>
    <n v="84"/>
    <n v="52"/>
    <n v="37"/>
    <n v="17"/>
  </r>
  <r>
    <n v="2016"/>
    <x v="6"/>
    <x v="12"/>
    <x v="3"/>
    <n v="2203"/>
    <x v="10"/>
    <n v="5"/>
    <n v="5"/>
    <n v="8"/>
    <n v="27"/>
    <n v="50"/>
    <n v="91"/>
    <n v="105"/>
    <n v="104"/>
    <n v="121"/>
    <n v="128"/>
    <n v="158"/>
    <n v="168"/>
    <n v="124"/>
    <n v="135"/>
    <n v="152"/>
    <n v="171"/>
    <n v="164"/>
    <n v="132"/>
    <n v="99"/>
    <n v="121"/>
    <n v="66"/>
    <n v="40"/>
    <n v="23"/>
  </r>
  <r>
    <n v="2016"/>
    <x v="6"/>
    <x v="13"/>
    <x v="4"/>
    <n v="2270"/>
    <x v="15"/>
    <n v="8"/>
    <n v="5"/>
    <n v="7"/>
    <n v="31"/>
    <n v="51"/>
    <n v="95"/>
    <n v="114"/>
    <n v="140"/>
    <n v="134"/>
    <n v="117"/>
    <n v="150"/>
    <n v="128"/>
    <n v="151"/>
    <n v="131"/>
    <n v="148"/>
    <n v="186"/>
    <n v="172"/>
    <n v="124"/>
    <n v="110"/>
    <n v="130"/>
    <n v="69"/>
    <n v="29"/>
    <n v="23"/>
  </r>
  <r>
    <n v="2016"/>
    <x v="6"/>
    <x v="14"/>
    <x v="5"/>
    <n v="2232"/>
    <x v="8"/>
    <n v="11"/>
    <n v="3"/>
    <n v="8"/>
    <n v="17"/>
    <n v="56"/>
    <n v="88"/>
    <n v="97"/>
    <n v="107"/>
    <n v="129"/>
    <n v="139"/>
    <n v="144"/>
    <n v="150"/>
    <n v="152"/>
    <n v="158"/>
    <n v="184"/>
    <n v="174"/>
    <n v="151"/>
    <n v="134"/>
    <n v="96"/>
    <n v="103"/>
    <n v="63"/>
    <n v="35"/>
    <n v="25"/>
  </r>
  <r>
    <n v="2016"/>
    <x v="6"/>
    <x v="15"/>
    <x v="6"/>
    <n v="1950"/>
    <x v="19"/>
    <n v="11"/>
    <n v="9"/>
    <n v="6"/>
    <n v="9"/>
    <n v="33"/>
    <n v="39"/>
    <n v="51"/>
    <n v="87"/>
    <n v="127"/>
    <n v="136"/>
    <n v="133"/>
    <n v="148"/>
    <n v="144"/>
    <n v="150"/>
    <n v="139"/>
    <n v="102"/>
    <n v="153"/>
    <n v="115"/>
    <n v="95"/>
    <n v="102"/>
    <n v="68"/>
    <n v="35"/>
    <n v="38"/>
  </r>
  <r>
    <n v="2016"/>
    <x v="6"/>
    <x v="16"/>
    <x v="0"/>
    <n v="1809"/>
    <x v="15"/>
    <n v="11"/>
    <n v="8"/>
    <n v="5"/>
    <n v="4"/>
    <n v="19"/>
    <n v="26"/>
    <n v="33"/>
    <n v="59"/>
    <n v="128"/>
    <n v="136"/>
    <n v="115"/>
    <n v="193"/>
    <n v="146"/>
    <n v="120"/>
    <n v="90"/>
    <n v="115"/>
    <n v="170"/>
    <n v="98"/>
    <n v="123"/>
    <n v="103"/>
    <n v="40"/>
    <n v="31"/>
    <n v="19"/>
  </r>
  <r>
    <n v="2016"/>
    <x v="6"/>
    <x v="17"/>
    <x v="1"/>
    <n v="2034"/>
    <x v="6"/>
    <n v="10"/>
    <n v="4"/>
    <n v="20"/>
    <n v="16"/>
    <n v="54"/>
    <n v="87"/>
    <n v="118"/>
    <n v="94"/>
    <n v="99"/>
    <n v="124"/>
    <n v="125"/>
    <n v="121"/>
    <n v="148"/>
    <n v="131"/>
    <n v="148"/>
    <n v="155"/>
    <n v="168"/>
    <n v="135"/>
    <n v="83"/>
    <n v="90"/>
    <n v="46"/>
    <n v="32"/>
    <n v="19"/>
  </r>
  <r>
    <n v="2016"/>
    <x v="6"/>
    <x v="18"/>
    <x v="2"/>
    <n v="2064"/>
    <x v="16"/>
    <n v="4"/>
    <n v="1"/>
    <n v="13"/>
    <n v="25"/>
    <n v="64"/>
    <n v="83"/>
    <n v="114"/>
    <n v="124"/>
    <n v="128"/>
    <n v="114"/>
    <n v="125"/>
    <n v="128"/>
    <n v="150"/>
    <n v="149"/>
    <n v="143"/>
    <n v="151"/>
    <n v="146"/>
    <n v="111"/>
    <n v="93"/>
    <n v="95"/>
    <n v="49"/>
    <n v="24"/>
    <n v="15"/>
  </r>
  <r>
    <n v="2016"/>
    <x v="6"/>
    <x v="19"/>
    <x v="3"/>
    <n v="2165"/>
    <x v="11"/>
    <n v="5"/>
    <n v="2"/>
    <n v="9"/>
    <n v="22"/>
    <n v="64"/>
    <n v="78"/>
    <n v="97"/>
    <n v="112"/>
    <n v="115"/>
    <n v="81"/>
    <n v="123"/>
    <n v="161"/>
    <n v="155"/>
    <n v="134"/>
    <n v="166"/>
    <n v="151"/>
    <n v="155"/>
    <n v="148"/>
    <n v="132"/>
    <n v="129"/>
    <n v="62"/>
    <n v="34"/>
    <n v="19"/>
  </r>
  <r>
    <n v="2016"/>
    <x v="6"/>
    <x v="20"/>
    <x v="4"/>
    <n v="2089"/>
    <x v="16"/>
    <n v="5"/>
    <n v="4"/>
    <n v="8"/>
    <n v="18"/>
    <n v="49"/>
    <n v="88"/>
    <n v="100"/>
    <n v="122"/>
    <n v="130"/>
    <n v="125"/>
    <n v="131"/>
    <n v="120"/>
    <n v="121"/>
    <n v="139"/>
    <n v="167"/>
    <n v="159"/>
    <n v="156"/>
    <n v="118"/>
    <n v="110"/>
    <n v="104"/>
    <n v="54"/>
    <n v="29"/>
    <n v="17"/>
  </r>
  <r>
    <n v="2016"/>
    <x v="6"/>
    <x v="21"/>
    <x v="5"/>
    <n v="2191"/>
    <x v="5"/>
    <n v="6"/>
    <n v="6"/>
    <n v="8"/>
    <n v="23"/>
    <n v="49"/>
    <n v="80"/>
    <n v="114"/>
    <n v="106"/>
    <n v="120"/>
    <n v="147"/>
    <n v="142"/>
    <n v="163"/>
    <n v="134"/>
    <n v="166"/>
    <n v="172"/>
    <n v="148"/>
    <n v="167"/>
    <n v="134"/>
    <n v="88"/>
    <n v="95"/>
    <n v="53"/>
    <n v="44"/>
    <n v="22"/>
  </r>
  <r>
    <n v="2016"/>
    <x v="6"/>
    <x v="22"/>
    <x v="6"/>
    <n v="1874"/>
    <x v="19"/>
    <n v="17"/>
    <n v="8"/>
    <n v="6"/>
    <n v="14"/>
    <n v="25"/>
    <n v="35"/>
    <n v="72"/>
    <n v="90"/>
    <n v="121"/>
    <n v="135"/>
    <n v="161"/>
    <n v="119"/>
    <n v="106"/>
    <n v="126"/>
    <n v="133"/>
    <n v="138"/>
    <n v="128"/>
    <n v="114"/>
    <n v="102"/>
    <n v="79"/>
    <n v="72"/>
    <n v="28"/>
    <n v="25"/>
  </r>
  <r>
    <n v="2016"/>
    <x v="6"/>
    <x v="23"/>
    <x v="0"/>
    <n v="1746"/>
    <x v="24"/>
    <n v="8"/>
    <n v="10"/>
    <n v="6"/>
    <n v="9"/>
    <n v="20"/>
    <n v="25"/>
    <n v="43"/>
    <n v="59"/>
    <n v="145"/>
    <n v="135"/>
    <n v="101"/>
    <n v="211"/>
    <n v="143"/>
    <n v="110"/>
    <n v="124"/>
    <n v="91"/>
    <n v="125"/>
    <n v="96"/>
    <n v="112"/>
    <n v="56"/>
    <n v="40"/>
    <n v="26"/>
    <n v="28"/>
  </r>
  <r>
    <n v="2016"/>
    <x v="6"/>
    <x v="24"/>
    <x v="1"/>
    <n v="2081"/>
    <x v="17"/>
    <n v="7"/>
    <n v="4"/>
    <n v="13"/>
    <n v="26"/>
    <n v="45"/>
    <n v="90"/>
    <n v="106"/>
    <n v="111"/>
    <n v="110"/>
    <n v="111"/>
    <n v="161"/>
    <n v="132"/>
    <n v="139"/>
    <n v="121"/>
    <n v="122"/>
    <n v="167"/>
    <n v="157"/>
    <n v="135"/>
    <n v="102"/>
    <n v="95"/>
    <n v="57"/>
    <n v="26"/>
    <n v="35"/>
  </r>
  <r>
    <n v="2016"/>
    <x v="6"/>
    <x v="25"/>
    <x v="2"/>
    <n v="2028"/>
    <x v="18"/>
    <n v="9"/>
    <n v="3"/>
    <n v="9"/>
    <n v="18"/>
    <n v="55"/>
    <n v="92"/>
    <n v="100"/>
    <n v="101"/>
    <n v="131"/>
    <n v="107"/>
    <n v="135"/>
    <n v="112"/>
    <n v="126"/>
    <n v="151"/>
    <n v="162"/>
    <n v="154"/>
    <n v="164"/>
    <n v="130"/>
    <n v="91"/>
    <n v="75"/>
    <n v="51"/>
    <n v="29"/>
    <n v="11"/>
  </r>
  <r>
    <n v="2016"/>
    <x v="6"/>
    <x v="26"/>
    <x v="3"/>
    <n v="1983"/>
    <x v="10"/>
    <n v="4"/>
    <n v="1"/>
    <n v="9"/>
    <n v="22"/>
    <n v="53"/>
    <n v="83"/>
    <n v="94"/>
    <n v="103"/>
    <n v="101"/>
    <n v="105"/>
    <n v="117"/>
    <n v="108"/>
    <n v="143"/>
    <n v="160"/>
    <n v="124"/>
    <n v="153"/>
    <n v="159"/>
    <n v="151"/>
    <n v="87"/>
    <n v="100"/>
    <n v="58"/>
    <n v="26"/>
    <n v="16"/>
  </r>
  <r>
    <n v="2016"/>
    <x v="6"/>
    <x v="27"/>
    <x v="4"/>
    <n v="1810"/>
    <x v="4"/>
    <n v="4"/>
    <n v="1"/>
    <n v="8"/>
    <n v="28"/>
    <n v="56"/>
    <n v="76"/>
    <n v="108"/>
    <n v="87"/>
    <n v="108"/>
    <n v="84"/>
    <n v="95"/>
    <n v="100"/>
    <n v="95"/>
    <n v="131"/>
    <n v="133"/>
    <n v="141"/>
    <n v="138"/>
    <n v="119"/>
    <n v="94"/>
    <n v="96"/>
    <n v="62"/>
    <n v="30"/>
    <n v="13"/>
  </r>
  <r>
    <n v="2016"/>
    <x v="6"/>
    <x v="28"/>
    <x v="5"/>
    <n v="2149"/>
    <x v="6"/>
    <n v="2"/>
    <n v="5"/>
    <n v="11"/>
    <n v="7"/>
    <n v="39"/>
    <n v="77"/>
    <n v="92"/>
    <n v="96"/>
    <n v="136"/>
    <n v="119"/>
    <n v="143"/>
    <n v="134"/>
    <n v="167"/>
    <n v="126"/>
    <n v="168"/>
    <n v="184"/>
    <n v="187"/>
    <n v="145"/>
    <n v="89"/>
    <n v="75"/>
    <n v="71"/>
    <n v="44"/>
    <n v="25"/>
  </r>
  <r>
    <n v="2016"/>
    <x v="6"/>
    <x v="29"/>
    <x v="6"/>
    <n v="1999"/>
    <x v="1"/>
    <n v="15"/>
    <n v="3"/>
    <n v="11"/>
    <n v="9"/>
    <n v="24"/>
    <n v="49"/>
    <n v="72"/>
    <n v="92"/>
    <n v="106"/>
    <n v="116"/>
    <n v="144"/>
    <n v="138"/>
    <n v="126"/>
    <n v="131"/>
    <n v="135"/>
    <n v="153"/>
    <n v="152"/>
    <n v="133"/>
    <n v="129"/>
    <n v="111"/>
    <n v="67"/>
    <n v="36"/>
    <n v="29"/>
  </r>
  <r>
    <n v="2016"/>
    <x v="6"/>
    <x v="30"/>
    <x v="0"/>
    <n v="1797"/>
    <x v="16"/>
    <n v="9"/>
    <n v="7"/>
    <n v="5"/>
    <n v="9"/>
    <n v="9"/>
    <n v="42"/>
    <n v="34"/>
    <n v="58"/>
    <n v="120"/>
    <n v="118"/>
    <n v="95"/>
    <n v="187"/>
    <n v="144"/>
    <n v="110"/>
    <n v="121"/>
    <n v="115"/>
    <n v="155"/>
    <n v="114"/>
    <n v="124"/>
    <n v="101"/>
    <n v="55"/>
    <n v="29"/>
    <n v="21"/>
  </r>
  <r>
    <n v="2016"/>
    <x v="7"/>
    <x v="0"/>
    <x v="1"/>
    <n v="2152"/>
    <x v="16"/>
    <n v="14"/>
    <n v="1"/>
    <n v="14"/>
    <n v="32"/>
    <n v="48"/>
    <n v="82"/>
    <n v="110"/>
    <n v="113"/>
    <n v="121"/>
    <n v="128"/>
    <n v="129"/>
    <n v="144"/>
    <n v="132"/>
    <n v="136"/>
    <n v="167"/>
    <n v="175"/>
    <n v="162"/>
    <n v="125"/>
    <n v="106"/>
    <n v="105"/>
    <n v="60"/>
    <n v="19"/>
    <n v="14"/>
  </r>
  <r>
    <n v="2016"/>
    <x v="7"/>
    <x v="1"/>
    <x v="2"/>
    <n v="2191"/>
    <x v="5"/>
    <n v="2"/>
    <n v="4"/>
    <n v="7"/>
    <n v="26"/>
    <n v="40"/>
    <n v="85"/>
    <n v="119"/>
    <n v="140"/>
    <n v="128"/>
    <n v="151"/>
    <n v="161"/>
    <n v="133"/>
    <n v="150"/>
    <n v="167"/>
    <n v="140"/>
    <n v="169"/>
    <n v="145"/>
    <n v="126"/>
    <n v="100"/>
    <n v="87"/>
    <n v="46"/>
    <n v="34"/>
    <n v="27"/>
  </r>
  <r>
    <n v="2016"/>
    <x v="7"/>
    <x v="2"/>
    <x v="3"/>
    <n v="2445"/>
    <x v="12"/>
    <n v="7"/>
    <n v="6"/>
    <n v="7"/>
    <n v="22"/>
    <n v="64"/>
    <n v="72"/>
    <n v="131"/>
    <n v="115"/>
    <n v="128"/>
    <n v="149"/>
    <n v="174"/>
    <n v="184"/>
    <n v="137"/>
    <n v="151"/>
    <n v="180"/>
    <n v="187"/>
    <n v="190"/>
    <n v="160"/>
    <n v="124"/>
    <n v="133"/>
    <n v="50"/>
    <n v="38"/>
    <n v="17"/>
  </r>
  <r>
    <n v="2016"/>
    <x v="7"/>
    <x v="3"/>
    <x v="4"/>
    <n v="2272"/>
    <x v="18"/>
    <n v="7"/>
    <n v="4"/>
    <n v="4"/>
    <n v="27"/>
    <n v="55"/>
    <n v="91"/>
    <n v="116"/>
    <n v="114"/>
    <n v="114"/>
    <n v="137"/>
    <n v="151"/>
    <n v="154"/>
    <n v="144"/>
    <n v="141"/>
    <n v="148"/>
    <n v="216"/>
    <n v="174"/>
    <n v="163"/>
    <n v="106"/>
    <n v="84"/>
    <n v="56"/>
    <n v="39"/>
    <n v="15"/>
  </r>
  <r>
    <n v="2016"/>
    <x v="7"/>
    <x v="4"/>
    <x v="5"/>
    <n v="2430"/>
    <x v="8"/>
    <n v="6"/>
    <n v="9"/>
    <n v="6"/>
    <n v="23"/>
    <n v="54"/>
    <n v="86"/>
    <n v="125"/>
    <n v="151"/>
    <n v="153"/>
    <n v="165"/>
    <n v="148"/>
    <n v="191"/>
    <n v="163"/>
    <n v="163"/>
    <n v="178"/>
    <n v="193"/>
    <n v="136"/>
    <n v="112"/>
    <n v="117"/>
    <n v="112"/>
    <n v="62"/>
    <n v="44"/>
    <n v="25"/>
  </r>
  <r>
    <n v="2016"/>
    <x v="7"/>
    <x v="5"/>
    <x v="6"/>
    <n v="1996"/>
    <x v="2"/>
    <n v="7"/>
    <n v="3"/>
    <n v="7"/>
    <n v="11"/>
    <n v="26"/>
    <n v="34"/>
    <n v="67"/>
    <n v="123"/>
    <n v="140"/>
    <n v="161"/>
    <n v="184"/>
    <n v="144"/>
    <n v="111"/>
    <n v="128"/>
    <n v="114"/>
    <n v="131"/>
    <n v="156"/>
    <n v="124"/>
    <n v="109"/>
    <n v="92"/>
    <n v="56"/>
    <n v="32"/>
    <n v="22"/>
  </r>
  <r>
    <n v="2016"/>
    <x v="7"/>
    <x v="6"/>
    <x v="0"/>
    <n v="1916"/>
    <x v="20"/>
    <n v="12"/>
    <n v="8"/>
    <n v="13"/>
    <n v="8"/>
    <n v="24"/>
    <n v="35"/>
    <n v="31"/>
    <n v="62"/>
    <n v="125"/>
    <n v="105"/>
    <n v="107"/>
    <n v="215"/>
    <n v="161"/>
    <n v="127"/>
    <n v="104"/>
    <n v="130"/>
    <n v="179"/>
    <n v="104"/>
    <n v="157"/>
    <n v="101"/>
    <n v="42"/>
    <n v="33"/>
    <n v="17"/>
  </r>
  <r>
    <n v="2016"/>
    <x v="7"/>
    <x v="7"/>
    <x v="1"/>
    <n v="2161"/>
    <x v="3"/>
    <n v="11"/>
    <n v="6"/>
    <n v="17"/>
    <n v="21"/>
    <n v="53"/>
    <n v="75"/>
    <n v="102"/>
    <n v="123"/>
    <n v="115"/>
    <n v="119"/>
    <n v="159"/>
    <n v="147"/>
    <n v="155"/>
    <n v="138"/>
    <n v="160"/>
    <n v="151"/>
    <n v="163"/>
    <n v="129"/>
    <n v="96"/>
    <n v="95"/>
    <n v="61"/>
    <n v="43"/>
    <n v="17"/>
  </r>
  <r>
    <n v="2016"/>
    <x v="7"/>
    <x v="8"/>
    <x v="2"/>
    <n v="2229"/>
    <x v="18"/>
    <n v="9"/>
    <n v="4"/>
    <n v="10"/>
    <n v="20"/>
    <n v="53"/>
    <n v="95"/>
    <n v="97"/>
    <n v="100"/>
    <n v="113"/>
    <n v="128"/>
    <n v="136"/>
    <n v="143"/>
    <n v="144"/>
    <n v="135"/>
    <n v="173"/>
    <n v="183"/>
    <n v="200"/>
    <n v="134"/>
    <n v="132"/>
    <n v="84"/>
    <n v="68"/>
    <n v="34"/>
    <n v="22"/>
  </r>
  <r>
    <n v="2016"/>
    <x v="7"/>
    <x v="9"/>
    <x v="3"/>
    <n v="2243"/>
    <x v="7"/>
    <n v="5"/>
    <n v="2"/>
    <n v="5"/>
    <n v="31"/>
    <n v="62"/>
    <n v="96"/>
    <n v="123"/>
    <n v="80"/>
    <n v="127"/>
    <n v="144"/>
    <n v="138"/>
    <n v="164"/>
    <n v="110"/>
    <n v="148"/>
    <n v="163"/>
    <n v="166"/>
    <n v="213"/>
    <n v="160"/>
    <n v="108"/>
    <n v="105"/>
    <n v="47"/>
    <n v="24"/>
    <n v="12"/>
  </r>
  <r>
    <n v="2016"/>
    <x v="7"/>
    <x v="10"/>
    <x v="4"/>
    <n v="2235"/>
    <x v="7"/>
    <n v="5"/>
    <n v="6"/>
    <n v="6"/>
    <n v="24"/>
    <n v="59"/>
    <n v="103"/>
    <n v="204"/>
    <n v="109"/>
    <n v="102"/>
    <n v="126"/>
    <n v="124"/>
    <n v="127"/>
    <n v="147"/>
    <n v="141"/>
    <n v="146"/>
    <n v="195"/>
    <n v="184"/>
    <n v="149"/>
    <n v="98"/>
    <n v="91"/>
    <n v="44"/>
    <n v="23"/>
    <n v="12"/>
  </r>
  <r>
    <n v="2016"/>
    <x v="7"/>
    <x v="11"/>
    <x v="5"/>
    <n v="2502"/>
    <x v="8"/>
    <n v="5"/>
    <n v="6"/>
    <n v="9"/>
    <n v="26"/>
    <n v="61"/>
    <n v="148"/>
    <n v="245"/>
    <n v="160"/>
    <n v="123"/>
    <n v="134"/>
    <n v="153"/>
    <n v="149"/>
    <n v="107"/>
    <n v="155"/>
    <n v="185"/>
    <n v="199"/>
    <n v="211"/>
    <n v="133"/>
    <n v="85"/>
    <n v="81"/>
    <n v="46"/>
    <n v="51"/>
    <n v="22"/>
  </r>
  <r>
    <n v="2016"/>
    <x v="7"/>
    <x v="12"/>
    <x v="6"/>
    <n v="1826"/>
    <x v="7"/>
    <n v="5"/>
    <n v="4"/>
    <n v="3"/>
    <n v="7"/>
    <n v="26"/>
    <n v="43"/>
    <n v="62"/>
    <n v="90"/>
    <n v="101"/>
    <n v="149"/>
    <n v="125"/>
    <n v="132"/>
    <n v="137"/>
    <n v="137"/>
    <n v="126"/>
    <n v="151"/>
    <n v="121"/>
    <n v="112"/>
    <n v="68"/>
    <n v="76"/>
    <n v="56"/>
    <n v="55"/>
    <n v="30"/>
  </r>
  <r>
    <n v="2016"/>
    <x v="7"/>
    <x v="13"/>
    <x v="0"/>
    <n v="1758"/>
    <x v="31"/>
    <n v="13"/>
    <n v="14"/>
    <n v="6"/>
    <n v="13"/>
    <n v="15"/>
    <n v="29"/>
    <n v="32"/>
    <n v="57"/>
    <n v="122"/>
    <n v="129"/>
    <n v="88"/>
    <n v="191"/>
    <n v="121"/>
    <n v="115"/>
    <n v="108"/>
    <n v="114"/>
    <n v="153"/>
    <n v="103"/>
    <n v="111"/>
    <n v="111"/>
    <n v="44"/>
    <n v="22"/>
    <n v="18"/>
  </r>
  <r>
    <n v="2016"/>
    <x v="7"/>
    <x v="14"/>
    <x v="1"/>
    <n v="2183"/>
    <x v="6"/>
    <n v="4"/>
    <n v="3"/>
    <n v="13"/>
    <n v="15"/>
    <n v="49"/>
    <n v="76"/>
    <n v="115"/>
    <n v="116"/>
    <n v="114"/>
    <n v="135"/>
    <n v="128"/>
    <n v="145"/>
    <n v="135"/>
    <n v="173"/>
    <n v="156"/>
    <n v="175"/>
    <n v="203"/>
    <n v="165"/>
    <n v="82"/>
    <n v="96"/>
    <n v="52"/>
    <n v="13"/>
    <n v="13"/>
  </r>
  <r>
    <n v="2016"/>
    <x v="7"/>
    <x v="15"/>
    <x v="2"/>
    <n v="1991"/>
    <x v="10"/>
    <n v="1"/>
    <n v="1"/>
    <n v="7"/>
    <n v="15"/>
    <n v="55"/>
    <n v="102"/>
    <n v="171"/>
    <n v="107"/>
    <n v="119"/>
    <n v="119"/>
    <n v="117"/>
    <n v="133"/>
    <n v="95"/>
    <n v="109"/>
    <n v="158"/>
    <n v="182"/>
    <n v="145"/>
    <n v="121"/>
    <n v="69"/>
    <n v="85"/>
    <n v="53"/>
    <n v="13"/>
    <n v="8"/>
  </r>
  <r>
    <n v="2016"/>
    <x v="7"/>
    <x v="16"/>
    <x v="3"/>
    <n v="2317"/>
    <x v="5"/>
    <n v="4"/>
    <n v="4"/>
    <n v="8"/>
    <n v="15"/>
    <n v="54"/>
    <n v="87"/>
    <n v="198"/>
    <n v="93"/>
    <n v="112"/>
    <n v="113"/>
    <n v="161"/>
    <n v="143"/>
    <n v="161"/>
    <n v="155"/>
    <n v="161"/>
    <n v="187"/>
    <n v="193"/>
    <n v="178"/>
    <n v="88"/>
    <n v="99"/>
    <n v="53"/>
    <n v="31"/>
    <n v="15"/>
  </r>
  <r>
    <n v="2016"/>
    <x v="7"/>
    <x v="17"/>
    <x v="4"/>
    <n v="2177"/>
    <x v="11"/>
    <n v="8"/>
    <n v="4"/>
    <n v="10"/>
    <n v="15"/>
    <n v="47"/>
    <n v="95"/>
    <n v="176"/>
    <n v="119"/>
    <n v="123"/>
    <n v="130"/>
    <n v="138"/>
    <n v="136"/>
    <n v="130"/>
    <n v="119"/>
    <n v="168"/>
    <n v="171"/>
    <n v="184"/>
    <n v="131"/>
    <n v="103"/>
    <n v="69"/>
    <n v="36"/>
    <n v="34"/>
    <n v="20"/>
  </r>
  <r>
    <n v="2016"/>
    <x v="7"/>
    <x v="18"/>
    <x v="5"/>
    <n v="2283"/>
    <x v="6"/>
    <n v="4"/>
    <n v="2"/>
    <n v="9"/>
    <n v="25"/>
    <n v="50"/>
    <n v="91"/>
    <n v="195"/>
    <n v="103"/>
    <n v="118"/>
    <n v="119"/>
    <n v="126"/>
    <n v="149"/>
    <n v="151"/>
    <n v="127"/>
    <n v="178"/>
    <n v="220"/>
    <n v="166"/>
    <n v="127"/>
    <n v="112"/>
    <n v="83"/>
    <n v="70"/>
    <n v="32"/>
    <n v="19"/>
  </r>
  <r>
    <n v="2016"/>
    <x v="7"/>
    <x v="19"/>
    <x v="6"/>
    <n v="2062"/>
    <x v="1"/>
    <n v="8"/>
    <n v="5"/>
    <n v="5"/>
    <n v="17"/>
    <n v="38"/>
    <n v="42"/>
    <n v="56"/>
    <n v="77"/>
    <n v="123"/>
    <n v="136"/>
    <n v="141"/>
    <n v="161"/>
    <n v="136"/>
    <n v="131"/>
    <n v="168"/>
    <n v="137"/>
    <n v="152"/>
    <n v="156"/>
    <n v="121"/>
    <n v="91"/>
    <n v="53"/>
    <n v="55"/>
    <n v="35"/>
  </r>
  <r>
    <n v="2016"/>
    <x v="7"/>
    <x v="20"/>
    <x v="0"/>
    <n v="2050"/>
    <x v="12"/>
    <n v="10"/>
    <n v="6"/>
    <n v="3"/>
    <n v="13"/>
    <n v="22"/>
    <n v="25"/>
    <n v="36"/>
    <n v="70"/>
    <n v="159"/>
    <n v="122"/>
    <n v="115"/>
    <n v="220"/>
    <n v="187"/>
    <n v="133"/>
    <n v="173"/>
    <n v="142"/>
    <n v="151"/>
    <n v="90"/>
    <n v="142"/>
    <n v="99"/>
    <n v="60"/>
    <n v="28"/>
    <n v="25"/>
  </r>
  <r>
    <n v="2016"/>
    <x v="7"/>
    <x v="21"/>
    <x v="1"/>
    <n v="2005"/>
    <x v="10"/>
    <n v="4"/>
    <n v="4"/>
    <n v="8"/>
    <n v="15"/>
    <n v="48"/>
    <n v="64"/>
    <n v="130"/>
    <n v="128"/>
    <n v="119"/>
    <n v="122"/>
    <n v="161"/>
    <n v="113"/>
    <n v="155"/>
    <n v="136"/>
    <n v="157"/>
    <n v="136"/>
    <n v="158"/>
    <n v="127"/>
    <n v="91"/>
    <n v="45"/>
    <n v="35"/>
    <n v="30"/>
    <n v="13"/>
  </r>
  <r>
    <n v="2016"/>
    <x v="7"/>
    <x v="22"/>
    <x v="2"/>
    <n v="2211"/>
    <x v="6"/>
    <n v="4"/>
    <n v="1"/>
    <n v="6"/>
    <n v="15"/>
    <n v="58"/>
    <n v="102"/>
    <n v="193"/>
    <n v="118"/>
    <n v="117"/>
    <n v="109"/>
    <n v="131"/>
    <n v="115"/>
    <n v="129"/>
    <n v="143"/>
    <n v="159"/>
    <n v="205"/>
    <n v="202"/>
    <n v="137"/>
    <n v="128"/>
    <n v="59"/>
    <n v="41"/>
    <n v="25"/>
    <n v="7"/>
  </r>
  <r>
    <n v="2016"/>
    <x v="7"/>
    <x v="23"/>
    <x v="3"/>
    <n v="2313"/>
    <x v="10"/>
    <n v="9"/>
    <n v="1"/>
    <n v="8"/>
    <n v="25"/>
    <n v="59"/>
    <n v="108"/>
    <n v="192"/>
    <n v="115"/>
    <n v="113"/>
    <n v="98"/>
    <n v="152"/>
    <n v="131"/>
    <n v="131"/>
    <n v="143"/>
    <n v="164"/>
    <n v="212"/>
    <n v="181"/>
    <n v="173"/>
    <n v="102"/>
    <n v="120"/>
    <n v="38"/>
    <n v="15"/>
    <n v="17"/>
  </r>
  <r>
    <n v="2016"/>
    <x v="7"/>
    <x v="25"/>
    <x v="4"/>
    <n v="2583"/>
    <x v="10"/>
    <n v="4"/>
    <n v="0"/>
    <n v="8"/>
    <n v="14"/>
    <n v="51"/>
    <n v="107"/>
    <n v="217"/>
    <n v="127"/>
    <n v="119"/>
    <n v="153"/>
    <n v="145"/>
    <n v="132"/>
    <n v="148"/>
    <n v="156"/>
    <n v="209"/>
    <n v="238"/>
    <n v="185"/>
    <n v="169"/>
    <n v="116"/>
    <n v="102"/>
    <n v="92"/>
    <n v="55"/>
    <n v="30"/>
  </r>
  <r>
    <n v="2016"/>
    <x v="7"/>
    <x v="26"/>
    <x v="5"/>
    <n v="2095"/>
    <x v="16"/>
    <n v="13"/>
    <n v="5"/>
    <n v="6"/>
    <n v="14"/>
    <n v="29"/>
    <n v="60"/>
    <n v="87"/>
    <n v="120"/>
    <n v="142"/>
    <n v="151"/>
    <n v="168"/>
    <n v="173"/>
    <n v="159"/>
    <n v="139"/>
    <n v="135"/>
    <n v="115"/>
    <n v="143"/>
    <n v="137"/>
    <n v="101"/>
    <n v="87"/>
    <n v="36"/>
    <n v="34"/>
    <n v="26"/>
  </r>
  <r>
    <n v="2016"/>
    <x v="7"/>
    <x v="27"/>
    <x v="6"/>
    <n v="1927"/>
    <x v="24"/>
    <n v="5"/>
    <n v="6"/>
    <n v="5"/>
    <n v="10"/>
    <n v="23"/>
    <n v="32"/>
    <n v="44"/>
    <n v="63"/>
    <n v="143"/>
    <n v="125"/>
    <n v="79"/>
    <n v="233"/>
    <n v="199"/>
    <n v="104"/>
    <n v="140"/>
    <n v="142"/>
    <n v="166"/>
    <n v="115"/>
    <n v="119"/>
    <n v="78"/>
    <n v="41"/>
    <n v="20"/>
    <n v="12"/>
  </r>
  <r>
    <n v="2016"/>
    <x v="7"/>
    <x v="28"/>
    <x v="0"/>
    <n v="2136"/>
    <x v="6"/>
    <n v="2"/>
    <n v="3"/>
    <n v="7"/>
    <n v="20"/>
    <n v="54"/>
    <n v="93"/>
    <n v="139"/>
    <n v="123"/>
    <n v="103"/>
    <n v="135"/>
    <n v="149"/>
    <n v="165"/>
    <n v="128"/>
    <n v="153"/>
    <n v="162"/>
    <n v="153"/>
    <n v="160"/>
    <n v="136"/>
    <n v="83"/>
    <n v="87"/>
    <n v="45"/>
    <n v="19"/>
    <n v="10"/>
  </r>
  <r>
    <n v="2016"/>
    <x v="7"/>
    <x v="29"/>
    <x v="1"/>
    <n v="2209"/>
    <x v="8"/>
    <n v="2"/>
    <n v="7"/>
    <n v="12"/>
    <n v="14"/>
    <n v="63"/>
    <n v="97"/>
    <n v="191"/>
    <n v="118"/>
    <n v="98"/>
    <n v="107"/>
    <n v="135"/>
    <n v="131"/>
    <n v="124"/>
    <n v="146"/>
    <n v="199"/>
    <n v="169"/>
    <n v="163"/>
    <n v="135"/>
    <n v="97"/>
    <n v="86"/>
    <n v="66"/>
    <n v="26"/>
    <n v="15"/>
  </r>
  <r>
    <n v="2016"/>
    <x v="7"/>
    <x v="30"/>
    <x v="2"/>
    <n v="2354"/>
    <x v="5"/>
    <n v="2"/>
    <n v="2"/>
    <n v="9"/>
    <n v="19"/>
    <n v="51"/>
    <n v="100"/>
    <n v="195"/>
    <n v="97"/>
    <n v="116"/>
    <n v="119"/>
    <n v="151"/>
    <n v="145"/>
    <n v="144"/>
    <n v="155"/>
    <n v="197"/>
    <n v="182"/>
    <n v="202"/>
    <n v="145"/>
    <n v="138"/>
    <n v="91"/>
    <n v="53"/>
    <n v="22"/>
    <n v="15"/>
  </r>
  <r>
    <n v="2016"/>
    <x v="8"/>
    <x v="0"/>
    <x v="3"/>
    <n v="2335"/>
    <x v="3"/>
    <n v="5"/>
    <n v="6"/>
    <n v="6"/>
    <n v="17"/>
    <n v="57"/>
    <n v="120"/>
    <n v="191"/>
    <n v="115"/>
    <n v="137"/>
    <n v="138"/>
    <n v="138"/>
    <n v="144"/>
    <n v="134"/>
    <n v="163"/>
    <n v="179"/>
    <n v="203"/>
    <n v="185"/>
    <n v="143"/>
    <n v="105"/>
    <n v="76"/>
    <n v="32"/>
    <n v="21"/>
    <n v="15"/>
  </r>
  <r>
    <n v="2016"/>
    <x v="8"/>
    <x v="1"/>
    <x v="4"/>
    <n v="2658"/>
    <x v="6"/>
    <n v="3"/>
    <n v="7"/>
    <n v="8"/>
    <n v="17"/>
    <n v="57"/>
    <n v="123"/>
    <n v="205"/>
    <n v="120"/>
    <n v="133"/>
    <n v="146"/>
    <n v="145"/>
    <n v="161"/>
    <n v="150"/>
    <n v="173"/>
    <n v="217"/>
    <n v="242"/>
    <n v="207"/>
    <n v="153"/>
    <n v="115"/>
    <n v="99"/>
    <n v="81"/>
    <n v="54"/>
    <n v="35"/>
  </r>
  <r>
    <n v="2016"/>
    <x v="8"/>
    <x v="2"/>
    <x v="5"/>
    <n v="2122"/>
    <x v="1"/>
    <n v="14"/>
    <n v="2"/>
    <n v="5"/>
    <n v="8"/>
    <n v="37"/>
    <n v="50"/>
    <n v="86"/>
    <n v="114"/>
    <n v="161"/>
    <n v="171"/>
    <n v="158"/>
    <n v="161"/>
    <n v="146"/>
    <n v="124"/>
    <n v="152"/>
    <n v="145"/>
    <n v="115"/>
    <n v="122"/>
    <n v="109"/>
    <n v="99"/>
    <n v="57"/>
    <n v="34"/>
    <n v="34"/>
  </r>
  <r>
    <n v="2016"/>
    <x v="8"/>
    <x v="3"/>
    <x v="6"/>
    <n v="2005"/>
    <x v="19"/>
    <n v="9"/>
    <n v="6"/>
    <n v="6"/>
    <n v="8"/>
    <n v="18"/>
    <n v="29"/>
    <n v="49"/>
    <n v="56"/>
    <n v="146"/>
    <n v="135"/>
    <n v="121"/>
    <n v="210"/>
    <n v="167"/>
    <n v="128"/>
    <n v="123"/>
    <n v="139"/>
    <n v="165"/>
    <n v="118"/>
    <n v="164"/>
    <n v="85"/>
    <n v="54"/>
    <n v="23"/>
    <n v="26"/>
  </r>
  <r>
    <n v="2016"/>
    <x v="8"/>
    <x v="4"/>
    <x v="0"/>
    <n v="1766"/>
    <x v="18"/>
    <n v="7"/>
    <n v="5"/>
    <n v="8"/>
    <n v="12"/>
    <n v="33"/>
    <n v="42"/>
    <n v="61"/>
    <n v="86"/>
    <n v="95"/>
    <n v="128"/>
    <n v="178"/>
    <n v="142"/>
    <n v="128"/>
    <n v="127"/>
    <n v="143"/>
    <n v="145"/>
    <n v="127"/>
    <n v="99"/>
    <n v="86"/>
    <n v="50"/>
    <n v="30"/>
    <n v="11"/>
    <n v="11"/>
  </r>
  <r>
    <n v="2016"/>
    <x v="8"/>
    <x v="5"/>
    <x v="1"/>
    <n v="2221"/>
    <x v="7"/>
    <n v="8"/>
    <n v="5"/>
    <n v="5"/>
    <n v="19"/>
    <n v="51"/>
    <n v="93"/>
    <n v="193"/>
    <n v="121"/>
    <n v="117"/>
    <n v="136"/>
    <n v="128"/>
    <n v="123"/>
    <n v="146"/>
    <n v="144"/>
    <n v="186"/>
    <n v="186"/>
    <n v="174"/>
    <n v="123"/>
    <n v="105"/>
    <n v="70"/>
    <n v="38"/>
    <n v="26"/>
    <n v="14"/>
  </r>
  <r>
    <n v="2016"/>
    <x v="8"/>
    <x v="6"/>
    <x v="2"/>
    <n v="2360"/>
    <x v="5"/>
    <n v="2"/>
    <n v="3"/>
    <n v="7"/>
    <n v="21"/>
    <n v="56"/>
    <n v="98"/>
    <n v="186"/>
    <n v="122"/>
    <n v="124"/>
    <n v="136"/>
    <n v="134"/>
    <n v="156"/>
    <n v="151"/>
    <n v="150"/>
    <n v="177"/>
    <n v="186"/>
    <n v="200"/>
    <n v="129"/>
    <n v="125"/>
    <n v="110"/>
    <n v="41"/>
    <n v="25"/>
    <n v="17"/>
  </r>
  <r>
    <n v="2016"/>
    <x v="8"/>
    <x v="7"/>
    <x v="3"/>
    <n v="2323"/>
    <x v="6"/>
    <n v="11"/>
    <n v="6"/>
    <n v="7"/>
    <n v="22"/>
    <n v="48"/>
    <n v="116"/>
    <n v="215"/>
    <n v="126"/>
    <n v="122"/>
    <n v="100"/>
    <n v="132"/>
    <n v="126"/>
    <n v="146"/>
    <n v="156"/>
    <n v="171"/>
    <n v="212"/>
    <n v="204"/>
    <n v="155"/>
    <n v="88"/>
    <n v="69"/>
    <n v="37"/>
    <n v="38"/>
    <n v="9"/>
  </r>
  <r>
    <n v="2016"/>
    <x v="8"/>
    <x v="9"/>
    <x v="4"/>
    <n v="2114"/>
    <x v="2"/>
    <n v="12"/>
    <n v="7"/>
    <n v="4"/>
    <n v="16"/>
    <n v="27"/>
    <n v="60"/>
    <n v="88"/>
    <n v="131"/>
    <n v="141"/>
    <n v="179"/>
    <n v="163"/>
    <n v="133"/>
    <n v="134"/>
    <n v="139"/>
    <n v="129"/>
    <n v="137"/>
    <n v="158"/>
    <n v="149"/>
    <n v="107"/>
    <n v="67"/>
    <n v="60"/>
    <n v="39"/>
    <n v="20"/>
  </r>
  <r>
    <n v="2016"/>
    <x v="8"/>
    <x v="10"/>
    <x v="5"/>
    <n v="1881"/>
    <x v="19"/>
    <n v="5"/>
    <n v="4"/>
    <n v="4"/>
    <n v="6"/>
    <n v="21"/>
    <n v="27"/>
    <n v="35"/>
    <n v="62"/>
    <n v="134"/>
    <n v="116"/>
    <n v="127"/>
    <n v="198"/>
    <n v="135"/>
    <n v="112"/>
    <n v="146"/>
    <n v="142"/>
    <n v="175"/>
    <n v="112"/>
    <n v="148"/>
    <n v="64"/>
    <n v="51"/>
    <n v="17"/>
    <n v="20"/>
  </r>
  <r>
    <n v="2016"/>
    <x v="8"/>
    <x v="11"/>
    <x v="6"/>
    <n v="2128"/>
    <x v="3"/>
    <n v="2"/>
    <n v="1"/>
    <n v="14"/>
    <n v="18"/>
    <n v="47"/>
    <n v="76"/>
    <n v="140"/>
    <n v="119"/>
    <n v="133"/>
    <n v="128"/>
    <n v="145"/>
    <n v="145"/>
    <n v="136"/>
    <n v="150"/>
    <n v="167"/>
    <n v="160"/>
    <n v="170"/>
    <n v="125"/>
    <n v="104"/>
    <n v="66"/>
    <n v="38"/>
    <n v="24"/>
    <n v="15"/>
  </r>
  <r>
    <n v="2016"/>
    <x v="8"/>
    <x v="12"/>
    <x v="0"/>
    <n v="2193"/>
    <x v="6"/>
    <n v="2"/>
    <n v="4"/>
    <n v="9"/>
    <n v="17"/>
    <n v="55"/>
    <n v="117"/>
    <n v="209"/>
    <n v="116"/>
    <n v="99"/>
    <n v="120"/>
    <n v="136"/>
    <n v="152"/>
    <n v="116"/>
    <n v="143"/>
    <n v="151"/>
    <n v="174"/>
    <n v="177"/>
    <n v="129"/>
    <n v="87"/>
    <n v="81"/>
    <n v="53"/>
    <n v="23"/>
    <n v="16"/>
  </r>
  <r>
    <n v="2016"/>
    <x v="8"/>
    <x v="13"/>
    <x v="1"/>
    <n v="2426"/>
    <x v="3"/>
    <n v="2"/>
    <n v="3"/>
    <n v="8"/>
    <n v="21"/>
    <n v="64"/>
    <n v="102"/>
    <n v="206"/>
    <n v="114"/>
    <n v="124"/>
    <n v="114"/>
    <n v="157"/>
    <n v="170"/>
    <n v="154"/>
    <n v="145"/>
    <n v="165"/>
    <n v="220"/>
    <n v="218"/>
    <n v="164"/>
    <n v="112"/>
    <n v="78"/>
    <n v="43"/>
    <n v="22"/>
    <n v="15"/>
  </r>
  <r>
    <n v="2016"/>
    <x v="8"/>
    <x v="14"/>
    <x v="2"/>
    <n v="2348"/>
    <x v="17"/>
    <n v="7"/>
    <n v="2"/>
    <n v="7"/>
    <n v="19"/>
    <n v="53"/>
    <n v="104"/>
    <n v="218"/>
    <n v="117"/>
    <n v="108"/>
    <n v="120"/>
    <n v="153"/>
    <n v="140"/>
    <n v="160"/>
    <n v="158"/>
    <n v="184"/>
    <n v="207"/>
    <n v="209"/>
    <n v="145"/>
    <n v="91"/>
    <n v="63"/>
    <n v="38"/>
    <n v="26"/>
    <n v="10"/>
  </r>
  <r>
    <n v="2016"/>
    <x v="8"/>
    <x v="15"/>
    <x v="3"/>
    <n v="2533"/>
    <x v="8"/>
    <n v="2"/>
    <n v="2"/>
    <n v="8"/>
    <n v="19"/>
    <n v="60"/>
    <n v="118"/>
    <n v="208"/>
    <n v="113"/>
    <n v="132"/>
    <n v="117"/>
    <n v="159"/>
    <n v="168"/>
    <n v="140"/>
    <n v="171"/>
    <n v="204"/>
    <n v="216"/>
    <n v="206"/>
    <n v="140"/>
    <n v="120"/>
    <n v="86"/>
    <n v="60"/>
    <n v="51"/>
    <n v="25"/>
  </r>
  <r>
    <n v="2016"/>
    <x v="8"/>
    <x v="16"/>
    <x v="4"/>
    <n v="1990"/>
    <x v="15"/>
    <n v="3"/>
    <n v="2"/>
    <n v="6"/>
    <n v="16"/>
    <n v="30"/>
    <n v="49"/>
    <n v="84"/>
    <n v="95"/>
    <n v="123"/>
    <n v="135"/>
    <n v="149"/>
    <n v="139"/>
    <n v="131"/>
    <n v="144"/>
    <n v="153"/>
    <n v="119"/>
    <n v="156"/>
    <n v="125"/>
    <n v="96"/>
    <n v="72"/>
    <n v="69"/>
    <n v="53"/>
    <n v="24"/>
  </r>
  <r>
    <n v="2016"/>
    <x v="8"/>
    <x v="17"/>
    <x v="5"/>
    <n v="1950"/>
    <x v="12"/>
    <n v="8"/>
    <n v="6"/>
    <n v="9"/>
    <n v="9"/>
    <n v="24"/>
    <n v="38"/>
    <n v="35"/>
    <n v="59"/>
    <n v="133"/>
    <n v="111"/>
    <n v="108"/>
    <n v="233"/>
    <n v="139"/>
    <n v="117"/>
    <n v="138"/>
    <n v="147"/>
    <n v="209"/>
    <n v="95"/>
    <n v="174"/>
    <n v="69"/>
    <n v="30"/>
    <n v="22"/>
    <n v="18"/>
  </r>
  <r>
    <n v="2016"/>
    <x v="8"/>
    <x v="18"/>
    <x v="6"/>
    <n v="2222"/>
    <x v="5"/>
    <n v="3"/>
    <n v="2"/>
    <n v="7"/>
    <n v="20"/>
    <n v="54"/>
    <n v="77"/>
    <n v="127"/>
    <n v="137"/>
    <n v="127"/>
    <n v="163"/>
    <n v="184"/>
    <n v="161"/>
    <n v="150"/>
    <n v="165"/>
    <n v="165"/>
    <n v="147"/>
    <n v="177"/>
    <n v="121"/>
    <n v="96"/>
    <n v="62"/>
    <n v="38"/>
    <n v="21"/>
    <n v="14"/>
  </r>
  <r>
    <n v="2016"/>
    <x v="8"/>
    <x v="19"/>
    <x v="0"/>
    <n v="2291"/>
    <x v="10"/>
    <n v="3"/>
    <n v="3"/>
    <n v="5"/>
    <n v="22"/>
    <n v="63"/>
    <n v="102"/>
    <n v="208"/>
    <n v="103"/>
    <n v="125"/>
    <n v="133"/>
    <n v="152"/>
    <n v="132"/>
    <n v="130"/>
    <n v="151"/>
    <n v="160"/>
    <n v="221"/>
    <n v="199"/>
    <n v="129"/>
    <n v="92"/>
    <n v="70"/>
    <n v="43"/>
    <n v="28"/>
    <n v="11"/>
  </r>
  <r>
    <n v="2016"/>
    <x v="8"/>
    <x v="20"/>
    <x v="1"/>
    <n v="2396"/>
    <x v="18"/>
    <n v="5"/>
    <n v="4"/>
    <n v="11"/>
    <n v="17"/>
    <n v="61"/>
    <n v="114"/>
    <n v="212"/>
    <n v="126"/>
    <n v="151"/>
    <n v="125"/>
    <n v="148"/>
    <n v="122"/>
    <n v="128"/>
    <n v="152"/>
    <n v="166"/>
    <n v="217"/>
    <n v="196"/>
    <n v="129"/>
    <n v="117"/>
    <n v="105"/>
    <n v="40"/>
    <n v="26"/>
    <n v="12"/>
  </r>
  <r>
    <n v="2016"/>
    <x v="8"/>
    <x v="21"/>
    <x v="2"/>
    <n v="2306"/>
    <x v="5"/>
    <n v="4"/>
    <n v="1"/>
    <n v="14"/>
    <n v="24"/>
    <n v="48"/>
    <n v="113"/>
    <n v="204"/>
    <n v="116"/>
    <n v="118"/>
    <n v="121"/>
    <n v="138"/>
    <n v="151"/>
    <n v="146"/>
    <n v="168"/>
    <n v="197"/>
    <n v="170"/>
    <n v="183"/>
    <n v="142"/>
    <n v="79"/>
    <n v="80"/>
    <n v="53"/>
    <n v="20"/>
    <n v="12"/>
  </r>
  <r>
    <n v="2016"/>
    <x v="8"/>
    <x v="22"/>
    <x v="3"/>
    <n v="2563"/>
    <x v="6"/>
    <n v="7"/>
    <n v="3"/>
    <n v="11"/>
    <n v="16"/>
    <n v="68"/>
    <n v="112"/>
    <n v="195"/>
    <n v="108"/>
    <n v="138"/>
    <n v="128"/>
    <n v="154"/>
    <n v="153"/>
    <n v="161"/>
    <n v="174"/>
    <n v="200"/>
    <n v="220"/>
    <n v="192"/>
    <n v="151"/>
    <n v="117"/>
    <n v="80"/>
    <n v="74"/>
    <n v="57"/>
    <n v="37"/>
  </r>
  <r>
    <n v="2016"/>
    <x v="8"/>
    <x v="23"/>
    <x v="4"/>
    <n v="2100"/>
    <x v="9"/>
    <n v="10"/>
    <n v="7"/>
    <n v="7"/>
    <n v="16"/>
    <n v="29"/>
    <n v="57"/>
    <n v="56"/>
    <n v="108"/>
    <n v="132"/>
    <n v="189"/>
    <n v="163"/>
    <n v="154"/>
    <n v="146"/>
    <n v="149"/>
    <n v="121"/>
    <n v="145"/>
    <n v="136"/>
    <n v="125"/>
    <n v="89"/>
    <n v="82"/>
    <n v="64"/>
    <n v="53"/>
    <n v="36"/>
  </r>
  <r>
    <n v="2016"/>
    <x v="8"/>
    <x v="24"/>
    <x v="5"/>
    <n v="1884"/>
    <x v="16"/>
    <n v="12"/>
    <n v="17"/>
    <n v="10"/>
    <n v="9"/>
    <n v="32"/>
    <n v="27"/>
    <n v="36"/>
    <n v="64"/>
    <n v="139"/>
    <n v="132"/>
    <n v="85"/>
    <n v="208"/>
    <n v="165"/>
    <n v="105"/>
    <n v="118"/>
    <n v="124"/>
    <n v="187"/>
    <n v="119"/>
    <n v="121"/>
    <n v="81"/>
    <n v="42"/>
    <n v="19"/>
    <n v="17"/>
  </r>
  <r>
    <n v="2016"/>
    <x v="8"/>
    <x v="25"/>
    <x v="6"/>
    <n v="2135"/>
    <x v="6"/>
    <n v="5"/>
    <n v="4"/>
    <n v="10"/>
    <n v="18"/>
    <n v="57"/>
    <n v="72"/>
    <n v="148"/>
    <n v="127"/>
    <n v="121"/>
    <n v="151"/>
    <n v="152"/>
    <n v="138"/>
    <n v="154"/>
    <n v="150"/>
    <n v="151"/>
    <n v="170"/>
    <n v="140"/>
    <n v="132"/>
    <n v="102"/>
    <n v="53"/>
    <n v="35"/>
    <n v="23"/>
    <n v="15"/>
  </r>
  <r>
    <n v="2016"/>
    <x v="8"/>
    <x v="26"/>
    <x v="0"/>
    <n v="1960"/>
    <x v="5"/>
    <n v="3"/>
    <n v="1"/>
    <n v="14"/>
    <n v="21"/>
    <n v="53"/>
    <n v="91"/>
    <n v="182"/>
    <n v="91"/>
    <n v="89"/>
    <n v="110"/>
    <n v="121"/>
    <n v="87"/>
    <n v="118"/>
    <n v="126"/>
    <n v="143"/>
    <n v="169"/>
    <n v="203"/>
    <n v="131"/>
    <n v="90"/>
    <n v="48"/>
    <n v="35"/>
    <n v="18"/>
    <n v="12"/>
  </r>
  <r>
    <n v="2016"/>
    <x v="8"/>
    <x v="27"/>
    <x v="1"/>
    <n v="1946"/>
    <x v="6"/>
    <n v="0"/>
    <n v="2"/>
    <n v="9"/>
    <n v="9"/>
    <n v="46"/>
    <n v="87"/>
    <n v="180"/>
    <n v="101"/>
    <n v="81"/>
    <n v="105"/>
    <n v="120"/>
    <n v="131"/>
    <n v="93"/>
    <n v="103"/>
    <n v="159"/>
    <n v="157"/>
    <n v="157"/>
    <n v="155"/>
    <n v="113"/>
    <n v="81"/>
    <n v="29"/>
    <n v="14"/>
    <n v="7"/>
  </r>
  <r>
    <n v="2016"/>
    <x v="8"/>
    <x v="28"/>
    <x v="2"/>
    <n v="2038"/>
    <x v="6"/>
    <n v="2"/>
    <n v="1"/>
    <n v="4"/>
    <n v="14"/>
    <n v="52"/>
    <n v="81"/>
    <n v="178"/>
    <n v="85"/>
    <n v="118"/>
    <n v="95"/>
    <n v="132"/>
    <n v="122"/>
    <n v="131"/>
    <n v="123"/>
    <n v="161"/>
    <n v="205"/>
    <n v="177"/>
    <n v="130"/>
    <n v="83"/>
    <n v="51"/>
    <n v="53"/>
    <n v="20"/>
    <n v="13"/>
  </r>
  <r>
    <n v="2016"/>
    <x v="8"/>
    <x v="29"/>
    <x v="3"/>
    <n v="2446"/>
    <x v="6"/>
    <n v="2"/>
    <n v="3"/>
    <n v="5"/>
    <n v="17"/>
    <n v="61"/>
    <n v="116"/>
    <n v="186"/>
    <n v="115"/>
    <n v="116"/>
    <n v="135"/>
    <n v="148"/>
    <n v="143"/>
    <n v="161"/>
    <n v="166"/>
    <n v="183"/>
    <n v="190"/>
    <n v="183"/>
    <n v="149"/>
    <n v="118"/>
    <n v="85"/>
    <n v="77"/>
    <n v="43"/>
    <n v="37"/>
  </r>
  <r>
    <n v="2016"/>
    <x v="9"/>
    <x v="0"/>
    <x v="4"/>
    <n v="2023"/>
    <x v="25"/>
    <n v="9"/>
    <n v="6"/>
    <n v="5"/>
    <n v="14"/>
    <n v="45"/>
    <n v="68"/>
    <n v="78"/>
    <n v="100"/>
    <n v="125"/>
    <n v="157"/>
    <n v="157"/>
    <n v="149"/>
    <n v="154"/>
    <n v="133"/>
    <n v="140"/>
    <n v="133"/>
    <n v="121"/>
    <n v="132"/>
    <n v="84"/>
    <n v="75"/>
    <n v="56"/>
    <n v="32"/>
    <n v="29"/>
  </r>
  <r>
    <n v="2016"/>
    <x v="9"/>
    <x v="1"/>
    <x v="5"/>
    <n v="1879"/>
    <x v="1"/>
    <n v="8"/>
    <n v="2"/>
    <n v="3"/>
    <n v="7"/>
    <n v="32"/>
    <n v="34"/>
    <n v="43"/>
    <n v="68"/>
    <n v="140"/>
    <n v="119"/>
    <n v="128"/>
    <n v="174"/>
    <n v="165"/>
    <n v="127"/>
    <n v="125"/>
    <n v="140"/>
    <n v="164"/>
    <n v="109"/>
    <n v="130"/>
    <n v="71"/>
    <n v="45"/>
    <n v="14"/>
    <n v="13"/>
  </r>
  <r>
    <n v="2016"/>
    <x v="9"/>
    <x v="2"/>
    <x v="6"/>
    <n v="2180"/>
    <x v="8"/>
    <n v="2"/>
    <n v="3"/>
    <n v="13"/>
    <n v="17"/>
    <n v="49"/>
    <n v="85"/>
    <n v="128"/>
    <n v="111"/>
    <n v="139"/>
    <n v="161"/>
    <n v="185"/>
    <n v="156"/>
    <n v="150"/>
    <n v="163"/>
    <n v="137"/>
    <n v="151"/>
    <n v="150"/>
    <n v="143"/>
    <n v="82"/>
    <n v="72"/>
    <n v="44"/>
    <n v="22"/>
    <n v="9"/>
  </r>
  <r>
    <n v="2016"/>
    <x v="9"/>
    <x v="3"/>
    <x v="0"/>
    <n v="2218"/>
    <x v="6"/>
    <n v="2"/>
    <n v="9"/>
    <n v="12"/>
    <n v="17"/>
    <n v="59"/>
    <n v="88"/>
    <n v="175"/>
    <n v="82"/>
    <n v="105"/>
    <n v="110"/>
    <n v="142"/>
    <n v="122"/>
    <n v="151"/>
    <n v="131"/>
    <n v="165"/>
    <n v="213"/>
    <n v="205"/>
    <n v="151"/>
    <n v="87"/>
    <n v="65"/>
    <n v="72"/>
    <n v="32"/>
    <n v="16"/>
  </r>
  <r>
    <n v="2016"/>
    <x v="9"/>
    <x v="4"/>
    <x v="1"/>
    <n v="2182"/>
    <x v="5"/>
    <n v="3"/>
    <n v="2"/>
    <n v="7"/>
    <n v="16"/>
    <n v="57"/>
    <n v="102"/>
    <n v="174"/>
    <n v="109"/>
    <n v="117"/>
    <n v="99"/>
    <n v="143"/>
    <n v="123"/>
    <n v="113"/>
    <n v="125"/>
    <n v="156"/>
    <n v="193"/>
    <n v="194"/>
    <n v="160"/>
    <n v="104"/>
    <n v="108"/>
    <n v="29"/>
    <n v="28"/>
    <n v="16"/>
  </r>
  <r>
    <n v="2016"/>
    <x v="9"/>
    <x v="5"/>
    <x v="2"/>
    <n v="2279"/>
    <x v="7"/>
    <n v="7"/>
    <n v="5"/>
    <n v="7"/>
    <n v="13"/>
    <n v="66"/>
    <n v="100"/>
    <n v="203"/>
    <n v="109"/>
    <n v="132"/>
    <n v="138"/>
    <n v="133"/>
    <n v="145"/>
    <n v="128"/>
    <n v="152"/>
    <n v="159"/>
    <n v="214"/>
    <n v="172"/>
    <n v="123"/>
    <n v="125"/>
    <n v="61"/>
    <n v="38"/>
    <n v="21"/>
    <n v="18"/>
  </r>
  <r>
    <n v="2016"/>
    <x v="9"/>
    <x v="6"/>
    <x v="3"/>
    <n v="2458"/>
    <x v="2"/>
    <n v="3"/>
    <n v="2"/>
    <n v="7"/>
    <n v="15"/>
    <n v="67"/>
    <n v="104"/>
    <n v="161"/>
    <n v="113"/>
    <n v="135"/>
    <n v="126"/>
    <n v="178"/>
    <n v="185"/>
    <n v="148"/>
    <n v="167"/>
    <n v="191"/>
    <n v="199"/>
    <n v="164"/>
    <n v="145"/>
    <n v="93"/>
    <n v="73"/>
    <n v="53"/>
    <n v="62"/>
    <n v="53"/>
  </r>
  <r>
    <n v="2016"/>
    <x v="9"/>
    <x v="7"/>
    <x v="4"/>
    <n v="2080"/>
    <x v="28"/>
    <n v="4"/>
    <n v="7"/>
    <n v="10"/>
    <n v="6"/>
    <n v="47"/>
    <n v="54"/>
    <n v="77"/>
    <n v="88"/>
    <n v="144"/>
    <n v="172"/>
    <n v="161"/>
    <n v="148"/>
    <n v="116"/>
    <n v="148"/>
    <n v="132"/>
    <n v="138"/>
    <n v="147"/>
    <n v="148"/>
    <n v="114"/>
    <n v="76"/>
    <n v="60"/>
    <n v="37"/>
    <n v="22"/>
  </r>
  <r>
    <n v="2016"/>
    <x v="9"/>
    <x v="8"/>
    <x v="5"/>
    <n v="1987"/>
    <x v="15"/>
    <n v="12"/>
    <n v="6"/>
    <n v="6"/>
    <n v="3"/>
    <n v="25"/>
    <n v="33"/>
    <n v="22"/>
    <n v="58"/>
    <n v="126"/>
    <n v="130"/>
    <n v="111"/>
    <n v="199"/>
    <n v="174"/>
    <n v="159"/>
    <n v="133"/>
    <n v="144"/>
    <n v="171"/>
    <n v="139"/>
    <n v="128"/>
    <n v="98"/>
    <n v="43"/>
    <n v="27"/>
    <n v="23"/>
  </r>
  <r>
    <n v="2016"/>
    <x v="9"/>
    <x v="9"/>
    <x v="6"/>
    <n v="2050"/>
    <x v="18"/>
    <n v="6"/>
    <n v="3"/>
    <n v="14"/>
    <n v="15"/>
    <n v="47"/>
    <n v="61"/>
    <n v="85"/>
    <n v="114"/>
    <n v="103"/>
    <n v="143"/>
    <n v="149"/>
    <n v="159"/>
    <n v="132"/>
    <n v="152"/>
    <n v="142"/>
    <n v="153"/>
    <n v="176"/>
    <n v="135"/>
    <n v="89"/>
    <n v="78"/>
    <n v="39"/>
    <n v="27"/>
    <n v="16"/>
  </r>
  <r>
    <n v="2016"/>
    <x v="9"/>
    <x v="10"/>
    <x v="0"/>
    <n v="2255"/>
    <x v="6"/>
    <n v="4"/>
    <n v="6"/>
    <n v="6"/>
    <n v="17"/>
    <n v="57"/>
    <n v="95"/>
    <n v="174"/>
    <n v="102"/>
    <n v="111"/>
    <n v="115"/>
    <n v="131"/>
    <n v="130"/>
    <n v="149"/>
    <n v="140"/>
    <n v="179"/>
    <n v="177"/>
    <n v="186"/>
    <n v="157"/>
    <n v="112"/>
    <n v="86"/>
    <n v="70"/>
    <n v="27"/>
    <n v="17"/>
  </r>
  <r>
    <n v="2016"/>
    <x v="9"/>
    <x v="11"/>
    <x v="1"/>
    <n v="2195"/>
    <x v="3"/>
    <n v="6"/>
    <n v="1"/>
    <n v="7"/>
    <n v="16"/>
    <n v="51"/>
    <n v="97"/>
    <n v="182"/>
    <n v="95"/>
    <n v="109"/>
    <n v="108"/>
    <n v="123"/>
    <n v="156"/>
    <n v="127"/>
    <n v="137"/>
    <n v="164"/>
    <n v="205"/>
    <n v="175"/>
    <n v="152"/>
    <n v="124"/>
    <n v="89"/>
    <n v="31"/>
    <n v="21"/>
    <n v="14"/>
  </r>
  <r>
    <n v="2016"/>
    <x v="9"/>
    <x v="12"/>
    <x v="2"/>
    <n v="2248"/>
    <x v="26"/>
    <n v="5"/>
    <n v="3"/>
    <n v="10"/>
    <n v="21"/>
    <n v="50"/>
    <n v="103"/>
    <n v="201"/>
    <n v="122"/>
    <n v="94"/>
    <n v="115"/>
    <n v="154"/>
    <n v="146"/>
    <n v="125"/>
    <n v="140"/>
    <n v="160"/>
    <n v="189"/>
    <n v="194"/>
    <n v="147"/>
    <n v="88"/>
    <n v="78"/>
    <n v="51"/>
    <n v="34"/>
    <n v="17"/>
  </r>
  <r>
    <n v="2016"/>
    <x v="9"/>
    <x v="13"/>
    <x v="3"/>
    <n v="2699"/>
    <x v="7"/>
    <n v="6"/>
    <n v="0"/>
    <n v="9"/>
    <n v="25"/>
    <n v="54"/>
    <n v="93"/>
    <n v="220"/>
    <n v="156"/>
    <n v="193"/>
    <n v="140"/>
    <n v="169"/>
    <n v="215"/>
    <n v="155"/>
    <n v="175"/>
    <n v="179"/>
    <n v="190"/>
    <n v="184"/>
    <n v="155"/>
    <n v="104"/>
    <n v="83"/>
    <n v="76"/>
    <n v="61"/>
    <n v="47"/>
  </r>
  <r>
    <n v="2016"/>
    <x v="9"/>
    <x v="14"/>
    <x v="4"/>
    <n v="2108"/>
    <x v="2"/>
    <n v="19"/>
    <n v="7"/>
    <n v="4"/>
    <n v="7"/>
    <n v="36"/>
    <n v="43"/>
    <n v="65"/>
    <n v="96"/>
    <n v="134"/>
    <n v="157"/>
    <n v="168"/>
    <n v="145"/>
    <n v="163"/>
    <n v="149"/>
    <n v="142"/>
    <n v="140"/>
    <n v="150"/>
    <n v="138"/>
    <n v="111"/>
    <n v="71"/>
    <n v="55"/>
    <n v="54"/>
    <n v="40"/>
  </r>
  <r>
    <n v="2016"/>
    <x v="9"/>
    <x v="15"/>
    <x v="5"/>
    <n v="1947"/>
    <x v="32"/>
    <n v="19"/>
    <n v="6"/>
    <n v="4"/>
    <n v="11"/>
    <n v="30"/>
    <n v="22"/>
    <n v="39"/>
    <n v="60"/>
    <n v="122"/>
    <n v="164"/>
    <n v="115"/>
    <n v="187"/>
    <n v="156"/>
    <n v="128"/>
    <n v="118"/>
    <n v="125"/>
    <n v="178"/>
    <n v="141"/>
    <n v="146"/>
    <n v="72"/>
    <n v="32"/>
    <n v="24"/>
    <n v="21"/>
  </r>
  <r>
    <n v="2016"/>
    <x v="9"/>
    <x v="16"/>
    <x v="6"/>
    <n v="2080"/>
    <x v="10"/>
    <n v="3"/>
    <n v="4"/>
    <n v="7"/>
    <n v="16"/>
    <n v="50"/>
    <n v="67"/>
    <n v="113"/>
    <n v="112"/>
    <n v="123"/>
    <n v="131"/>
    <n v="146"/>
    <n v="155"/>
    <n v="128"/>
    <n v="156"/>
    <n v="170"/>
    <n v="188"/>
    <n v="165"/>
    <n v="144"/>
    <n v="99"/>
    <n v="50"/>
    <n v="21"/>
    <n v="15"/>
    <n v="11"/>
  </r>
  <r>
    <n v="2016"/>
    <x v="9"/>
    <x v="17"/>
    <x v="0"/>
    <n v="2013"/>
    <x v="18"/>
    <n v="3"/>
    <n v="1"/>
    <n v="7"/>
    <n v="22"/>
    <n v="57"/>
    <n v="76"/>
    <n v="176"/>
    <n v="105"/>
    <n v="112"/>
    <n v="115"/>
    <n v="118"/>
    <n v="108"/>
    <n v="106"/>
    <n v="148"/>
    <n v="165"/>
    <n v="174"/>
    <n v="191"/>
    <n v="131"/>
    <n v="67"/>
    <n v="61"/>
    <n v="36"/>
    <n v="11"/>
    <n v="11"/>
  </r>
  <r>
    <n v="2016"/>
    <x v="9"/>
    <x v="18"/>
    <x v="1"/>
    <n v="2198"/>
    <x v="6"/>
    <n v="4"/>
    <n v="5"/>
    <n v="6"/>
    <n v="16"/>
    <n v="54"/>
    <n v="90"/>
    <n v="187"/>
    <n v="103"/>
    <n v="96"/>
    <n v="95"/>
    <n v="127"/>
    <n v="116"/>
    <n v="122"/>
    <n v="136"/>
    <n v="171"/>
    <n v="203"/>
    <n v="184"/>
    <n v="163"/>
    <n v="133"/>
    <n v="83"/>
    <n v="58"/>
    <n v="28"/>
    <n v="11"/>
  </r>
  <r>
    <n v="2016"/>
    <x v="9"/>
    <x v="19"/>
    <x v="2"/>
    <n v="2098"/>
    <x v="17"/>
    <n v="4"/>
    <n v="5"/>
    <n v="6"/>
    <n v="16"/>
    <n v="51"/>
    <n v="85"/>
    <n v="179"/>
    <n v="89"/>
    <n v="98"/>
    <n v="116"/>
    <n v="159"/>
    <n v="138"/>
    <n v="126"/>
    <n v="131"/>
    <n v="158"/>
    <n v="200"/>
    <n v="171"/>
    <n v="118"/>
    <n v="94"/>
    <n v="62"/>
    <n v="47"/>
    <n v="22"/>
    <n v="14"/>
  </r>
  <r>
    <n v="2016"/>
    <x v="9"/>
    <x v="20"/>
    <x v="3"/>
    <n v="2463"/>
    <x v="3"/>
    <n v="10"/>
    <n v="4"/>
    <n v="7"/>
    <n v="16"/>
    <n v="57"/>
    <n v="96"/>
    <n v="189"/>
    <n v="126"/>
    <n v="105"/>
    <n v="136"/>
    <n v="146"/>
    <n v="175"/>
    <n v="142"/>
    <n v="170"/>
    <n v="229"/>
    <n v="221"/>
    <n v="193"/>
    <n v="139"/>
    <n v="103"/>
    <n v="56"/>
    <n v="52"/>
    <n v="54"/>
    <n v="32"/>
  </r>
  <r>
    <n v="2016"/>
    <x v="9"/>
    <x v="21"/>
    <x v="4"/>
    <n v="2139"/>
    <x v="7"/>
    <n v="6"/>
    <n v="5"/>
    <n v="4"/>
    <n v="10"/>
    <n v="47"/>
    <n v="48"/>
    <n v="73"/>
    <n v="112"/>
    <n v="112"/>
    <n v="144"/>
    <n v="181"/>
    <n v="147"/>
    <n v="173"/>
    <n v="158"/>
    <n v="174"/>
    <n v="155"/>
    <n v="126"/>
    <n v="120"/>
    <n v="109"/>
    <n v="96"/>
    <n v="63"/>
    <n v="35"/>
    <n v="31"/>
  </r>
  <r>
    <n v="2016"/>
    <x v="9"/>
    <x v="22"/>
    <x v="5"/>
    <n v="1829"/>
    <x v="16"/>
    <n v="12"/>
    <n v="8"/>
    <n v="1"/>
    <n v="10"/>
    <n v="32"/>
    <n v="25"/>
    <n v="42"/>
    <n v="58"/>
    <n v="129"/>
    <n v="137"/>
    <n v="77"/>
    <n v="198"/>
    <n v="152"/>
    <n v="118"/>
    <n v="133"/>
    <n v="144"/>
    <n v="154"/>
    <n v="130"/>
    <n v="117"/>
    <n v="74"/>
    <n v="27"/>
    <n v="23"/>
    <n v="13"/>
  </r>
  <r>
    <n v="2016"/>
    <x v="9"/>
    <x v="23"/>
    <x v="6"/>
    <n v="2172"/>
    <x v="6"/>
    <n v="5"/>
    <n v="4"/>
    <n v="6"/>
    <n v="16"/>
    <n v="53"/>
    <n v="74"/>
    <n v="108"/>
    <n v="112"/>
    <n v="106"/>
    <n v="163"/>
    <n v="152"/>
    <n v="163"/>
    <n v="144"/>
    <n v="149"/>
    <n v="172"/>
    <n v="159"/>
    <n v="177"/>
    <n v="155"/>
    <n v="87"/>
    <n v="76"/>
    <n v="46"/>
    <n v="21"/>
    <n v="17"/>
  </r>
  <r>
    <n v="2016"/>
    <x v="9"/>
    <x v="25"/>
    <x v="0"/>
    <n v="2293"/>
    <x v="4"/>
    <n v="6"/>
    <n v="3"/>
    <n v="13"/>
    <n v="19"/>
    <n v="56"/>
    <n v="98"/>
    <n v="181"/>
    <n v="110"/>
    <n v="94"/>
    <n v="123"/>
    <n v="134"/>
    <n v="148"/>
    <n v="148"/>
    <n v="127"/>
    <n v="183"/>
    <n v="217"/>
    <n v="188"/>
    <n v="143"/>
    <n v="126"/>
    <n v="86"/>
    <n v="48"/>
    <n v="20"/>
    <n v="19"/>
  </r>
  <r>
    <n v="2016"/>
    <x v="9"/>
    <x v="26"/>
    <x v="1"/>
    <n v="2336"/>
    <x v="5"/>
    <n v="2"/>
    <n v="2"/>
    <n v="4"/>
    <n v="16"/>
    <n v="59"/>
    <n v="94"/>
    <n v="193"/>
    <n v="116"/>
    <n v="104"/>
    <n v="127"/>
    <n v="139"/>
    <n v="175"/>
    <n v="144"/>
    <n v="155"/>
    <n v="197"/>
    <n v="193"/>
    <n v="183"/>
    <n v="142"/>
    <n v="116"/>
    <n v="80"/>
    <n v="45"/>
    <n v="31"/>
    <n v="15"/>
  </r>
  <r>
    <n v="2016"/>
    <x v="9"/>
    <x v="27"/>
    <x v="2"/>
    <n v="2470"/>
    <x v="7"/>
    <n v="9"/>
    <n v="6"/>
    <n v="7"/>
    <n v="22"/>
    <n v="45"/>
    <n v="105"/>
    <n v="191"/>
    <n v="97"/>
    <n v="97"/>
    <n v="123"/>
    <n v="160"/>
    <n v="159"/>
    <n v="139"/>
    <n v="147"/>
    <n v="216"/>
    <n v="232"/>
    <n v="204"/>
    <n v="163"/>
    <n v="118"/>
    <n v="76"/>
    <n v="63"/>
    <n v="51"/>
    <n v="30"/>
  </r>
  <r>
    <n v="2016"/>
    <x v="9"/>
    <x v="28"/>
    <x v="3"/>
    <n v="2321"/>
    <x v="1"/>
    <n v="9"/>
    <n v="4"/>
    <n v="8"/>
    <n v="8"/>
    <n v="51"/>
    <n v="54"/>
    <n v="49"/>
    <n v="86"/>
    <n v="121"/>
    <n v="157"/>
    <n v="183"/>
    <n v="157"/>
    <n v="153"/>
    <n v="145"/>
    <n v="173"/>
    <n v="194"/>
    <n v="158"/>
    <n v="133"/>
    <n v="168"/>
    <n v="116"/>
    <n v="78"/>
    <n v="53"/>
    <n v="45"/>
  </r>
  <r>
    <n v="2016"/>
    <x v="9"/>
    <x v="29"/>
    <x v="4"/>
    <n v="1988"/>
    <x v="33"/>
    <n v="16"/>
    <n v="13"/>
    <n v="6"/>
    <n v="9"/>
    <n v="24"/>
    <n v="28"/>
    <n v="28"/>
    <n v="47"/>
    <n v="138"/>
    <n v="156"/>
    <n v="112"/>
    <n v="226"/>
    <n v="159"/>
    <n v="147"/>
    <n v="121"/>
    <n v="156"/>
    <n v="143"/>
    <n v="138"/>
    <n v="137"/>
    <n v="70"/>
    <n v="48"/>
    <n v="20"/>
    <n v="15"/>
  </r>
  <r>
    <n v="2016"/>
    <x v="9"/>
    <x v="30"/>
    <x v="5"/>
    <n v="2243"/>
    <x v="8"/>
    <n v="10"/>
    <n v="1"/>
    <n v="7"/>
    <n v="21"/>
    <n v="51"/>
    <n v="70"/>
    <n v="132"/>
    <n v="112"/>
    <n v="97"/>
    <n v="123"/>
    <n v="173"/>
    <n v="143"/>
    <n v="150"/>
    <n v="122"/>
    <n v="162"/>
    <n v="214"/>
    <n v="214"/>
    <n v="132"/>
    <n v="130"/>
    <n v="78"/>
    <n v="51"/>
    <n v="31"/>
    <n v="11"/>
  </r>
  <r>
    <n v="2016"/>
    <x v="10"/>
    <x v="0"/>
    <x v="6"/>
    <n v="2152"/>
    <x v="10"/>
    <n v="3"/>
    <n v="2"/>
    <n v="7"/>
    <n v="24"/>
    <n v="61"/>
    <n v="83"/>
    <n v="180"/>
    <n v="100"/>
    <n v="100"/>
    <n v="111"/>
    <n v="144"/>
    <n v="131"/>
    <n v="150"/>
    <n v="136"/>
    <n v="164"/>
    <n v="205"/>
    <n v="184"/>
    <n v="137"/>
    <n v="80"/>
    <n v="66"/>
    <n v="43"/>
    <n v="20"/>
    <n v="15"/>
  </r>
  <r>
    <n v="2016"/>
    <x v="10"/>
    <x v="1"/>
    <x v="0"/>
    <n v="2253"/>
    <x v="8"/>
    <n v="7"/>
    <n v="6"/>
    <n v="8"/>
    <n v="14"/>
    <n v="64"/>
    <n v="103"/>
    <n v="169"/>
    <n v="120"/>
    <n v="119"/>
    <n v="118"/>
    <n v="130"/>
    <n v="117"/>
    <n v="143"/>
    <n v="119"/>
    <n v="168"/>
    <n v="207"/>
    <n v="192"/>
    <n v="141"/>
    <n v="125"/>
    <n v="100"/>
    <n v="40"/>
    <n v="25"/>
    <n v="10"/>
  </r>
  <r>
    <n v="2016"/>
    <x v="10"/>
    <x v="2"/>
    <x v="1"/>
    <n v="2368"/>
    <x v="7"/>
    <n v="1"/>
    <n v="6"/>
    <n v="7"/>
    <n v="15"/>
    <n v="58"/>
    <n v="114"/>
    <n v="183"/>
    <n v="101"/>
    <n v="127"/>
    <n v="142"/>
    <n v="150"/>
    <n v="136"/>
    <n v="134"/>
    <n v="156"/>
    <n v="176"/>
    <n v="214"/>
    <n v="200"/>
    <n v="150"/>
    <n v="128"/>
    <n v="79"/>
    <n v="41"/>
    <n v="27"/>
    <n v="13"/>
  </r>
  <r>
    <n v="2016"/>
    <x v="10"/>
    <x v="3"/>
    <x v="2"/>
    <n v="2489"/>
    <x v="3"/>
    <n v="4"/>
    <n v="6"/>
    <n v="9"/>
    <n v="24"/>
    <n v="50"/>
    <n v="96"/>
    <n v="184"/>
    <n v="118"/>
    <n v="121"/>
    <n v="140"/>
    <n v="142"/>
    <n v="150"/>
    <n v="139"/>
    <n v="162"/>
    <n v="189"/>
    <n v="228"/>
    <n v="186"/>
    <n v="169"/>
    <n v="104"/>
    <n v="79"/>
    <n v="98"/>
    <n v="56"/>
    <n v="30"/>
  </r>
  <r>
    <n v="2016"/>
    <x v="10"/>
    <x v="4"/>
    <x v="3"/>
    <n v="1956"/>
    <x v="25"/>
    <n v="12"/>
    <n v="8"/>
    <n v="8"/>
    <n v="9"/>
    <n v="52"/>
    <n v="52"/>
    <n v="60"/>
    <n v="82"/>
    <n v="126"/>
    <n v="151"/>
    <n v="160"/>
    <n v="149"/>
    <n v="145"/>
    <n v="129"/>
    <n v="157"/>
    <n v="154"/>
    <n v="96"/>
    <n v="110"/>
    <n v="93"/>
    <n v="62"/>
    <n v="45"/>
    <n v="44"/>
    <n v="31"/>
  </r>
  <r>
    <n v="2016"/>
    <x v="10"/>
    <x v="5"/>
    <x v="4"/>
    <n v="1926"/>
    <x v="12"/>
    <n v="23"/>
    <n v="10"/>
    <n v="1"/>
    <n v="7"/>
    <n v="26"/>
    <n v="34"/>
    <n v="48"/>
    <n v="77"/>
    <n v="137"/>
    <n v="127"/>
    <n v="106"/>
    <n v="219"/>
    <n v="163"/>
    <n v="142"/>
    <n v="144"/>
    <n v="127"/>
    <n v="154"/>
    <n v="120"/>
    <n v="112"/>
    <n v="64"/>
    <n v="34"/>
    <n v="17"/>
    <n v="15"/>
  </r>
  <r>
    <n v="2016"/>
    <x v="10"/>
    <x v="6"/>
    <x v="5"/>
    <n v="2043"/>
    <x v="16"/>
    <n v="6"/>
    <n v="5"/>
    <n v="9"/>
    <n v="19"/>
    <n v="61"/>
    <n v="79"/>
    <n v="102"/>
    <n v="119"/>
    <n v="125"/>
    <n v="136"/>
    <n v="150"/>
    <n v="141"/>
    <n v="146"/>
    <n v="146"/>
    <n v="140"/>
    <n v="162"/>
    <n v="193"/>
    <n v="108"/>
    <n v="56"/>
    <n v="57"/>
    <n v="38"/>
    <n v="11"/>
    <n v="19"/>
  </r>
  <r>
    <n v="2016"/>
    <x v="10"/>
    <x v="7"/>
    <x v="6"/>
    <n v="2060"/>
    <x v="17"/>
    <n v="3"/>
    <n v="0"/>
    <n v="7"/>
    <n v="17"/>
    <n v="69"/>
    <n v="80"/>
    <n v="103"/>
    <n v="107"/>
    <n v="131"/>
    <n v="137"/>
    <n v="148"/>
    <n v="174"/>
    <n v="146"/>
    <n v="127"/>
    <n v="150"/>
    <n v="161"/>
    <n v="173"/>
    <n v="104"/>
    <n v="79"/>
    <n v="55"/>
    <n v="37"/>
    <n v="26"/>
    <n v="17"/>
  </r>
  <r>
    <n v="2016"/>
    <x v="10"/>
    <x v="8"/>
    <x v="0"/>
    <n v="2154"/>
    <x v="16"/>
    <n v="4"/>
    <n v="4"/>
    <n v="9"/>
    <n v="14"/>
    <n v="63"/>
    <n v="99"/>
    <n v="164"/>
    <n v="110"/>
    <n v="91"/>
    <n v="115"/>
    <n v="152"/>
    <n v="117"/>
    <n v="118"/>
    <n v="143"/>
    <n v="155"/>
    <n v="189"/>
    <n v="180"/>
    <n v="141"/>
    <n v="101"/>
    <n v="86"/>
    <n v="45"/>
    <n v="24"/>
    <n v="15"/>
  </r>
  <r>
    <n v="2016"/>
    <x v="10"/>
    <x v="9"/>
    <x v="1"/>
    <n v="2274"/>
    <x v="5"/>
    <n v="4"/>
    <n v="5"/>
    <n v="8"/>
    <n v="16"/>
    <n v="62"/>
    <n v="102"/>
    <n v="202"/>
    <n v="97"/>
    <n v="123"/>
    <n v="141"/>
    <n v="140"/>
    <n v="157"/>
    <n v="141"/>
    <n v="142"/>
    <n v="175"/>
    <n v="215"/>
    <n v="184"/>
    <n v="134"/>
    <n v="88"/>
    <n v="60"/>
    <n v="45"/>
    <n v="18"/>
    <n v="11"/>
  </r>
  <r>
    <n v="2016"/>
    <x v="10"/>
    <x v="10"/>
    <x v="2"/>
    <n v="2224"/>
    <x v="17"/>
    <n v="4"/>
    <n v="1"/>
    <n v="9"/>
    <n v="10"/>
    <n v="50"/>
    <n v="74"/>
    <n v="169"/>
    <n v="93"/>
    <n v="107"/>
    <n v="102"/>
    <n v="134"/>
    <n v="178"/>
    <n v="157"/>
    <n v="143"/>
    <n v="169"/>
    <n v="216"/>
    <n v="187"/>
    <n v="123"/>
    <n v="98"/>
    <n v="69"/>
    <n v="50"/>
    <n v="46"/>
    <n v="26"/>
  </r>
  <r>
    <n v="2016"/>
    <x v="10"/>
    <x v="11"/>
    <x v="3"/>
    <n v="2018"/>
    <x v="2"/>
    <n v="16"/>
    <n v="7"/>
    <n v="7"/>
    <n v="17"/>
    <n v="50"/>
    <n v="32"/>
    <n v="48"/>
    <n v="106"/>
    <n v="121"/>
    <n v="153"/>
    <n v="170"/>
    <n v="156"/>
    <n v="159"/>
    <n v="147"/>
    <n v="153"/>
    <n v="142"/>
    <n v="158"/>
    <n v="118"/>
    <n v="75"/>
    <n v="56"/>
    <n v="55"/>
    <n v="35"/>
    <n v="23"/>
  </r>
  <r>
    <n v="2016"/>
    <x v="10"/>
    <x v="12"/>
    <x v="4"/>
    <n v="1890"/>
    <x v="20"/>
    <n v="4"/>
    <n v="5"/>
    <n v="4"/>
    <n v="14"/>
    <n v="26"/>
    <n v="16"/>
    <n v="33"/>
    <n v="52"/>
    <n v="137"/>
    <n v="135"/>
    <n v="91"/>
    <n v="188"/>
    <n v="166"/>
    <n v="158"/>
    <n v="126"/>
    <n v="164"/>
    <n v="202"/>
    <n v="107"/>
    <n v="114"/>
    <n v="66"/>
    <n v="25"/>
    <n v="24"/>
    <n v="17"/>
  </r>
  <r>
    <n v="2016"/>
    <x v="10"/>
    <x v="13"/>
    <x v="5"/>
    <n v="2016"/>
    <x v="4"/>
    <n v="1"/>
    <n v="1"/>
    <n v="12"/>
    <n v="11"/>
    <n v="54"/>
    <n v="81"/>
    <n v="101"/>
    <n v="98"/>
    <n v="119"/>
    <n v="109"/>
    <n v="146"/>
    <n v="170"/>
    <n v="114"/>
    <n v="161"/>
    <n v="203"/>
    <n v="163"/>
    <n v="194"/>
    <n v="107"/>
    <n v="59"/>
    <n v="48"/>
    <n v="25"/>
    <n v="17"/>
    <n v="19"/>
  </r>
  <r>
    <n v="2016"/>
    <x v="10"/>
    <x v="15"/>
    <x v="6"/>
    <n v="2151"/>
    <x v="8"/>
    <n v="8"/>
    <n v="5"/>
    <n v="7"/>
    <n v="20"/>
    <n v="65"/>
    <n v="95"/>
    <n v="198"/>
    <n v="128"/>
    <n v="116"/>
    <n v="105"/>
    <n v="128"/>
    <n v="130"/>
    <n v="128"/>
    <n v="114"/>
    <n v="169"/>
    <n v="189"/>
    <n v="182"/>
    <n v="135"/>
    <n v="87"/>
    <n v="72"/>
    <n v="40"/>
    <n v="15"/>
    <n v="7"/>
  </r>
  <r>
    <n v="2016"/>
    <x v="10"/>
    <x v="16"/>
    <x v="0"/>
    <n v="2215"/>
    <x v="4"/>
    <n v="7"/>
    <n v="4"/>
    <n v="11"/>
    <n v="19"/>
    <n v="64"/>
    <n v="97"/>
    <n v="180"/>
    <n v="120"/>
    <n v="113"/>
    <n v="140"/>
    <n v="151"/>
    <n v="143"/>
    <n v="126"/>
    <n v="142"/>
    <n v="176"/>
    <n v="211"/>
    <n v="175"/>
    <n v="102"/>
    <n v="95"/>
    <n v="57"/>
    <n v="35"/>
    <n v="30"/>
    <n v="14"/>
  </r>
  <r>
    <n v="2016"/>
    <x v="10"/>
    <x v="17"/>
    <x v="1"/>
    <n v="2418"/>
    <x v="8"/>
    <n v="3"/>
    <n v="1"/>
    <n v="10"/>
    <n v="31"/>
    <n v="53"/>
    <n v="85"/>
    <n v="186"/>
    <n v="124"/>
    <n v="127"/>
    <n v="152"/>
    <n v="154"/>
    <n v="175"/>
    <n v="134"/>
    <n v="170"/>
    <n v="203"/>
    <n v="241"/>
    <n v="179"/>
    <n v="112"/>
    <n v="84"/>
    <n v="73"/>
    <n v="53"/>
    <n v="31"/>
    <n v="29"/>
  </r>
  <r>
    <n v="2016"/>
    <x v="10"/>
    <x v="18"/>
    <x v="2"/>
    <n v="2003"/>
    <x v="9"/>
    <n v="7"/>
    <n v="7"/>
    <n v="10"/>
    <n v="15"/>
    <n v="66"/>
    <n v="34"/>
    <n v="57"/>
    <n v="86"/>
    <n v="114"/>
    <n v="158"/>
    <n v="155"/>
    <n v="135"/>
    <n v="133"/>
    <n v="143"/>
    <n v="171"/>
    <n v="143"/>
    <n v="155"/>
    <n v="143"/>
    <n v="70"/>
    <n v="62"/>
    <n v="51"/>
    <n v="34"/>
    <n v="28"/>
  </r>
  <r>
    <n v="2016"/>
    <x v="10"/>
    <x v="19"/>
    <x v="3"/>
    <n v="1882"/>
    <x v="14"/>
    <n v="9"/>
    <n v="8"/>
    <n v="8"/>
    <n v="9"/>
    <n v="35"/>
    <n v="23"/>
    <n v="31"/>
    <n v="73"/>
    <n v="134"/>
    <n v="152"/>
    <n v="118"/>
    <n v="205"/>
    <n v="166"/>
    <n v="155"/>
    <n v="126"/>
    <n v="148"/>
    <n v="148"/>
    <n v="102"/>
    <n v="85"/>
    <n v="49"/>
    <n v="36"/>
    <n v="23"/>
    <n v="26"/>
  </r>
  <r>
    <n v="2016"/>
    <x v="10"/>
    <x v="20"/>
    <x v="4"/>
    <n v="2063"/>
    <x v="7"/>
    <n v="4"/>
    <n v="4"/>
    <n v="12"/>
    <n v="18"/>
    <n v="56"/>
    <n v="71"/>
    <n v="95"/>
    <n v="128"/>
    <n v="112"/>
    <n v="141"/>
    <n v="152"/>
    <n v="170"/>
    <n v="174"/>
    <n v="151"/>
    <n v="147"/>
    <n v="175"/>
    <n v="144"/>
    <n v="110"/>
    <n v="77"/>
    <n v="38"/>
    <n v="34"/>
    <n v="26"/>
    <n v="14"/>
  </r>
  <r>
    <n v="2016"/>
    <x v="10"/>
    <x v="21"/>
    <x v="5"/>
    <n v="2190"/>
    <x v="8"/>
    <n v="7"/>
    <n v="1"/>
    <n v="8"/>
    <n v="18"/>
    <n v="64"/>
    <n v="76"/>
    <n v="109"/>
    <n v="94"/>
    <n v="140"/>
    <n v="148"/>
    <n v="165"/>
    <n v="181"/>
    <n v="163"/>
    <n v="147"/>
    <n v="155"/>
    <n v="160"/>
    <n v="178"/>
    <n v="118"/>
    <n v="91"/>
    <n v="54"/>
    <n v="54"/>
    <n v="25"/>
    <n v="26"/>
  </r>
  <r>
    <n v="2016"/>
    <x v="10"/>
    <x v="22"/>
    <x v="6"/>
    <n v="2366"/>
    <x v="16"/>
    <n v="8"/>
    <n v="11"/>
    <n v="13"/>
    <n v="16"/>
    <n v="58"/>
    <n v="53"/>
    <n v="88"/>
    <n v="136"/>
    <n v="105"/>
    <n v="147"/>
    <n v="169"/>
    <n v="160"/>
    <n v="199"/>
    <n v="192"/>
    <n v="221"/>
    <n v="158"/>
    <n v="184"/>
    <n v="157"/>
    <n v="77"/>
    <n v="77"/>
    <n v="45"/>
    <n v="46"/>
    <n v="31"/>
  </r>
  <r>
    <n v="2016"/>
    <x v="10"/>
    <x v="23"/>
    <x v="0"/>
    <n v="1969"/>
    <x v="19"/>
    <n v="8"/>
    <n v="5"/>
    <n v="13"/>
    <n v="14"/>
    <n v="37"/>
    <n v="31"/>
    <n v="43"/>
    <n v="63"/>
    <n v="98"/>
    <n v="134"/>
    <n v="192"/>
    <n v="117"/>
    <n v="155"/>
    <n v="182"/>
    <n v="162"/>
    <n v="180"/>
    <n v="123"/>
    <n v="140"/>
    <n v="81"/>
    <n v="80"/>
    <n v="34"/>
    <n v="35"/>
    <n v="22"/>
  </r>
  <r>
    <n v="2016"/>
    <x v="10"/>
    <x v="24"/>
    <x v="1"/>
    <n v="1988"/>
    <x v="15"/>
    <n v="9"/>
    <n v="13"/>
    <n v="13"/>
    <n v="14"/>
    <n v="50"/>
    <n v="36"/>
    <n v="64"/>
    <n v="70"/>
    <n v="99"/>
    <n v="150"/>
    <n v="143"/>
    <n v="173"/>
    <n v="141"/>
    <n v="169"/>
    <n v="142"/>
    <n v="134"/>
    <n v="154"/>
    <n v="118"/>
    <n v="81"/>
    <n v="72"/>
    <n v="56"/>
    <n v="45"/>
    <n v="25"/>
  </r>
  <r>
    <n v="2016"/>
    <x v="10"/>
    <x v="25"/>
    <x v="2"/>
    <n v="1895"/>
    <x v="29"/>
    <n v="16"/>
    <n v="8"/>
    <n v="14"/>
    <n v="22"/>
    <n v="43"/>
    <n v="39"/>
    <n v="41"/>
    <n v="68"/>
    <n v="120"/>
    <n v="156"/>
    <n v="145"/>
    <n v="161"/>
    <n v="139"/>
    <n v="134"/>
    <n v="148"/>
    <n v="127"/>
    <n v="155"/>
    <n v="113"/>
    <n v="76"/>
    <n v="49"/>
    <n v="43"/>
    <n v="26"/>
    <n v="27"/>
  </r>
  <r>
    <n v="2016"/>
    <x v="10"/>
    <x v="26"/>
    <x v="3"/>
    <n v="1797"/>
    <x v="20"/>
    <n v="7"/>
    <n v="6"/>
    <n v="5"/>
    <n v="7"/>
    <n v="33"/>
    <n v="24"/>
    <n v="14"/>
    <n v="58"/>
    <n v="131"/>
    <n v="119"/>
    <n v="117"/>
    <n v="206"/>
    <n v="151"/>
    <n v="136"/>
    <n v="128"/>
    <n v="132"/>
    <n v="166"/>
    <n v="100"/>
    <n v="110"/>
    <n v="54"/>
    <n v="46"/>
    <n v="18"/>
    <n v="13"/>
  </r>
  <r>
    <n v="2016"/>
    <x v="10"/>
    <x v="27"/>
    <x v="4"/>
    <n v="1846"/>
    <x v="6"/>
    <n v="4"/>
    <n v="5"/>
    <n v="15"/>
    <n v="22"/>
    <n v="42"/>
    <n v="67"/>
    <n v="94"/>
    <n v="121"/>
    <n v="142"/>
    <n v="134"/>
    <n v="125"/>
    <n v="119"/>
    <n v="136"/>
    <n v="137"/>
    <n v="133"/>
    <n v="153"/>
    <n v="117"/>
    <n v="95"/>
    <n v="85"/>
    <n v="33"/>
    <n v="31"/>
    <n v="15"/>
    <n v="14"/>
  </r>
  <r>
    <n v="2016"/>
    <x v="10"/>
    <x v="28"/>
    <x v="5"/>
    <n v="1958"/>
    <x v="8"/>
    <n v="4"/>
    <n v="0"/>
    <n v="13"/>
    <n v="16"/>
    <n v="51"/>
    <n v="83"/>
    <n v="184"/>
    <n v="86"/>
    <n v="114"/>
    <n v="109"/>
    <n v="130"/>
    <n v="123"/>
    <n v="140"/>
    <n v="143"/>
    <n v="150"/>
    <n v="181"/>
    <n v="164"/>
    <n v="103"/>
    <n v="43"/>
    <n v="41"/>
    <n v="21"/>
    <n v="28"/>
    <n v="23"/>
  </r>
  <r>
    <n v="2016"/>
    <x v="10"/>
    <x v="29"/>
    <x v="6"/>
    <n v="2072"/>
    <x v="7"/>
    <n v="7"/>
    <n v="2"/>
    <n v="10"/>
    <n v="14"/>
    <n v="62"/>
    <n v="81"/>
    <n v="171"/>
    <n v="78"/>
    <n v="97"/>
    <n v="105"/>
    <n v="136"/>
    <n v="104"/>
    <n v="121"/>
    <n v="141"/>
    <n v="154"/>
    <n v="188"/>
    <n v="211"/>
    <n v="128"/>
    <n v="89"/>
    <n v="82"/>
    <n v="36"/>
    <n v="28"/>
    <n v="17"/>
  </r>
  <r>
    <n v="2016"/>
    <x v="11"/>
    <x v="0"/>
    <x v="0"/>
    <n v="2256"/>
    <x v="1"/>
    <n v="12"/>
    <n v="9"/>
    <n v="9"/>
    <n v="21"/>
    <n v="63"/>
    <n v="85"/>
    <n v="184"/>
    <n v="77"/>
    <n v="120"/>
    <n v="137"/>
    <n v="149"/>
    <n v="127"/>
    <n v="152"/>
    <n v="163"/>
    <n v="158"/>
    <n v="202"/>
    <n v="207"/>
    <n v="128"/>
    <n v="78"/>
    <n v="67"/>
    <n v="38"/>
    <n v="31"/>
    <n v="21"/>
  </r>
  <r>
    <n v="2016"/>
    <x v="11"/>
    <x v="1"/>
    <x v="1"/>
    <n v="2406"/>
    <x v="2"/>
    <n v="9"/>
    <n v="2"/>
    <n v="8"/>
    <n v="13"/>
    <n v="52"/>
    <n v="94"/>
    <n v="168"/>
    <n v="121"/>
    <n v="122"/>
    <n v="136"/>
    <n v="151"/>
    <n v="150"/>
    <n v="150"/>
    <n v="171"/>
    <n v="192"/>
    <n v="218"/>
    <n v="188"/>
    <n v="136"/>
    <n v="109"/>
    <n v="69"/>
    <n v="44"/>
    <n v="58"/>
    <n v="31"/>
  </r>
  <r>
    <n v="2016"/>
    <x v="11"/>
    <x v="2"/>
    <x v="2"/>
    <n v="1528"/>
    <x v="12"/>
    <n v="11"/>
    <n v="11"/>
    <n v="8"/>
    <n v="11"/>
    <n v="29"/>
    <n v="52"/>
    <n v="40"/>
    <n v="67"/>
    <n v="92"/>
    <n v="111"/>
    <n v="97"/>
    <n v="131"/>
    <n v="111"/>
    <n v="144"/>
    <n v="105"/>
    <n v="91"/>
    <n v="109"/>
    <n v="88"/>
    <n v="69"/>
    <n v="50"/>
    <n v="42"/>
    <n v="28"/>
    <n v="12"/>
  </r>
  <r>
    <n v="2016"/>
    <x v="11"/>
    <x v="3"/>
    <x v="3"/>
    <n v="1649"/>
    <x v="16"/>
    <n v="8"/>
    <n v="13"/>
    <n v="5"/>
    <n v="4"/>
    <n v="27"/>
    <n v="28"/>
    <n v="31"/>
    <n v="56"/>
    <n v="111"/>
    <n v="110"/>
    <n v="90"/>
    <n v="203"/>
    <n v="111"/>
    <n v="103"/>
    <n v="129"/>
    <n v="104"/>
    <n v="151"/>
    <n v="101"/>
    <n v="91"/>
    <n v="79"/>
    <n v="34"/>
    <n v="23"/>
    <n v="22"/>
  </r>
  <r>
    <n v="2016"/>
    <x v="11"/>
    <x v="4"/>
    <x v="4"/>
    <n v="1907"/>
    <x v="2"/>
    <n v="6"/>
    <n v="5"/>
    <n v="9"/>
    <n v="15"/>
    <n v="45"/>
    <n v="59"/>
    <n v="104"/>
    <n v="97"/>
    <n v="91"/>
    <n v="122"/>
    <n v="149"/>
    <n v="121"/>
    <n v="127"/>
    <n v="162"/>
    <n v="148"/>
    <n v="168"/>
    <n v="166"/>
    <n v="94"/>
    <n v="67"/>
    <n v="55"/>
    <n v="52"/>
    <n v="18"/>
    <n v="13"/>
  </r>
  <r>
    <n v="2016"/>
    <x v="11"/>
    <x v="5"/>
    <x v="5"/>
    <n v="1978"/>
    <x v="23"/>
    <n v="3"/>
    <n v="2"/>
    <n v="8"/>
    <n v="18"/>
    <n v="61"/>
    <n v="93"/>
    <n v="178"/>
    <n v="118"/>
    <n v="119"/>
    <n v="115"/>
    <n v="118"/>
    <n v="127"/>
    <n v="113"/>
    <n v="118"/>
    <n v="165"/>
    <n v="202"/>
    <n v="138"/>
    <n v="103"/>
    <n v="58"/>
    <n v="44"/>
    <n v="38"/>
    <n v="25"/>
    <n v="12"/>
  </r>
  <r>
    <n v="2016"/>
    <x v="11"/>
    <x v="6"/>
    <x v="6"/>
    <n v="2225"/>
    <x v="10"/>
    <n v="7"/>
    <n v="0"/>
    <n v="6"/>
    <n v="14"/>
    <n v="59"/>
    <n v="90"/>
    <n v="177"/>
    <n v="111"/>
    <n v="85"/>
    <n v="96"/>
    <n v="148"/>
    <n v="131"/>
    <n v="145"/>
    <n v="163"/>
    <n v="185"/>
    <n v="190"/>
    <n v="183"/>
    <n v="165"/>
    <n v="77"/>
    <n v="105"/>
    <n v="34"/>
    <n v="28"/>
    <n v="20"/>
  </r>
  <r>
    <n v="2016"/>
    <x v="11"/>
    <x v="7"/>
    <x v="0"/>
    <n v="2146"/>
    <x v="18"/>
    <n v="10"/>
    <n v="2"/>
    <n v="8"/>
    <n v="21"/>
    <n v="51"/>
    <n v="89"/>
    <n v="183"/>
    <n v="94"/>
    <n v="125"/>
    <n v="105"/>
    <n v="154"/>
    <n v="164"/>
    <n v="126"/>
    <n v="132"/>
    <n v="170"/>
    <n v="192"/>
    <n v="154"/>
    <n v="130"/>
    <n v="70"/>
    <n v="59"/>
    <n v="48"/>
    <n v="31"/>
    <n v="16"/>
  </r>
  <r>
    <n v="2016"/>
    <x v="11"/>
    <x v="8"/>
    <x v="1"/>
    <n v="2421"/>
    <x v="14"/>
    <n v="8"/>
    <n v="5"/>
    <n v="10"/>
    <n v="19"/>
    <n v="58"/>
    <n v="90"/>
    <n v="187"/>
    <n v="171"/>
    <n v="157"/>
    <n v="134"/>
    <n v="139"/>
    <n v="144"/>
    <n v="169"/>
    <n v="177"/>
    <n v="186"/>
    <n v="198"/>
    <n v="186"/>
    <n v="128"/>
    <n v="86"/>
    <n v="54"/>
    <n v="46"/>
    <n v="29"/>
    <n v="27"/>
  </r>
  <r>
    <n v="2016"/>
    <x v="11"/>
    <x v="9"/>
    <x v="2"/>
    <n v="1891"/>
    <x v="1"/>
    <n v="13"/>
    <n v="5"/>
    <n v="6"/>
    <n v="14"/>
    <n v="49"/>
    <n v="37"/>
    <n v="48"/>
    <n v="66"/>
    <n v="95"/>
    <n v="134"/>
    <n v="141"/>
    <n v="127"/>
    <n v="141"/>
    <n v="176"/>
    <n v="135"/>
    <n v="143"/>
    <n v="136"/>
    <n v="111"/>
    <n v="84"/>
    <n v="91"/>
    <n v="62"/>
    <n v="26"/>
    <n v="33"/>
  </r>
  <r>
    <n v="2016"/>
    <x v="11"/>
    <x v="10"/>
    <x v="3"/>
    <n v="1864"/>
    <x v="18"/>
    <n v="6"/>
    <n v="8"/>
    <n v="12"/>
    <n v="12"/>
    <n v="36"/>
    <n v="40"/>
    <n v="17"/>
    <n v="58"/>
    <n v="111"/>
    <n v="137"/>
    <n v="120"/>
    <n v="192"/>
    <n v="157"/>
    <n v="121"/>
    <n v="131"/>
    <n v="130"/>
    <n v="179"/>
    <n v="91"/>
    <n v="143"/>
    <n v="66"/>
    <n v="38"/>
    <n v="27"/>
    <n v="20"/>
  </r>
  <r>
    <n v="2016"/>
    <x v="11"/>
    <x v="11"/>
    <x v="4"/>
    <n v="1968"/>
    <x v="17"/>
    <n v="8"/>
    <n v="8"/>
    <n v="9"/>
    <n v="16"/>
    <n v="52"/>
    <n v="68"/>
    <n v="92"/>
    <n v="99"/>
    <n v="113"/>
    <n v="136"/>
    <n v="121"/>
    <n v="164"/>
    <n v="167"/>
    <n v="149"/>
    <n v="164"/>
    <n v="161"/>
    <n v="140"/>
    <n v="108"/>
    <n v="65"/>
    <n v="56"/>
    <n v="33"/>
    <n v="17"/>
    <n v="13"/>
  </r>
  <r>
    <n v="2016"/>
    <x v="11"/>
    <x v="12"/>
    <x v="5"/>
    <n v="2053"/>
    <x v="8"/>
    <n v="3"/>
    <n v="4"/>
    <n v="6"/>
    <n v="15"/>
    <n v="66"/>
    <n v="75"/>
    <n v="174"/>
    <n v="114"/>
    <n v="79"/>
    <n v="141"/>
    <n v="139"/>
    <n v="132"/>
    <n v="124"/>
    <n v="129"/>
    <n v="174"/>
    <n v="178"/>
    <n v="156"/>
    <n v="116"/>
    <n v="76"/>
    <n v="70"/>
    <n v="30"/>
    <n v="25"/>
    <n v="19"/>
  </r>
  <r>
    <n v="2016"/>
    <x v="11"/>
    <x v="13"/>
    <x v="6"/>
    <n v="2158"/>
    <x v="7"/>
    <n v="6"/>
    <n v="4"/>
    <n v="9"/>
    <n v="17"/>
    <n v="57"/>
    <n v="83"/>
    <n v="169"/>
    <n v="99"/>
    <n v="97"/>
    <n v="139"/>
    <n v="123"/>
    <n v="128"/>
    <n v="140"/>
    <n v="139"/>
    <n v="153"/>
    <n v="180"/>
    <n v="214"/>
    <n v="109"/>
    <n v="116"/>
    <n v="89"/>
    <n v="30"/>
    <n v="29"/>
    <n v="18"/>
  </r>
  <r>
    <n v="2016"/>
    <x v="11"/>
    <x v="14"/>
    <x v="0"/>
    <n v="2134"/>
    <x v="5"/>
    <n v="8"/>
    <n v="4"/>
    <n v="8"/>
    <n v="13"/>
    <n v="58"/>
    <n v="90"/>
    <n v="175"/>
    <n v="115"/>
    <n v="109"/>
    <n v="138"/>
    <n v="133"/>
    <n v="128"/>
    <n v="122"/>
    <n v="162"/>
    <n v="169"/>
    <n v="194"/>
    <n v="173"/>
    <n v="117"/>
    <n v="80"/>
    <n v="54"/>
    <n v="42"/>
    <n v="31"/>
    <n v="7"/>
  </r>
  <r>
    <n v="2016"/>
    <x v="11"/>
    <x v="15"/>
    <x v="1"/>
    <n v="2457"/>
    <x v="6"/>
    <n v="3"/>
    <n v="3"/>
    <n v="4"/>
    <n v="10"/>
    <n v="55"/>
    <n v="81"/>
    <n v="163"/>
    <n v="138"/>
    <n v="160"/>
    <n v="149"/>
    <n v="136"/>
    <n v="159"/>
    <n v="153"/>
    <n v="153"/>
    <n v="171"/>
    <n v="227"/>
    <n v="197"/>
    <n v="154"/>
    <n v="103"/>
    <n v="88"/>
    <n v="69"/>
    <n v="44"/>
    <n v="30"/>
  </r>
  <r>
    <n v="2016"/>
    <x v="11"/>
    <x v="16"/>
    <x v="2"/>
    <n v="1881"/>
    <x v="11"/>
    <n v="10"/>
    <n v="15"/>
    <n v="11"/>
    <n v="10"/>
    <n v="44"/>
    <n v="32"/>
    <n v="38"/>
    <n v="85"/>
    <n v="117"/>
    <n v="146"/>
    <n v="160"/>
    <n v="130"/>
    <n v="148"/>
    <n v="130"/>
    <n v="141"/>
    <n v="149"/>
    <n v="133"/>
    <n v="103"/>
    <n v="78"/>
    <n v="80"/>
    <n v="45"/>
    <n v="31"/>
    <n v="34"/>
  </r>
  <r>
    <n v="2016"/>
    <x v="11"/>
    <x v="17"/>
    <x v="3"/>
    <n v="1754"/>
    <x v="1"/>
    <n v="9"/>
    <n v="5"/>
    <n v="8"/>
    <n v="9"/>
    <n v="40"/>
    <n v="11"/>
    <n v="20"/>
    <n v="52"/>
    <n v="142"/>
    <n v="134"/>
    <n v="89"/>
    <n v="184"/>
    <n v="164"/>
    <n v="139"/>
    <n v="125"/>
    <n v="115"/>
    <n v="139"/>
    <n v="108"/>
    <n v="96"/>
    <n v="60"/>
    <n v="49"/>
    <n v="20"/>
    <n v="18"/>
  </r>
  <r>
    <n v="2016"/>
    <x v="11"/>
    <x v="18"/>
    <x v="4"/>
    <n v="1888"/>
    <x v="8"/>
    <n v="5"/>
    <n v="6"/>
    <n v="8"/>
    <n v="19"/>
    <n v="48"/>
    <n v="46"/>
    <n v="74"/>
    <n v="77"/>
    <n v="98"/>
    <n v="118"/>
    <n v="151"/>
    <n v="146"/>
    <n v="143"/>
    <n v="163"/>
    <n v="165"/>
    <n v="156"/>
    <n v="174"/>
    <n v="90"/>
    <n v="59"/>
    <n v="53"/>
    <n v="42"/>
    <n v="24"/>
    <n v="15"/>
  </r>
  <r>
    <n v="2016"/>
    <x v="11"/>
    <x v="19"/>
    <x v="5"/>
    <n v="2103"/>
    <x v="17"/>
    <n v="7"/>
    <n v="2"/>
    <n v="10"/>
    <n v="20"/>
    <n v="58"/>
    <n v="77"/>
    <n v="161"/>
    <n v="74"/>
    <n v="113"/>
    <n v="128"/>
    <n v="114"/>
    <n v="128"/>
    <n v="139"/>
    <n v="134"/>
    <n v="165"/>
    <n v="186"/>
    <n v="199"/>
    <n v="127"/>
    <n v="94"/>
    <n v="73"/>
    <n v="45"/>
    <n v="26"/>
    <n v="14"/>
  </r>
  <r>
    <n v="2016"/>
    <x v="11"/>
    <x v="20"/>
    <x v="6"/>
    <n v="2271"/>
    <x v="14"/>
    <n v="9"/>
    <n v="4"/>
    <n v="10"/>
    <n v="19"/>
    <n v="51"/>
    <n v="76"/>
    <n v="130"/>
    <n v="113"/>
    <n v="107"/>
    <n v="160"/>
    <n v="169"/>
    <n v="174"/>
    <n v="148"/>
    <n v="163"/>
    <n v="141"/>
    <n v="170"/>
    <n v="188"/>
    <n v="132"/>
    <n v="91"/>
    <n v="89"/>
    <n v="37"/>
    <n v="49"/>
    <n v="28"/>
  </r>
  <r>
    <n v="2016"/>
    <x v="11"/>
    <x v="21"/>
    <x v="0"/>
    <n v="2114"/>
    <x v="3"/>
    <n v="6"/>
    <n v="6"/>
    <n v="8"/>
    <n v="16"/>
    <n v="50"/>
    <n v="63"/>
    <n v="84"/>
    <n v="109"/>
    <n v="107"/>
    <n v="151"/>
    <n v="141"/>
    <n v="145"/>
    <n v="162"/>
    <n v="172"/>
    <n v="182"/>
    <n v="154"/>
    <n v="174"/>
    <n v="123"/>
    <n v="85"/>
    <n v="60"/>
    <n v="51"/>
    <n v="36"/>
    <n v="24"/>
  </r>
  <r>
    <n v="2016"/>
    <x v="11"/>
    <x v="22"/>
    <x v="1"/>
    <n v="2296"/>
    <x v="15"/>
    <n v="10"/>
    <n v="9"/>
    <n v="5"/>
    <n v="10"/>
    <n v="33"/>
    <n v="41"/>
    <n v="66"/>
    <n v="106"/>
    <n v="127"/>
    <n v="160"/>
    <n v="178"/>
    <n v="167"/>
    <n v="162"/>
    <n v="183"/>
    <n v="169"/>
    <n v="160"/>
    <n v="152"/>
    <n v="167"/>
    <n v="143"/>
    <n v="95"/>
    <n v="58"/>
    <n v="47"/>
    <n v="31"/>
  </r>
  <r>
    <n v="2016"/>
    <x v="11"/>
    <x v="23"/>
    <x v="2"/>
    <n v="2011"/>
    <x v="22"/>
    <n v="20"/>
    <n v="7"/>
    <n v="8"/>
    <n v="13"/>
    <n v="46"/>
    <n v="26"/>
    <n v="36"/>
    <n v="56"/>
    <n v="108"/>
    <n v="164"/>
    <n v="168"/>
    <n v="133"/>
    <n v="154"/>
    <n v="148"/>
    <n v="151"/>
    <n v="142"/>
    <n v="151"/>
    <n v="123"/>
    <n v="101"/>
    <n v="80"/>
    <n v="83"/>
    <n v="44"/>
    <n v="27"/>
  </r>
  <r>
    <n v="2016"/>
    <x v="11"/>
    <x v="24"/>
    <x v="3"/>
    <n v="1830"/>
    <x v="29"/>
    <n v="19"/>
    <n v="13"/>
    <n v="7"/>
    <n v="11"/>
    <n v="23"/>
    <n v="20"/>
    <n v="26"/>
    <n v="39"/>
    <n v="77"/>
    <n v="146"/>
    <n v="134"/>
    <n v="163"/>
    <n v="131"/>
    <n v="137"/>
    <n v="130"/>
    <n v="150"/>
    <n v="155"/>
    <n v="112"/>
    <n v="118"/>
    <n v="80"/>
    <n v="49"/>
    <n v="40"/>
    <n v="25"/>
  </r>
  <r>
    <n v="2016"/>
    <x v="11"/>
    <x v="25"/>
    <x v="4"/>
    <n v="1796"/>
    <x v="11"/>
    <n v="7"/>
    <n v="4"/>
    <n v="13"/>
    <n v="16"/>
    <n v="37"/>
    <n v="28"/>
    <n v="45"/>
    <n v="73"/>
    <n v="123"/>
    <n v="130"/>
    <n v="147"/>
    <n v="130"/>
    <n v="135"/>
    <n v="132"/>
    <n v="130"/>
    <n v="139"/>
    <n v="136"/>
    <n v="131"/>
    <n v="59"/>
    <n v="49"/>
    <n v="46"/>
    <n v="42"/>
    <n v="33"/>
  </r>
  <r>
    <n v="2016"/>
    <x v="11"/>
    <x v="26"/>
    <x v="5"/>
    <n v="1888"/>
    <x v="1"/>
    <n v="8"/>
    <n v="4"/>
    <n v="6"/>
    <n v="15"/>
    <n v="47"/>
    <n v="46"/>
    <n v="91"/>
    <n v="89"/>
    <n v="98"/>
    <n v="123"/>
    <n v="148"/>
    <n v="147"/>
    <n v="135"/>
    <n v="156"/>
    <n v="137"/>
    <n v="149"/>
    <n v="138"/>
    <n v="125"/>
    <n v="65"/>
    <n v="47"/>
    <n v="43"/>
    <n v="30"/>
    <n v="23"/>
  </r>
  <r>
    <n v="2016"/>
    <x v="11"/>
    <x v="27"/>
    <x v="6"/>
    <n v="2106"/>
    <x v="8"/>
    <n v="6"/>
    <n v="4"/>
    <n v="9"/>
    <n v="14"/>
    <n v="47"/>
    <n v="52"/>
    <n v="91"/>
    <n v="88"/>
    <n v="111"/>
    <n v="126"/>
    <n v="160"/>
    <n v="141"/>
    <n v="162"/>
    <n v="162"/>
    <n v="164"/>
    <n v="175"/>
    <n v="181"/>
    <n v="124"/>
    <n v="92"/>
    <n v="93"/>
    <n v="52"/>
    <n v="25"/>
    <n v="19"/>
  </r>
  <r>
    <n v="2016"/>
    <x v="11"/>
    <x v="28"/>
    <x v="0"/>
    <n v="1929"/>
    <x v="11"/>
    <n v="8"/>
    <n v="4"/>
    <n v="11"/>
    <n v="17"/>
    <n v="42"/>
    <n v="55"/>
    <n v="82"/>
    <n v="98"/>
    <n v="113"/>
    <n v="126"/>
    <n v="123"/>
    <n v="138"/>
    <n v="139"/>
    <n v="131"/>
    <n v="126"/>
    <n v="163"/>
    <n v="158"/>
    <n v="131"/>
    <n v="76"/>
    <n v="54"/>
    <n v="67"/>
    <n v="34"/>
    <n v="22"/>
  </r>
  <r>
    <n v="2016"/>
    <x v="11"/>
    <x v="29"/>
    <x v="1"/>
    <n v="2196"/>
    <x v="22"/>
    <n v="6"/>
    <n v="6"/>
    <n v="11"/>
    <n v="17"/>
    <n v="50"/>
    <n v="57"/>
    <n v="84"/>
    <n v="96"/>
    <n v="123"/>
    <n v="162"/>
    <n v="180"/>
    <n v="147"/>
    <n v="170"/>
    <n v="166"/>
    <n v="164"/>
    <n v="160"/>
    <n v="155"/>
    <n v="134"/>
    <n v="108"/>
    <n v="60"/>
    <n v="43"/>
    <n v="45"/>
    <n v="30"/>
  </r>
  <r>
    <n v="2016"/>
    <x v="11"/>
    <x v="30"/>
    <x v="2"/>
    <n v="1635"/>
    <x v="1"/>
    <n v="14"/>
    <n v="7"/>
    <n v="6"/>
    <n v="5"/>
    <n v="31"/>
    <n v="17"/>
    <n v="42"/>
    <n v="62"/>
    <n v="78"/>
    <n v="117"/>
    <n v="110"/>
    <n v="157"/>
    <n v="142"/>
    <n v="117"/>
    <n v="105"/>
    <n v="114"/>
    <n v="107"/>
    <n v="104"/>
    <n v="88"/>
    <n v="73"/>
    <n v="47"/>
    <n v="42"/>
    <n v="32"/>
  </r>
</pivotCacheRecords>
</file>

<file path=xl/pivotCache/pivotCacheRecords2.xml><?xml version="1.0" encoding="utf-8"?>
<pivotCacheRecords xmlns="http://schemas.openxmlformats.org/spreadsheetml/2006/main" xmlns:r="http://schemas.openxmlformats.org/officeDocument/2006/relationships" count="360">
  <r>
    <x v="0"/>
    <n v="1"/>
    <s v="Friday"/>
    <s v=""/>
  </r>
  <r>
    <x v="0"/>
    <n v="2"/>
    <s v="Saturday"/>
    <n v="1852"/>
  </r>
  <r>
    <x v="0"/>
    <n v="3"/>
    <s v="Sunday"/>
    <n v="1728"/>
  </r>
  <r>
    <x v="0"/>
    <n v="4"/>
    <s v="Monday"/>
    <n v="2041"/>
  </r>
  <r>
    <x v="0"/>
    <n v="5"/>
    <s v="Tuesday"/>
    <n v="2008"/>
  </r>
  <r>
    <x v="0"/>
    <n v="6"/>
    <s v="Wednesday"/>
    <n v="2245"/>
  </r>
  <r>
    <x v="0"/>
    <n v="7"/>
    <s v="Thursday"/>
    <n v="2056"/>
  </r>
  <r>
    <x v="0"/>
    <n v="8"/>
    <s v="Friday"/>
    <n v="2270"/>
  </r>
  <r>
    <x v="0"/>
    <n v="9"/>
    <s v="Saturday"/>
    <n v="1806"/>
  </r>
  <r>
    <x v="0"/>
    <n v="10"/>
    <s v="Sunday"/>
    <n v="1714"/>
  </r>
  <r>
    <x v="0"/>
    <n v="11"/>
    <s v="Monday"/>
    <s v=""/>
  </r>
  <r>
    <x v="0"/>
    <n v="12"/>
    <s v="Tuesday"/>
    <n v="2065"/>
  </r>
  <r>
    <x v="0"/>
    <n v="13"/>
    <s v="Wednesday"/>
    <n v="2119"/>
  </r>
  <r>
    <x v="0"/>
    <n v="14"/>
    <s v="Thursday"/>
    <n v="2093"/>
  </r>
  <r>
    <x v="0"/>
    <n v="15"/>
    <s v="Friday"/>
    <n v="2390"/>
  </r>
  <r>
    <x v="0"/>
    <n v="16"/>
    <s v="Saturday"/>
    <n v="1802"/>
  </r>
  <r>
    <x v="0"/>
    <n v="17"/>
    <s v="Sunday"/>
    <n v="1763"/>
  </r>
  <r>
    <x v="0"/>
    <n v="18"/>
    <s v="Monday"/>
    <n v="1770"/>
  </r>
  <r>
    <x v="0"/>
    <n v="19"/>
    <s v="Tuesday"/>
    <s v=""/>
  </r>
  <r>
    <x v="0"/>
    <n v="20"/>
    <s v="Wednesday"/>
    <n v="2175"/>
  </r>
  <r>
    <x v="0"/>
    <n v="21"/>
    <s v="Thursday"/>
    <n v="1855"/>
  </r>
  <r>
    <x v="0"/>
    <n v="22"/>
    <s v="Friday"/>
    <n v="2148"/>
  </r>
  <r>
    <x v="0"/>
    <n v="23"/>
    <s v="Saturday"/>
    <n v="1649"/>
  </r>
  <r>
    <x v="0"/>
    <n v="24"/>
    <s v="Sunday"/>
    <n v="1740"/>
  </r>
  <r>
    <x v="0"/>
    <n v="25"/>
    <s v="Monday"/>
    <n v="1938"/>
  </r>
  <r>
    <x v="0"/>
    <n v="26"/>
    <s v="Tuesday"/>
    <n v="1983"/>
  </r>
  <r>
    <x v="0"/>
    <n v="27"/>
    <s v="Wednesday"/>
    <n v="2050"/>
  </r>
  <r>
    <x v="0"/>
    <n v="28"/>
    <s v="Thursday"/>
    <n v="2286"/>
  </r>
  <r>
    <x v="0"/>
    <n v="29"/>
    <s v="Friday"/>
    <n v="2454"/>
  </r>
  <r>
    <x v="0"/>
    <n v="30"/>
    <s v="Saturday"/>
    <n v="1900"/>
  </r>
  <r>
    <x v="0"/>
    <n v="31"/>
    <s v="Sunday"/>
    <n v="1792"/>
  </r>
  <r>
    <x v="1"/>
    <n v="1"/>
    <s v="Monday"/>
    <n v="2063"/>
  </r>
  <r>
    <x v="1"/>
    <n v="2"/>
    <s v="Tuesday"/>
    <n v="1929"/>
  </r>
  <r>
    <x v="1"/>
    <n v="3"/>
    <s v="Wednesday"/>
    <n v="2250"/>
  </r>
  <r>
    <x v="1"/>
    <n v="4"/>
    <s v="Thursday"/>
    <n v="2045"/>
  </r>
  <r>
    <x v="1"/>
    <n v="5"/>
    <s v="Friday"/>
    <n v="2209"/>
  </r>
  <r>
    <x v="1"/>
    <n v="6"/>
    <s v="Saturday"/>
    <n v="1930"/>
  </r>
  <r>
    <x v="1"/>
    <n v="7"/>
    <s v="Sunday"/>
    <n v="1807"/>
  </r>
  <r>
    <x v="1"/>
    <n v="8"/>
    <s v="Monday"/>
    <n v="1887"/>
  </r>
  <r>
    <x v="1"/>
    <n v="9"/>
    <s v="Tuesday"/>
    <n v="1876"/>
  </r>
  <r>
    <x v="1"/>
    <n v="10"/>
    <s v="Wednesday"/>
    <n v="2010"/>
  </r>
  <r>
    <x v="1"/>
    <n v="11"/>
    <s v="Thursday"/>
    <n v="2013"/>
  </r>
  <r>
    <x v="1"/>
    <n v="12"/>
    <s v="Friday"/>
    <n v="2503"/>
  </r>
  <r>
    <x v="1"/>
    <n v="13"/>
    <s v="Saturday"/>
    <n v="2062"/>
  </r>
  <r>
    <x v="1"/>
    <n v="14"/>
    <s v="Sunday"/>
    <n v="1798"/>
  </r>
  <r>
    <x v="1"/>
    <n v="15"/>
    <s v="Monday"/>
    <n v="1890"/>
  </r>
  <r>
    <x v="1"/>
    <n v="16"/>
    <s v="Tuesday"/>
    <n v="2051"/>
  </r>
  <r>
    <x v="1"/>
    <n v="17"/>
    <s v="Wednesday"/>
    <n v="2208"/>
  </r>
  <r>
    <x v="1"/>
    <n v="18"/>
    <s v="Thursday"/>
    <n v="2201"/>
  </r>
  <r>
    <x v="1"/>
    <n v="19"/>
    <s v="Friday"/>
    <n v="2416"/>
  </r>
  <r>
    <x v="1"/>
    <n v="20"/>
    <s v="Saturday"/>
    <n v="2178"/>
  </r>
  <r>
    <x v="1"/>
    <n v="21"/>
    <s v="Sunday"/>
    <n v="2016"/>
  </r>
  <r>
    <x v="1"/>
    <n v="22"/>
    <s v="Monday"/>
    <n v="1930"/>
  </r>
  <r>
    <x v="1"/>
    <n v="23"/>
    <s v="Tuesday"/>
    <n v="1815"/>
  </r>
  <r>
    <x v="1"/>
    <n v="24"/>
    <s v="Wednesday"/>
    <n v="2127"/>
  </r>
  <r>
    <x v="1"/>
    <n v="25"/>
    <s v="Thursday"/>
    <n v="2164"/>
  </r>
  <r>
    <x v="1"/>
    <n v="26"/>
    <s v="Friday"/>
    <n v="2273"/>
  </r>
  <r>
    <x v="1"/>
    <n v="27"/>
    <s v="Saturday"/>
    <n v="2034"/>
  </r>
  <r>
    <x v="1"/>
    <n v="28"/>
    <s v="Sunday"/>
    <n v="1948"/>
  </r>
  <r>
    <x v="1"/>
    <n v="29"/>
    <s v="Monday"/>
    <n v="2088"/>
  </r>
  <r>
    <x v="2"/>
    <n v="1"/>
    <s v="Tuesday"/>
    <n v="2156"/>
  </r>
  <r>
    <x v="2"/>
    <n v="2"/>
    <s v="Wednesday"/>
    <n v="2345"/>
  </r>
  <r>
    <x v="2"/>
    <n v="3"/>
    <s v="Thursday"/>
    <n v="2160"/>
  </r>
  <r>
    <x v="2"/>
    <n v="4"/>
    <s v="Friday"/>
    <n v="2405"/>
  </r>
  <r>
    <x v="2"/>
    <n v="5"/>
    <s v="Saturday"/>
    <n v="2009"/>
  </r>
  <r>
    <x v="2"/>
    <n v="6"/>
    <s v="Sunday"/>
    <n v="1947"/>
  </r>
  <r>
    <x v="2"/>
    <n v="7"/>
    <s v="Monday"/>
    <n v="2190"/>
  </r>
  <r>
    <x v="2"/>
    <n v="8"/>
    <s v="Tuesday"/>
    <n v="1877"/>
  </r>
  <r>
    <x v="2"/>
    <n v="9"/>
    <s v="Wednesday"/>
    <n v="1994"/>
  </r>
  <r>
    <x v="2"/>
    <n v="10"/>
    <s v="Thursday"/>
    <n v="2814"/>
  </r>
  <r>
    <x v="2"/>
    <n v="11"/>
    <s v="Friday"/>
    <n v="2240"/>
  </r>
  <r>
    <x v="2"/>
    <n v="12"/>
    <s v="Saturday"/>
    <n v="1969"/>
  </r>
  <r>
    <x v="2"/>
    <n v="14"/>
    <s v="Sunday"/>
    <n v="2506"/>
  </r>
  <r>
    <x v="2"/>
    <n v="15"/>
    <s v="Monday"/>
    <n v="2402"/>
  </r>
  <r>
    <x v="2"/>
    <n v="16"/>
    <s v="Tuesday"/>
    <n v="2392"/>
  </r>
  <r>
    <x v="2"/>
    <n v="17"/>
    <s v="Wednesday"/>
    <n v="2242"/>
  </r>
  <r>
    <x v="2"/>
    <n v="18"/>
    <s v="Thursday"/>
    <n v="2433"/>
  </r>
  <r>
    <x v="2"/>
    <n v="19"/>
    <s v="Friday"/>
    <n v="2263"/>
  </r>
  <r>
    <x v="2"/>
    <n v="20"/>
    <s v="Saturday"/>
    <n v="2022"/>
  </r>
  <r>
    <x v="2"/>
    <n v="21"/>
    <s v="Sunday"/>
    <n v="2281"/>
  </r>
  <r>
    <x v="2"/>
    <n v="22"/>
    <s v="Monday"/>
    <n v="2311"/>
  </r>
  <r>
    <x v="2"/>
    <n v="23"/>
    <s v="Tuesday"/>
    <n v="2299"/>
  </r>
  <r>
    <x v="2"/>
    <n v="24"/>
    <s v="Wednesday"/>
    <n v="2370"/>
  </r>
  <r>
    <x v="2"/>
    <n v="25"/>
    <s v="Thursday"/>
    <n v="2231"/>
  </r>
  <r>
    <x v="2"/>
    <n v="26"/>
    <s v="Friday"/>
    <n v="2192"/>
  </r>
  <r>
    <x v="2"/>
    <n v="27"/>
    <s v="Saturday"/>
    <n v="1858"/>
  </r>
  <r>
    <x v="2"/>
    <n v="28"/>
    <s v="Sunday"/>
    <n v="2437"/>
  </r>
  <r>
    <x v="2"/>
    <n v="29"/>
    <s v="Monday"/>
    <n v="2274"/>
  </r>
  <r>
    <x v="2"/>
    <n v="30"/>
    <s v="Tuesday"/>
    <n v="2348"/>
  </r>
  <r>
    <x v="2"/>
    <n v="31"/>
    <s v="Wednesday"/>
    <n v="2245"/>
  </r>
  <r>
    <x v="3"/>
    <n v="1"/>
    <s v="Thursday"/>
    <n v="2586"/>
  </r>
  <r>
    <x v="3"/>
    <n v="2"/>
    <s v="Friday"/>
    <n v="2019"/>
  </r>
  <r>
    <x v="3"/>
    <n v="3"/>
    <s v="Saturday"/>
    <n v="1913"/>
  </r>
  <r>
    <x v="3"/>
    <n v="4"/>
    <s v="Sunday"/>
    <n v="2307"/>
  </r>
  <r>
    <x v="3"/>
    <n v="5"/>
    <s v="Monday"/>
    <n v="2200"/>
  </r>
  <r>
    <x v="3"/>
    <n v="6"/>
    <s v="Tuesday"/>
    <n v="2386"/>
  </r>
  <r>
    <x v="3"/>
    <n v="7"/>
    <s v="Wednesday"/>
    <n v="2445"/>
  </r>
  <r>
    <x v="3"/>
    <n v="8"/>
    <s v="Thursday"/>
    <n v="2556"/>
  </r>
  <r>
    <x v="3"/>
    <n v="9"/>
    <s v="Friday"/>
    <n v="2097"/>
  </r>
  <r>
    <x v="3"/>
    <n v="10"/>
    <s v="Saturday"/>
    <n v="1885"/>
  </r>
  <r>
    <x v="3"/>
    <n v="11"/>
    <s v="Sunday"/>
    <n v="2110"/>
  </r>
  <r>
    <x v="3"/>
    <n v="12"/>
    <s v="Monday"/>
    <n v="2252"/>
  </r>
  <r>
    <x v="3"/>
    <n v="13"/>
    <s v="Tuesday"/>
    <n v="2281"/>
  </r>
  <r>
    <x v="3"/>
    <n v="14"/>
    <s v="Wednesday"/>
    <n v="2074"/>
  </r>
  <r>
    <x v="3"/>
    <n v="15"/>
    <s v="Thursday"/>
    <n v="2249"/>
  </r>
  <r>
    <x v="3"/>
    <n v="16"/>
    <s v="Friday"/>
    <n v="1877"/>
  </r>
  <r>
    <x v="3"/>
    <n v="17"/>
    <s v="Saturday"/>
    <n v="2022"/>
  </r>
  <r>
    <x v="3"/>
    <n v="18"/>
    <s v="Sunday"/>
    <n v="2117"/>
  </r>
  <r>
    <x v="3"/>
    <n v="19"/>
    <s v="Monday"/>
    <n v="2128"/>
  </r>
  <r>
    <x v="3"/>
    <n v="21"/>
    <s v="Tuesday"/>
    <n v="2116"/>
  </r>
  <r>
    <x v="3"/>
    <n v="22"/>
    <s v="Wednesday"/>
    <n v="2521"/>
  </r>
  <r>
    <x v="3"/>
    <n v="23"/>
    <s v="Thursday"/>
    <n v="2139"/>
  </r>
  <r>
    <x v="3"/>
    <n v="24"/>
    <s v="Friday"/>
    <n v="1946"/>
  </r>
  <r>
    <x v="3"/>
    <n v="25"/>
    <s v="Saturday"/>
    <n v="2277"/>
  </r>
  <r>
    <x v="3"/>
    <n v="26"/>
    <s v="Sunday"/>
    <n v="2244"/>
  </r>
  <r>
    <x v="3"/>
    <n v="27"/>
    <s v="Monday"/>
    <n v="2253"/>
  </r>
  <r>
    <x v="3"/>
    <n v="28"/>
    <s v="Tuesday"/>
    <n v="2278"/>
  </r>
  <r>
    <x v="3"/>
    <n v="29"/>
    <s v="Wednesday"/>
    <n v="2387"/>
  </r>
  <r>
    <x v="3"/>
    <n v="30"/>
    <s v="Thursday"/>
    <n v="1798"/>
  </r>
  <r>
    <x v="4"/>
    <n v="1"/>
    <s v="Friday"/>
    <n v="1899"/>
  </r>
  <r>
    <x v="4"/>
    <n v="2"/>
    <s v="Saturday"/>
    <n v="1942"/>
  </r>
  <r>
    <x v="4"/>
    <n v="3"/>
    <s v="Sunday"/>
    <n v="2384"/>
  </r>
  <r>
    <x v="4"/>
    <n v="4"/>
    <s v="Monday"/>
    <n v="2413"/>
  </r>
  <r>
    <x v="4"/>
    <n v="5"/>
    <s v="Tuesday"/>
    <n v="2454"/>
  </r>
  <r>
    <x v="4"/>
    <n v="6"/>
    <s v="Wednesday"/>
    <n v="2619"/>
  </r>
  <r>
    <x v="4"/>
    <n v="7"/>
    <s v="Thursday"/>
    <n v="2217"/>
  </r>
  <r>
    <x v="4"/>
    <n v="8"/>
    <s v="Friday"/>
    <n v="2057"/>
  </r>
  <r>
    <x v="4"/>
    <n v="9"/>
    <s v="Saturday"/>
    <n v="2224"/>
  </r>
  <r>
    <x v="4"/>
    <n v="10"/>
    <s v="Sunday"/>
    <n v="2206"/>
  </r>
  <r>
    <x v="4"/>
    <n v="11"/>
    <s v="Monday"/>
    <n v="2391"/>
  </r>
  <r>
    <x v="4"/>
    <n v="12"/>
    <s v="Tuesday"/>
    <n v="2418"/>
  </r>
  <r>
    <x v="4"/>
    <n v="13"/>
    <s v="Wednesday"/>
    <n v="2513"/>
  </r>
  <r>
    <x v="4"/>
    <n v="14"/>
    <s v="Thursday"/>
    <n v="1979"/>
  </r>
  <r>
    <x v="4"/>
    <n v="15"/>
    <s v="Friday"/>
    <n v="1968"/>
  </r>
  <r>
    <x v="4"/>
    <n v="16"/>
    <s v="Saturday"/>
    <n v="2153"/>
  </r>
  <r>
    <x v="4"/>
    <n v="17"/>
    <s v="Sunday"/>
    <n v="2234"/>
  </r>
  <r>
    <x v="4"/>
    <n v="18"/>
    <s v="Monday"/>
    <n v="2233"/>
  </r>
  <r>
    <x v="4"/>
    <n v="19"/>
    <s v="Tuesday"/>
    <n v="2351"/>
  </r>
  <r>
    <x v="4"/>
    <n v="20"/>
    <s v="Wednesday"/>
    <n v="2280"/>
  </r>
  <r>
    <x v="4"/>
    <n v="21"/>
    <s v="Thursday"/>
    <n v="1911"/>
  </r>
  <r>
    <x v="4"/>
    <n v="22"/>
    <s v="Friday"/>
    <n v="1913"/>
  </r>
  <r>
    <x v="4"/>
    <n v="23"/>
    <s v="Saturday"/>
    <n v="2057"/>
  </r>
  <r>
    <x v="4"/>
    <n v="24"/>
    <s v="Sunday"/>
    <n v="2187"/>
  </r>
  <r>
    <x v="4"/>
    <n v="25"/>
    <s v="Monday"/>
    <n v="2278"/>
  </r>
  <r>
    <x v="4"/>
    <n v="26"/>
    <s v="Tuesday"/>
    <n v="2168"/>
  </r>
  <r>
    <x v="4"/>
    <n v="27"/>
    <s v="Wednesday"/>
    <n v="2132"/>
  </r>
  <r>
    <x v="4"/>
    <n v="28"/>
    <s v="Thursday"/>
    <n v="1976"/>
  </r>
  <r>
    <x v="4"/>
    <n v="29"/>
    <s v="Friday"/>
    <n v="1854"/>
  </r>
  <r>
    <x v="4"/>
    <n v="30"/>
    <s v="Saturday"/>
    <n v="1725"/>
  </r>
  <r>
    <x v="4"/>
    <n v="31"/>
    <s v="Sunday"/>
    <n v="2311"/>
  </r>
  <r>
    <x v="5"/>
    <n v="1"/>
    <s v="Monday"/>
    <n v="2221"/>
  </r>
  <r>
    <x v="5"/>
    <n v="2"/>
    <s v="Tuesday"/>
    <n v="2168"/>
  </r>
  <r>
    <x v="5"/>
    <n v="3"/>
    <s v="Wednesday"/>
    <n v="2162"/>
  </r>
  <r>
    <x v="5"/>
    <n v="4"/>
    <s v="Thursday"/>
    <n v="1957"/>
  </r>
  <r>
    <x v="5"/>
    <n v="5"/>
    <s v="Friday"/>
    <n v="1932"/>
  </r>
  <r>
    <x v="5"/>
    <n v="6"/>
    <s v="Saturday"/>
    <n v="2325"/>
  </r>
  <r>
    <x v="5"/>
    <n v="7"/>
    <s v="Sunday"/>
    <n v="2182"/>
  </r>
  <r>
    <x v="5"/>
    <n v="8"/>
    <s v="Monday"/>
    <n v="2359"/>
  </r>
  <r>
    <x v="5"/>
    <n v="9"/>
    <s v="Tuesday"/>
    <n v="2244"/>
  </r>
  <r>
    <x v="5"/>
    <n v="10"/>
    <s v="Wednesday"/>
    <n v="2460"/>
  </r>
  <r>
    <x v="5"/>
    <n v="11"/>
    <s v="Thursday"/>
    <n v="1877"/>
  </r>
  <r>
    <x v="5"/>
    <n v="12"/>
    <s v="Friday"/>
    <n v="1799"/>
  </r>
  <r>
    <x v="5"/>
    <n v="13"/>
    <s v="Saturday"/>
    <n v="1928"/>
  </r>
  <r>
    <x v="5"/>
    <n v="14"/>
    <s v="Sunday"/>
    <n v="1944"/>
  </r>
  <r>
    <x v="5"/>
    <n v="15"/>
    <s v="Monday"/>
    <n v="2119"/>
  </r>
  <r>
    <x v="5"/>
    <n v="16"/>
    <s v="Tuesday"/>
    <n v="2179"/>
  </r>
  <r>
    <x v="5"/>
    <n v="17"/>
    <s v="Wednesday"/>
    <n v="2310"/>
  </r>
  <r>
    <x v="5"/>
    <n v="18"/>
    <s v="Thursday"/>
    <n v="1856"/>
  </r>
  <r>
    <x v="5"/>
    <n v="19"/>
    <s v="Friday"/>
    <n v="1809"/>
  </r>
  <r>
    <x v="5"/>
    <n v="20"/>
    <s v="Saturday"/>
    <n v="2076"/>
  </r>
  <r>
    <x v="5"/>
    <n v="21"/>
    <s v="Sunday"/>
    <n v="2035"/>
  </r>
  <r>
    <x v="5"/>
    <n v="22"/>
    <s v="Monday"/>
    <n v="2258"/>
  </r>
  <r>
    <x v="5"/>
    <n v="23"/>
    <s v="Tuesday"/>
    <n v="2152"/>
  </r>
  <r>
    <x v="5"/>
    <n v="24"/>
    <s v="Wednesday"/>
    <n v="2215"/>
  </r>
  <r>
    <x v="5"/>
    <n v="25"/>
    <s v="Thursday"/>
    <n v="1919"/>
  </r>
  <r>
    <x v="5"/>
    <n v="26"/>
    <s v="Friday"/>
    <n v="1857"/>
  </r>
  <r>
    <x v="5"/>
    <n v="27"/>
    <s v="Saturday"/>
    <n v="2011"/>
  </r>
  <r>
    <x v="5"/>
    <n v="28"/>
    <s v="Sunday"/>
    <n v="2102"/>
  </r>
  <r>
    <x v="5"/>
    <n v="29"/>
    <s v="Monday"/>
    <n v="2218"/>
  </r>
  <r>
    <x v="5"/>
    <n v="30"/>
    <s v="Tuesday"/>
    <n v="2217"/>
  </r>
  <r>
    <x v="6"/>
    <n v="1"/>
    <s v="Wednesday"/>
    <n v="2277"/>
  </r>
  <r>
    <x v="6"/>
    <n v="2"/>
    <s v="Thursday"/>
    <n v="2070"/>
  </r>
  <r>
    <x v="6"/>
    <n v="3"/>
    <s v="Friday"/>
    <n v="2015"/>
  </r>
  <r>
    <x v="6"/>
    <n v="4"/>
    <s v="Saturday"/>
    <n v="1710"/>
  </r>
  <r>
    <x v="6"/>
    <n v="5"/>
    <s v="Sunday"/>
    <n v="2033"/>
  </r>
  <r>
    <x v="6"/>
    <n v="6"/>
    <s v="Monday"/>
    <n v="2210"/>
  </r>
  <r>
    <x v="6"/>
    <n v="7"/>
    <s v="Tuesday"/>
    <n v="2125"/>
  </r>
  <r>
    <x v="6"/>
    <n v="8"/>
    <s v="Wednesday"/>
    <n v="2264"/>
  </r>
  <r>
    <x v="6"/>
    <n v="9"/>
    <s v="Thursday"/>
    <n v="2188"/>
  </r>
  <r>
    <x v="6"/>
    <n v="10"/>
    <s v="Friday"/>
    <n v="1824"/>
  </r>
  <r>
    <x v="6"/>
    <n v="11"/>
    <s v="Saturday"/>
    <n v="2166"/>
  </r>
  <r>
    <x v="6"/>
    <n v="12"/>
    <s v="Sunday"/>
    <n v="2103"/>
  </r>
  <r>
    <x v="6"/>
    <n v="13"/>
    <s v="Monday"/>
    <n v="2203"/>
  </r>
  <r>
    <x v="6"/>
    <n v="14"/>
    <s v="Tuesday"/>
    <n v="2270"/>
  </r>
  <r>
    <x v="6"/>
    <n v="15"/>
    <s v="Wednesday"/>
    <n v="2232"/>
  </r>
  <r>
    <x v="6"/>
    <n v="16"/>
    <s v="Thursday"/>
    <n v="1950"/>
  </r>
  <r>
    <x v="6"/>
    <n v="17"/>
    <s v="Friday"/>
    <n v="1809"/>
  </r>
  <r>
    <x v="6"/>
    <n v="18"/>
    <s v="Saturday"/>
    <n v="2034"/>
  </r>
  <r>
    <x v="6"/>
    <n v="19"/>
    <s v="Sunday"/>
    <n v="2064"/>
  </r>
  <r>
    <x v="6"/>
    <n v="20"/>
    <s v="Monday"/>
    <n v="2165"/>
  </r>
  <r>
    <x v="6"/>
    <n v="21"/>
    <s v="Tuesday"/>
    <n v="2089"/>
  </r>
  <r>
    <x v="6"/>
    <n v="22"/>
    <s v="Wednesday"/>
    <n v="2191"/>
  </r>
  <r>
    <x v="6"/>
    <n v="23"/>
    <s v="Thursday"/>
    <n v="1874"/>
  </r>
  <r>
    <x v="6"/>
    <n v="24"/>
    <s v="Friday"/>
    <n v="1746"/>
  </r>
  <r>
    <x v="6"/>
    <n v="25"/>
    <s v="Saturday"/>
    <n v="2081"/>
  </r>
  <r>
    <x v="6"/>
    <n v="26"/>
    <s v="Sunday"/>
    <n v="2028"/>
  </r>
  <r>
    <x v="6"/>
    <n v="27"/>
    <s v="Monday"/>
    <n v="1983"/>
  </r>
  <r>
    <x v="6"/>
    <n v="28"/>
    <s v="Tuesday"/>
    <n v="1810"/>
  </r>
  <r>
    <x v="6"/>
    <n v="29"/>
    <s v="Wednesday"/>
    <n v="2149"/>
  </r>
  <r>
    <x v="6"/>
    <n v="30"/>
    <s v="Thursday"/>
    <n v="1999"/>
  </r>
  <r>
    <x v="6"/>
    <n v="31"/>
    <s v="Friday"/>
    <n v="1797"/>
  </r>
  <r>
    <x v="7"/>
    <n v="1"/>
    <s v="Saturday"/>
    <n v="2152"/>
  </r>
  <r>
    <x v="7"/>
    <n v="2"/>
    <s v="Sunday"/>
    <n v="2191"/>
  </r>
  <r>
    <x v="7"/>
    <n v="3"/>
    <s v="Monday"/>
    <n v="2445"/>
  </r>
  <r>
    <x v="7"/>
    <n v="4"/>
    <s v="Tuesday"/>
    <n v="2272"/>
  </r>
  <r>
    <x v="7"/>
    <n v="5"/>
    <s v="Wednesday"/>
    <n v="2430"/>
  </r>
  <r>
    <x v="7"/>
    <n v="6"/>
    <s v="Thursday"/>
    <n v="1996"/>
  </r>
  <r>
    <x v="7"/>
    <n v="7"/>
    <s v="Friday"/>
    <n v="1916"/>
  </r>
  <r>
    <x v="7"/>
    <n v="8"/>
    <s v="Saturday"/>
    <n v="2161"/>
  </r>
  <r>
    <x v="7"/>
    <n v="9"/>
    <s v="Sunday"/>
    <n v="2229"/>
  </r>
  <r>
    <x v="7"/>
    <n v="10"/>
    <s v="Monday"/>
    <n v="2243"/>
  </r>
  <r>
    <x v="7"/>
    <n v="11"/>
    <s v="Tuesday"/>
    <n v="2235"/>
  </r>
  <r>
    <x v="7"/>
    <n v="12"/>
    <s v="Wednesday"/>
    <n v="2502"/>
  </r>
  <r>
    <x v="7"/>
    <n v="13"/>
    <s v="Thursday"/>
    <n v="1826"/>
  </r>
  <r>
    <x v="7"/>
    <n v="14"/>
    <s v="Friday"/>
    <n v="1758"/>
  </r>
  <r>
    <x v="7"/>
    <n v="15"/>
    <s v="Saturday"/>
    <n v="2183"/>
  </r>
  <r>
    <x v="7"/>
    <n v="16"/>
    <s v="Sunday"/>
    <n v="1991"/>
  </r>
  <r>
    <x v="7"/>
    <n v="17"/>
    <s v="Monday"/>
    <n v="2317"/>
  </r>
  <r>
    <x v="7"/>
    <n v="18"/>
    <s v="Tuesday"/>
    <n v="2177"/>
  </r>
  <r>
    <x v="7"/>
    <n v="19"/>
    <s v="Wednesday"/>
    <n v="2283"/>
  </r>
  <r>
    <x v="7"/>
    <n v="20"/>
    <s v="Thursday"/>
    <n v="2062"/>
  </r>
  <r>
    <x v="7"/>
    <n v="21"/>
    <s v="Friday"/>
    <n v="2050"/>
  </r>
  <r>
    <x v="7"/>
    <n v="22"/>
    <s v="Saturday"/>
    <n v="2005"/>
  </r>
  <r>
    <x v="7"/>
    <n v="23"/>
    <s v="Sunday"/>
    <n v="2211"/>
  </r>
  <r>
    <x v="7"/>
    <n v="24"/>
    <s v="Monday"/>
    <n v="2313"/>
  </r>
  <r>
    <x v="7"/>
    <n v="26"/>
    <s v="Tuesday"/>
    <n v="2583"/>
  </r>
  <r>
    <x v="7"/>
    <n v="27"/>
    <s v="Wednesday"/>
    <n v="2095"/>
  </r>
  <r>
    <x v="7"/>
    <n v="28"/>
    <s v="Thursday"/>
    <n v="1927"/>
  </r>
  <r>
    <x v="7"/>
    <n v="29"/>
    <s v="Friday"/>
    <n v="2136"/>
  </r>
  <r>
    <x v="7"/>
    <n v="30"/>
    <s v="Saturday"/>
    <n v="2209"/>
  </r>
  <r>
    <x v="7"/>
    <n v="31"/>
    <s v="Sunday"/>
    <n v="2354"/>
  </r>
  <r>
    <x v="8"/>
    <n v="1"/>
    <s v="Monday"/>
    <n v="2335"/>
  </r>
  <r>
    <x v="8"/>
    <n v="2"/>
    <s v="Tuesday"/>
    <n v="2658"/>
  </r>
  <r>
    <x v="8"/>
    <n v="3"/>
    <s v="Wednesday"/>
    <n v="2122"/>
  </r>
  <r>
    <x v="8"/>
    <n v="4"/>
    <s v="Thursday"/>
    <n v="2005"/>
  </r>
  <r>
    <x v="8"/>
    <n v="5"/>
    <s v="Friday"/>
    <n v="1766"/>
  </r>
  <r>
    <x v="8"/>
    <n v="6"/>
    <s v="Saturday"/>
    <n v="2221"/>
  </r>
  <r>
    <x v="8"/>
    <n v="7"/>
    <s v="Sunday"/>
    <n v="2360"/>
  </r>
  <r>
    <x v="8"/>
    <n v="8"/>
    <s v="Monday"/>
    <n v="2323"/>
  </r>
  <r>
    <x v="8"/>
    <n v="10"/>
    <s v="Tuesday"/>
    <n v="2114"/>
  </r>
  <r>
    <x v="8"/>
    <n v="11"/>
    <s v="Wednesday"/>
    <n v="1881"/>
  </r>
  <r>
    <x v="8"/>
    <n v="12"/>
    <s v="Thursday"/>
    <n v="2128"/>
  </r>
  <r>
    <x v="8"/>
    <n v="13"/>
    <s v="Friday"/>
    <n v="2193"/>
  </r>
  <r>
    <x v="8"/>
    <n v="14"/>
    <s v="Saturday"/>
    <n v="2426"/>
  </r>
  <r>
    <x v="8"/>
    <n v="15"/>
    <s v="Sunday"/>
    <n v="2348"/>
  </r>
  <r>
    <x v="8"/>
    <n v="16"/>
    <s v="Monday"/>
    <n v="2533"/>
  </r>
  <r>
    <x v="8"/>
    <n v="17"/>
    <s v="Tuesday"/>
    <n v="1990"/>
  </r>
  <r>
    <x v="8"/>
    <n v="18"/>
    <s v="Wednesday"/>
    <n v="1950"/>
  </r>
  <r>
    <x v="8"/>
    <n v="19"/>
    <s v="Thursday"/>
    <n v="2222"/>
  </r>
  <r>
    <x v="8"/>
    <n v="20"/>
    <s v="Friday"/>
    <n v="2291"/>
  </r>
  <r>
    <x v="8"/>
    <n v="21"/>
    <s v="Saturday"/>
    <n v="2396"/>
  </r>
  <r>
    <x v="8"/>
    <n v="22"/>
    <s v="Sunday"/>
    <n v="2306"/>
  </r>
  <r>
    <x v="8"/>
    <n v="23"/>
    <s v="Monday"/>
    <n v="2563"/>
  </r>
  <r>
    <x v="8"/>
    <n v="24"/>
    <s v="Tuesday"/>
    <n v="2100"/>
  </r>
  <r>
    <x v="8"/>
    <n v="25"/>
    <s v="Wednesday"/>
    <n v="1884"/>
  </r>
  <r>
    <x v="8"/>
    <n v="26"/>
    <s v="Thursday"/>
    <n v="2135"/>
  </r>
  <r>
    <x v="8"/>
    <n v="27"/>
    <s v="Friday"/>
    <n v="1960"/>
  </r>
  <r>
    <x v="8"/>
    <n v="28"/>
    <s v="Saturday"/>
    <n v="1946"/>
  </r>
  <r>
    <x v="8"/>
    <n v="29"/>
    <s v="Sunday"/>
    <n v="2038"/>
  </r>
  <r>
    <x v="8"/>
    <n v="30"/>
    <s v="Monday"/>
    <n v="2446"/>
  </r>
  <r>
    <x v="9"/>
    <n v="1"/>
    <s v="Tuesday"/>
    <n v="2023"/>
  </r>
  <r>
    <x v="9"/>
    <n v="2"/>
    <s v="Wednesday"/>
    <n v="1879"/>
  </r>
  <r>
    <x v="9"/>
    <n v="3"/>
    <s v="Thursday"/>
    <n v="2180"/>
  </r>
  <r>
    <x v="9"/>
    <n v="4"/>
    <s v="Friday"/>
    <n v="2218"/>
  </r>
  <r>
    <x v="9"/>
    <n v="5"/>
    <s v="Saturday"/>
    <n v="2182"/>
  </r>
  <r>
    <x v="9"/>
    <n v="6"/>
    <s v="Sunday"/>
    <n v="2279"/>
  </r>
  <r>
    <x v="9"/>
    <n v="7"/>
    <s v="Monday"/>
    <n v="2458"/>
  </r>
  <r>
    <x v="9"/>
    <n v="8"/>
    <s v="Tuesday"/>
    <n v="2080"/>
  </r>
  <r>
    <x v="9"/>
    <n v="9"/>
    <s v="Wednesday"/>
    <n v="1987"/>
  </r>
  <r>
    <x v="9"/>
    <n v="10"/>
    <s v="Thursday"/>
    <n v="2050"/>
  </r>
  <r>
    <x v="9"/>
    <n v="11"/>
    <s v="Friday"/>
    <n v="2255"/>
  </r>
  <r>
    <x v="9"/>
    <n v="12"/>
    <s v="Saturday"/>
    <n v="2195"/>
  </r>
  <r>
    <x v="9"/>
    <n v="13"/>
    <s v="Sunday"/>
    <n v="2248"/>
  </r>
  <r>
    <x v="9"/>
    <n v="14"/>
    <s v="Monday"/>
    <n v="2699"/>
  </r>
  <r>
    <x v="9"/>
    <n v="15"/>
    <s v="Tuesday"/>
    <n v="2108"/>
  </r>
  <r>
    <x v="9"/>
    <n v="16"/>
    <s v="Wednesday"/>
    <n v="1947"/>
  </r>
  <r>
    <x v="9"/>
    <n v="17"/>
    <s v="Thursday"/>
    <n v="2080"/>
  </r>
  <r>
    <x v="9"/>
    <n v="18"/>
    <s v="Friday"/>
    <n v="2013"/>
  </r>
  <r>
    <x v="9"/>
    <n v="19"/>
    <s v="Saturday"/>
    <n v="2198"/>
  </r>
  <r>
    <x v="9"/>
    <n v="20"/>
    <s v="Sunday"/>
    <n v="2098"/>
  </r>
  <r>
    <x v="9"/>
    <n v="21"/>
    <s v="Monday"/>
    <n v="2463"/>
  </r>
  <r>
    <x v="9"/>
    <n v="22"/>
    <s v="Tuesday"/>
    <n v="2139"/>
  </r>
  <r>
    <x v="9"/>
    <n v="23"/>
    <s v="Wednesday"/>
    <n v="1829"/>
  </r>
  <r>
    <x v="9"/>
    <n v="24"/>
    <s v="Thursday"/>
    <n v="2172"/>
  </r>
  <r>
    <x v="9"/>
    <n v="26"/>
    <s v="Friday"/>
    <n v="2293"/>
  </r>
  <r>
    <x v="9"/>
    <n v="27"/>
    <s v="Saturday"/>
    <n v="2336"/>
  </r>
  <r>
    <x v="9"/>
    <n v="28"/>
    <s v="Sunday"/>
    <n v="2470"/>
  </r>
  <r>
    <x v="9"/>
    <n v="29"/>
    <s v="Monday"/>
    <n v="2321"/>
  </r>
  <r>
    <x v="9"/>
    <n v="30"/>
    <s v="Tuesday"/>
    <n v="1988"/>
  </r>
  <r>
    <x v="9"/>
    <n v="31"/>
    <s v="Wednesday"/>
    <n v="2243"/>
  </r>
  <r>
    <x v="10"/>
    <n v="1"/>
    <s v="Thursday"/>
    <n v="2152"/>
  </r>
  <r>
    <x v="10"/>
    <n v="2"/>
    <s v="Friday"/>
    <n v="2253"/>
  </r>
  <r>
    <x v="10"/>
    <n v="3"/>
    <s v="Saturday"/>
    <n v="2368"/>
  </r>
  <r>
    <x v="10"/>
    <n v="4"/>
    <s v="Sunday"/>
    <n v="2489"/>
  </r>
  <r>
    <x v="10"/>
    <n v="5"/>
    <s v="Monday"/>
    <n v="1956"/>
  </r>
  <r>
    <x v="10"/>
    <n v="6"/>
    <s v="Tuesday"/>
    <n v="1926"/>
  </r>
  <r>
    <x v="10"/>
    <n v="7"/>
    <s v="Wednesday"/>
    <n v="2043"/>
  </r>
  <r>
    <x v="10"/>
    <n v="8"/>
    <s v="Thursday"/>
    <n v="2060"/>
  </r>
  <r>
    <x v="10"/>
    <n v="9"/>
    <s v="Friday"/>
    <n v="2154"/>
  </r>
  <r>
    <x v="10"/>
    <n v="10"/>
    <s v="Saturday"/>
    <n v="2274"/>
  </r>
  <r>
    <x v="10"/>
    <n v="11"/>
    <s v="Sunday"/>
    <n v="2224"/>
  </r>
  <r>
    <x v="10"/>
    <n v="12"/>
    <s v="Monday"/>
    <n v="2018"/>
  </r>
  <r>
    <x v="10"/>
    <n v="13"/>
    <s v="Tuesday"/>
    <n v="1890"/>
  </r>
  <r>
    <x v="10"/>
    <n v="14"/>
    <s v="Wednesday"/>
    <n v="2016"/>
  </r>
  <r>
    <x v="10"/>
    <n v="16"/>
    <s v="Thursday"/>
    <n v="2151"/>
  </r>
  <r>
    <x v="10"/>
    <n v="17"/>
    <s v="Friday"/>
    <n v="2215"/>
  </r>
  <r>
    <x v="10"/>
    <n v="18"/>
    <s v="Saturday"/>
    <n v="2418"/>
  </r>
  <r>
    <x v="10"/>
    <n v="19"/>
    <s v="Sunday"/>
    <n v="2003"/>
  </r>
  <r>
    <x v="10"/>
    <n v="20"/>
    <s v="Monday"/>
    <n v="1882"/>
  </r>
  <r>
    <x v="10"/>
    <n v="21"/>
    <s v="Tuesday"/>
    <n v="2063"/>
  </r>
  <r>
    <x v="10"/>
    <n v="22"/>
    <s v="Wednesday"/>
    <n v="2190"/>
  </r>
  <r>
    <x v="10"/>
    <n v="23"/>
    <s v="Thursday"/>
    <n v="2366"/>
  </r>
  <r>
    <x v="10"/>
    <n v="24"/>
    <s v="Friday"/>
    <n v="1969"/>
  </r>
  <r>
    <x v="10"/>
    <n v="25"/>
    <s v="Saturday"/>
    <n v="1988"/>
  </r>
  <r>
    <x v="10"/>
    <n v="26"/>
    <s v="Sunday"/>
    <n v="1895"/>
  </r>
  <r>
    <x v="10"/>
    <n v="27"/>
    <s v="Monday"/>
    <n v="1797"/>
  </r>
  <r>
    <x v="10"/>
    <n v="28"/>
    <s v="Tuesday"/>
    <n v="1846"/>
  </r>
  <r>
    <x v="10"/>
    <n v="29"/>
    <s v="Wednesday"/>
    <n v="1958"/>
  </r>
  <r>
    <x v="10"/>
    <n v="30"/>
    <s v="Thursday"/>
    <n v="2072"/>
  </r>
  <r>
    <x v="11"/>
    <n v="1"/>
    <s v="Friday"/>
    <n v="2256"/>
  </r>
  <r>
    <x v="11"/>
    <n v="2"/>
    <s v="Saturday"/>
    <n v="2406"/>
  </r>
  <r>
    <x v="11"/>
    <n v="3"/>
    <s v="Sunday"/>
    <n v="1528"/>
  </r>
  <r>
    <x v="11"/>
    <n v="4"/>
    <s v="Monday"/>
    <n v="1649"/>
  </r>
  <r>
    <x v="11"/>
    <n v="5"/>
    <s v="Tuesday"/>
    <n v="1907"/>
  </r>
  <r>
    <x v="11"/>
    <n v="6"/>
    <s v="Wednesday"/>
    <n v="1978"/>
  </r>
  <r>
    <x v="11"/>
    <n v="7"/>
    <s v="Thursday"/>
    <n v="2225"/>
  </r>
  <r>
    <x v="11"/>
    <n v="8"/>
    <s v="Friday"/>
    <n v="2146"/>
  </r>
  <r>
    <x v="11"/>
    <n v="9"/>
    <s v="Saturday"/>
    <n v="2421"/>
  </r>
  <r>
    <x v="11"/>
    <n v="10"/>
    <s v="Sunday"/>
    <n v="1891"/>
  </r>
  <r>
    <x v="11"/>
    <n v="11"/>
    <s v="Monday"/>
    <n v="1864"/>
  </r>
  <r>
    <x v="11"/>
    <n v="12"/>
    <s v="Tuesday"/>
    <n v="1968"/>
  </r>
  <r>
    <x v="11"/>
    <n v="13"/>
    <s v="Wednesday"/>
    <n v="2053"/>
  </r>
  <r>
    <x v="11"/>
    <n v="14"/>
    <s v="Thursday"/>
    <n v="2158"/>
  </r>
  <r>
    <x v="11"/>
    <n v="15"/>
    <s v="Friday"/>
    <n v="2134"/>
  </r>
  <r>
    <x v="11"/>
    <n v="16"/>
    <s v="Saturday"/>
    <n v="2457"/>
  </r>
  <r>
    <x v="11"/>
    <n v="17"/>
    <s v="Sunday"/>
    <n v="1881"/>
  </r>
  <r>
    <x v="11"/>
    <n v="18"/>
    <s v="Monday"/>
    <n v="1754"/>
  </r>
  <r>
    <x v="11"/>
    <n v="19"/>
    <s v="Tuesday"/>
    <n v="1888"/>
  </r>
  <r>
    <x v="11"/>
    <n v="20"/>
    <s v="Wednesday"/>
    <n v="2103"/>
  </r>
  <r>
    <x v="11"/>
    <n v="21"/>
    <s v="Thursday"/>
    <n v="2271"/>
  </r>
  <r>
    <x v="11"/>
    <n v="22"/>
    <s v="Friday"/>
    <n v="2114"/>
  </r>
  <r>
    <x v="11"/>
    <n v="23"/>
    <s v="Saturday"/>
    <n v="2296"/>
  </r>
  <r>
    <x v="11"/>
    <n v="24"/>
    <s v="Sunday"/>
    <n v="2011"/>
  </r>
  <r>
    <x v="11"/>
    <n v="25"/>
    <s v="Monday"/>
    <n v="1830"/>
  </r>
  <r>
    <x v="11"/>
    <n v="26"/>
    <s v="Tuesday"/>
    <n v="1796"/>
  </r>
  <r>
    <x v="11"/>
    <n v="27"/>
    <s v="Wednesday"/>
    <n v="1888"/>
  </r>
  <r>
    <x v="11"/>
    <n v="28"/>
    <s v="Thursday"/>
    <n v="2106"/>
  </r>
  <r>
    <x v="11"/>
    <n v="29"/>
    <s v="Friday"/>
    <n v="1929"/>
  </r>
  <r>
    <x v="11"/>
    <n v="30"/>
    <s v="Saturday"/>
    <n v="2196"/>
  </r>
  <r>
    <x v="11"/>
    <n v="31"/>
    <s v="Sunday"/>
    <n v="1635"/>
  </r>
</pivotCacheRecords>
</file>

<file path=xl/pivotCache/pivotCacheRecords3.xml><?xml version="1.0" encoding="utf-8"?>
<pivotCacheRecords xmlns="http://schemas.openxmlformats.org/spreadsheetml/2006/main" xmlns:r="http://schemas.openxmlformats.org/officeDocument/2006/relationships" count="360">
  <r>
    <n v="2016"/>
    <s v="January"/>
    <n v="1"/>
    <x v="0"/>
    <s v=""/>
  </r>
  <r>
    <n v="2016"/>
    <s v="January"/>
    <n v="2"/>
    <x v="1"/>
    <n v="1852"/>
  </r>
  <r>
    <n v="2016"/>
    <s v="January"/>
    <n v="3"/>
    <x v="2"/>
    <n v="1728"/>
  </r>
  <r>
    <n v="2016"/>
    <s v="January"/>
    <n v="4"/>
    <x v="3"/>
    <n v="2041"/>
  </r>
  <r>
    <n v="2016"/>
    <s v="January"/>
    <n v="5"/>
    <x v="4"/>
    <n v="2008"/>
  </r>
  <r>
    <n v="2016"/>
    <s v="January"/>
    <n v="6"/>
    <x v="5"/>
    <n v="2245"/>
  </r>
  <r>
    <n v="2016"/>
    <s v="January"/>
    <n v="7"/>
    <x v="6"/>
    <n v="2056"/>
  </r>
  <r>
    <n v="2016"/>
    <s v="January"/>
    <n v="8"/>
    <x v="0"/>
    <n v="2270"/>
  </r>
  <r>
    <n v="2016"/>
    <s v="January"/>
    <n v="9"/>
    <x v="1"/>
    <n v="1806"/>
  </r>
  <r>
    <n v="2016"/>
    <s v="January"/>
    <n v="10"/>
    <x v="2"/>
    <n v="1714"/>
  </r>
  <r>
    <n v="2016"/>
    <s v="January"/>
    <n v="11"/>
    <x v="3"/>
    <s v=""/>
  </r>
  <r>
    <n v="2016"/>
    <s v="January"/>
    <n v="12"/>
    <x v="4"/>
    <n v="2065"/>
  </r>
  <r>
    <n v="2016"/>
    <s v="January"/>
    <n v="13"/>
    <x v="5"/>
    <n v="2119"/>
  </r>
  <r>
    <n v="2016"/>
    <s v="January"/>
    <n v="14"/>
    <x v="6"/>
    <n v="2093"/>
  </r>
  <r>
    <n v="2016"/>
    <s v="January"/>
    <n v="15"/>
    <x v="0"/>
    <n v="2390"/>
  </r>
  <r>
    <n v="2016"/>
    <s v="January"/>
    <n v="16"/>
    <x v="1"/>
    <n v="1802"/>
  </r>
  <r>
    <n v="2016"/>
    <s v="January"/>
    <n v="17"/>
    <x v="2"/>
    <n v="1763"/>
  </r>
  <r>
    <n v="2016"/>
    <s v="January"/>
    <n v="18"/>
    <x v="3"/>
    <n v="1770"/>
  </r>
  <r>
    <n v="2016"/>
    <s v="January"/>
    <n v="19"/>
    <x v="4"/>
    <s v=""/>
  </r>
  <r>
    <n v="2016"/>
    <s v="January"/>
    <n v="20"/>
    <x v="5"/>
    <n v="2175"/>
  </r>
  <r>
    <n v="2016"/>
    <s v="January"/>
    <n v="21"/>
    <x v="6"/>
    <n v="1855"/>
  </r>
  <r>
    <n v="2016"/>
    <s v="January"/>
    <n v="22"/>
    <x v="0"/>
    <n v="2148"/>
  </r>
  <r>
    <n v="2016"/>
    <s v="January"/>
    <n v="23"/>
    <x v="1"/>
    <n v="1649"/>
  </r>
  <r>
    <n v="2016"/>
    <s v="January"/>
    <n v="24"/>
    <x v="2"/>
    <n v="1740"/>
  </r>
  <r>
    <n v="2016"/>
    <s v="January"/>
    <n v="25"/>
    <x v="3"/>
    <n v="1938"/>
  </r>
  <r>
    <n v="2016"/>
    <s v="January"/>
    <n v="26"/>
    <x v="4"/>
    <n v="1983"/>
  </r>
  <r>
    <n v="2016"/>
    <s v="January"/>
    <n v="27"/>
    <x v="5"/>
    <n v="2050"/>
  </r>
  <r>
    <n v="2016"/>
    <s v="January"/>
    <n v="28"/>
    <x v="6"/>
    <n v="2286"/>
  </r>
  <r>
    <n v="2016"/>
    <s v="January"/>
    <n v="29"/>
    <x v="0"/>
    <n v="2454"/>
  </r>
  <r>
    <n v="2016"/>
    <s v="January"/>
    <n v="30"/>
    <x v="1"/>
    <n v="1900"/>
  </r>
  <r>
    <n v="2016"/>
    <s v="January"/>
    <n v="31"/>
    <x v="2"/>
    <n v="1792"/>
  </r>
  <r>
    <n v="2016"/>
    <s v="February"/>
    <n v="1"/>
    <x v="3"/>
    <n v="2063"/>
  </r>
  <r>
    <n v="2016"/>
    <s v="February"/>
    <n v="2"/>
    <x v="4"/>
    <n v="1929"/>
  </r>
  <r>
    <n v="2016"/>
    <s v="February"/>
    <n v="3"/>
    <x v="5"/>
    <n v="2250"/>
  </r>
  <r>
    <n v="2016"/>
    <s v="February"/>
    <n v="4"/>
    <x v="6"/>
    <n v="2045"/>
  </r>
  <r>
    <n v="2016"/>
    <s v="February"/>
    <n v="5"/>
    <x v="0"/>
    <n v="2209"/>
  </r>
  <r>
    <n v="2016"/>
    <s v="February"/>
    <n v="6"/>
    <x v="1"/>
    <n v="1930"/>
  </r>
  <r>
    <n v="2016"/>
    <s v="February"/>
    <n v="7"/>
    <x v="2"/>
    <n v="1807"/>
  </r>
  <r>
    <n v="2016"/>
    <s v="February"/>
    <n v="8"/>
    <x v="3"/>
    <n v="1887"/>
  </r>
  <r>
    <n v="2016"/>
    <s v="February"/>
    <n v="9"/>
    <x v="4"/>
    <n v="1876"/>
  </r>
  <r>
    <n v="2016"/>
    <s v="February"/>
    <n v="10"/>
    <x v="5"/>
    <n v="2010"/>
  </r>
  <r>
    <n v="2016"/>
    <s v="February"/>
    <n v="11"/>
    <x v="6"/>
    <n v="2013"/>
  </r>
  <r>
    <n v="2016"/>
    <s v="February"/>
    <n v="12"/>
    <x v="0"/>
    <n v="2503"/>
  </r>
  <r>
    <n v="2016"/>
    <s v="February"/>
    <n v="13"/>
    <x v="1"/>
    <n v="2062"/>
  </r>
  <r>
    <n v="2016"/>
    <s v="February"/>
    <n v="14"/>
    <x v="2"/>
    <n v="1798"/>
  </r>
  <r>
    <n v="2016"/>
    <s v="February"/>
    <n v="15"/>
    <x v="3"/>
    <n v="1890"/>
  </r>
  <r>
    <n v="2016"/>
    <s v="February"/>
    <n v="16"/>
    <x v="4"/>
    <n v="2051"/>
  </r>
  <r>
    <n v="2016"/>
    <s v="February"/>
    <n v="17"/>
    <x v="5"/>
    <n v="2208"/>
  </r>
  <r>
    <n v="2016"/>
    <s v="February"/>
    <n v="18"/>
    <x v="6"/>
    <n v="2201"/>
  </r>
  <r>
    <n v="2016"/>
    <s v="February"/>
    <n v="19"/>
    <x v="0"/>
    <n v="2416"/>
  </r>
  <r>
    <n v="2016"/>
    <s v="February"/>
    <n v="20"/>
    <x v="1"/>
    <n v="2178"/>
  </r>
  <r>
    <n v="2016"/>
    <s v="February"/>
    <n v="21"/>
    <x v="2"/>
    <n v="2016"/>
  </r>
  <r>
    <n v="2016"/>
    <s v="February"/>
    <n v="22"/>
    <x v="3"/>
    <n v="1930"/>
  </r>
  <r>
    <n v="2016"/>
    <s v="February"/>
    <n v="23"/>
    <x v="4"/>
    <n v="1815"/>
  </r>
  <r>
    <n v="2016"/>
    <s v="February"/>
    <n v="24"/>
    <x v="5"/>
    <n v="2127"/>
  </r>
  <r>
    <n v="2016"/>
    <s v="February"/>
    <n v="25"/>
    <x v="6"/>
    <n v="2164"/>
  </r>
  <r>
    <n v="2016"/>
    <s v="February"/>
    <n v="26"/>
    <x v="0"/>
    <n v="2273"/>
  </r>
  <r>
    <n v="2016"/>
    <s v="February"/>
    <n v="27"/>
    <x v="1"/>
    <n v="2034"/>
  </r>
  <r>
    <n v="2016"/>
    <s v="February"/>
    <n v="28"/>
    <x v="2"/>
    <n v="1948"/>
  </r>
  <r>
    <n v="2016"/>
    <s v="February"/>
    <n v="29"/>
    <x v="3"/>
    <n v="2088"/>
  </r>
  <r>
    <n v="2016"/>
    <s v="March"/>
    <n v="1"/>
    <x v="4"/>
    <n v="2156"/>
  </r>
  <r>
    <n v="2016"/>
    <s v="March"/>
    <n v="2"/>
    <x v="5"/>
    <n v="2345"/>
  </r>
  <r>
    <n v="2016"/>
    <s v="March"/>
    <n v="3"/>
    <x v="6"/>
    <n v="2160"/>
  </r>
  <r>
    <n v="2016"/>
    <s v="March"/>
    <n v="4"/>
    <x v="0"/>
    <n v="2405"/>
  </r>
  <r>
    <n v="2016"/>
    <s v="March"/>
    <n v="5"/>
    <x v="1"/>
    <n v="2009"/>
  </r>
  <r>
    <n v="2016"/>
    <s v="March"/>
    <n v="6"/>
    <x v="2"/>
    <n v="1947"/>
  </r>
  <r>
    <n v="2016"/>
    <s v="March"/>
    <n v="7"/>
    <x v="3"/>
    <n v="2190"/>
  </r>
  <r>
    <n v="2016"/>
    <s v="March"/>
    <n v="8"/>
    <x v="4"/>
    <n v="1877"/>
  </r>
  <r>
    <n v="2016"/>
    <s v="March"/>
    <n v="9"/>
    <x v="5"/>
    <n v="1994"/>
  </r>
  <r>
    <n v="2016"/>
    <s v="March"/>
    <n v="10"/>
    <x v="6"/>
    <n v="2814"/>
  </r>
  <r>
    <n v="2016"/>
    <s v="March"/>
    <n v="11"/>
    <x v="0"/>
    <n v="2240"/>
  </r>
  <r>
    <n v="2016"/>
    <s v="March"/>
    <n v="12"/>
    <x v="1"/>
    <n v="1969"/>
  </r>
  <r>
    <n v="2016"/>
    <s v="March"/>
    <n v="14"/>
    <x v="2"/>
    <n v="2506"/>
  </r>
  <r>
    <n v="2016"/>
    <s v="March"/>
    <n v="15"/>
    <x v="3"/>
    <n v="2402"/>
  </r>
  <r>
    <n v="2016"/>
    <s v="March"/>
    <n v="16"/>
    <x v="4"/>
    <n v="2392"/>
  </r>
  <r>
    <n v="2016"/>
    <s v="March"/>
    <n v="17"/>
    <x v="5"/>
    <n v="2242"/>
  </r>
  <r>
    <n v="2016"/>
    <s v="March"/>
    <n v="18"/>
    <x v="6"/>
    <n v="2433"/>
  </r>
  <r>
    <n v="2016"/>
    <s v="March"/>
    <n v="19"/>
    <x v="0"/>
    <n v="2263"/>
  </r>
  <r>
    <n v="2016"/>
    <s v="March"/>
    <n v="20"/>
    <x v="1"/>
    <n v="2022"/>
  </r>
  <r>
    <n v="2016"/>
    <s v="March"/>
    <n v="21"/>
    <x v="2"/>
    <n v="2281"/>
  </r>
  <r>
    <n v="2016"/>
    <s v="March"/>
    <n v="22"/>
    <x v="3"/>
    <n v="2311"/>
  </r>
  <r>
    <n v="2016"/>
    <s v="March"/>
    <n v="23"/>
    <x v="4"/>
    <n v="2299"/>
  </r>
  <r>
    <n v="2016"/>
    <s v="March"/>
    <n v="24"/>
    <x v="5"/>
    <n v="2370"/>
  </r>
  <r>
    <n v="2016"/>
    <s v="March"/>
    <n v="25"/>
    <x v="6"/>
    <n v="2231"/>
  </r>
  <r>
    <n v="2016"/>
    <s v="March"/>
    <n v="26"/>
    <x v="0"/>
    <n v="2192"/>
  </r>
  <r>
    <n v="2016"/>
    <s v="March"/>
    <n v="27"/>
    <x v="1"/>
    <n v="1858"/>
  </r>
  <r>
    <n v="2016"/>
    <s v="March"/>
    <n v="28"/>
    <x v="2"/>
    <n v="2437"/>
  </r>
  <r>
    <n v="2016"/>
    <s v="March"/>
    <n v="29"/>
    <x v="3"/>
    <n v="2274"/>
  </r>
  <r>
    <n v="2016"/>
    <s v="March"/>
    <n v="30"/>
    <x v="4"/>
    <n v="2348"/>
  </r>
  <r>
    <n v="2016"/>
    <s v="March"/>
    <n v="31"/>
    <x v="5"/>
    <n v="2245"/>
  </r>
  <r>
    <n v="2016"/>
    <s v="April"/>
    <n v="1"/>
    <x v="6"/>
    <n v="2586"/>
  </r>
  <r>
    <n v="2016"/>
    <s v="April"/>
    <n v="2"/>
    <x v="0"/>
    <n v="2019"/>
  </r>
  <r>
    <n v="2016"/>
    <s v="April"/>
    <n v="3"/>
    <x v="1"/>
    <n v="1913"/>
  </r>
  <r>
    <n v="2016"/>
    <s v="April"/>
    <n v="4"/>
    <x v="2"/>
    <n v="2307"/>
  </r>
  <r>
    <n v="2016"/>
    <s v="April"/>
    <n v="5"/>
    <x v="3"/>
    <n v="2200"/>
  </r>
  <r>
    <n v="2016"/>
    <s v="April"/>
    <n v="6"/>
    <x v="4"/>
    <n v="2386"/>
  </r>
  <r>
    <n v="2016"/>
    <s v="April"/>
    <n v="7"/>
    <x v="5"/>
    <n v="2445"/>
  </r>
  <r>
    <n v="2016"/>
    <s v="April"/>
    <n v="8"/>
    <x v="6"/>
    <n v="2556"/>
  </r>
  <r>
    <n v="2016"/>
    <s v="April"/>
    <n v="9"/>
    <x v="0"/>
    <n v="2097"/>
  </r>
  <r>
    <n v="2016"/>
    <s v="April"/>
    <n v="10"/>
    <x v="1"/>
    <n v="1885"/>
  </r>
  <r>
    <n v="2016"/>
    <s v="April"/>
    <n v="11"/>
    <x v="2"/>
    <n v="2110"/>
  </r>
  <r>
    <n v="2016"/>
    <s v="April"/>
    <n v="12"/>
    <x v="3"/>
    <n v="2252"/>
  </r>
  <r>
    <n v="2016"/>
    <s v="April"/>
    <n v="13"/>
    <x v="4"/>
    <n v="2281"/>
  </r>
  <r>
    <n v="2016"/>
    <s v="April"/>
    <n v="14"/>
    <x v="5"/>
    <n v="2074"/>
  </r>
  <r>
    <n v="2016"/>
    <s v="April"/>
    <n v="15"/>
    <x v="6"/>
    <n v="2249"/>
  </r>
  <r>
    <n v="2016"/>
    <s v="April"/>
    <n v="16"/>
    <x v="0"/>
    <n v="1877"/>
  </r>
  <r>
    <n v="2016"/>
    <s v="April"/>
    <n v="17"/>
    <x v="1"/>
    <n v="2022"/>
  </r>
  <r>
    <n v="2016"/>
    <s v="April"/>
    <n v="18"/>
    <x v="2"/>
    <n v="2117"/>
  </r>
  <r>
    <n v="2016"/>
    <s v="April"/>
    <n v="19"/>
    <x v="3"/>
    <n v="2128"/>
  </r>
  <r>
    <n v="2016"/>
    <s v="April"/>
    <n v="21"/>
    <x v="4"/>
    <n v="2116"/>
  </r>
  <r>
    <n v="2016"/>
    <s v="April"/>
    <n v="22"/>
    <x v="5"/>
    <n v="2521"/>
  </r>
  <r>
    <n v="2016"/>
    <s v="April"/>
    <n v="23"/>
    <x v="6"/>
    <n v="2139"/>
  </r>
  <r>
    <n v="2016"/>
    <s v="April"/>
    <n v="24"/>
    <x v="0"/>
    <n v="1946"/>
  </r>
  <r>
    <n v="2016"/>
    <s v="April"/>
    <n v="25"/>
    <x v="1"/>
    <n v="2277"/>
  </r>
  <r>
    <n v="2016"/>
    <s v="April"/>
    <n v="26"/>
    <x v="2"/>
    <n v="2244"/>
  </r>
  <r>
    <n v="2016"/>
    <s v="April"/>
    <n v="27"/>
    <x v="3"/>
    <n v="2253"/>
  </r>
  <r>
    <n v="2016"/>
    <s v="April"/>
    <n v="28"/>
    <x v="4"/>
    <n v="2278"/>
  </r>
  <r>
    <n v="2016"/>
    <s v="April"/>
    <n v="29"/>
    <x v="5"/>
    <n v="2387"/>
  </r>
  <r>
    <n v="2016"/>
    <s v="April"/>
    <n v="30"/>
    <x v="6"/>
    <n v="1798"/>
  </r>
  <r>
    <n v="2016"/>
    <s v="May"/>
    <n v="1"/>
    <x v="0"/>
    <n v="1899"/>
  </r>
  <r>
    <n v="2016"/>
    <s v="May"/>
    <n v="2"/>
    <x v="1"/>
    <n v="1942"/>
  </r>
  <r>
    <n v="2016"/>
    <s v="May"/>
    <n v="3"/>
    <x v="2"/>
    <n v="2384"/>
  </r>
  <r>
    <n v="2016"/>
    <s v="May"/>
    <n v="4"/>
    <x v="3"/>
    <n v="2413"/>
  </r>
  <r>
    <n v="2016"/>
    <s v="May"/>
    <n v="5"/>
    <x v="4"/>
    <n v="2454"/>
  </r>
  <r>
    <n v="2016"/>
    <s v="May"/>
    <n v="6"/>
    <x v="5"/>
    <n v="2619"/>
  </r>
  <r>
    <n v="2016"/>
    <s v="May"/>
    <n v="7"/>
    <x v="6"/>
    <n v="2217"/>
  </r>
  <r>
    <n v="2016"/>
    <s v="May"/>
    <n v="8"/>
    <x v="0"/>
    <n v="2057"/>
  </r>
  <r>
    <n v="2016"/>
    <s v="May"/>
    <n v="9"/>
    <x v="1"/>
    <n v="2224"/>
  </r>
  <r>
    <n v="2016"/>
    <s v="May"/>
    <n v="10"/>
    <x v="2"/>
    <n v="2206"/>
  </r>
  <r>
    <n v="2016"/>
    <s v="May"/>
    <n v="11"/>
    <x v="3"/>
    <n v="2391"/>
  </r>
  <r>
    <n v="2016"/>
    <s v="May"/>
    <n v="12"/>
    <x v="4"/>
    <n v="2418"/>
  </r>
  <r>
    <n v="2016"/>
    <s v="May"/>
    <n v="13"/>
    <x v="5"/>
    <n v="2513"/>
  </r>
  <r>
    <n v="2016"/>
    <s v="May"/>
    <n v="14"/>
    <x v="6"/>
    <n v="1979"/>
  </r>
  <r>
    <n v="2016"/>
    <s v="May"/>
    <n v="15"/>
    <x v="0"/>
    <n v="1968"/>
  </r>
  <r>
    <n v="2016"/>
    <s v="May"/>
    <n v="16"/>
    <x v="1"/>
    <n v="2153"/>
  </r>
  <r>
    <n v="2016"/>
    <s v="May"/>
    <n v="17"/>
    <x v="2"/>
    <n v="2234"/>
  </r>
  <r>
    <n v="2016"/>
    <s v="May"/>
    <n v="18"/>
    <x v="3"/>
    <n v="2233"/>
  </r>
  <r>
    <n v="2016"/>
    <s v="May"/>
    <n v="19"/>
    <x v="4"/>
    <n v="2351"/>
  </r>
  <r>
    <n v="2016"/>
    <s v="May"/>
    <n v="20"/>
    <x v="5"/>
    <n v="2280"/>
  </r>
  <r>
    <n v="2016"/>
    <s v="May"/>
    <n v="21"/>
    <x v="6"/>
    <n v="1911"/>
  </r>
  <r>
    <n v="2016"/>
    <s v="May"/>
    <n v="22"/>
    <x v="0"/>
    <n v="1913"/>
  </r>
  <r>
    <n v="2016"/>
    <s v="May"/>
    <n v="23"/>
    <x v="1"/>
    <n v="2057"/>
  </r>
  <r>
    <n v="2016"/>
    <s v="May"/>
    <n v="24"/>
    <x v="2"/>
    <n v="2187"/>
  </r>
  <r>
    <n v="2016"/>
    <s v="May"/>
    <n v="25"/>
    <x v="3"/>
    <n v="2278"/>
  </r>
  <r>
    <n v="2016"/>
    <s v="May"/>
    <n v="26"/>
    <x v="4"/>
    <n v="2168"/>
  </r>
  <r>
    <n v="2016"/>
    <s v="May"/>
    <n v="27"/>
    <x v="5"/>
    <n v="2132"/>
  </r>
  <r>
    <n v="2016"/>
    <s v="May"/>
    <n v="28"/>
    <x v="6"/>
    <n v="1976"/>
  </r>
  <r>
    <n v="2016"/>
    <s v="May"/>
    <n v="29"/>
    <x v="0"/>
    <n v="1854"/>
  </r>
  <r>
    <n v="2016"/>
    <s v="May"/>
    <n v="30"/>
    <x v="1"/>
    <n v="1725"/>
  </r>
  <r>
    <n v="2016"/>
    <s v="May"/>
    <n v="31"/>
    <x v="2"/>
    <n v="2311"/>
  </r>
  <r>
    <n v="2016"/>
    <s v="June"/>
    <n v="1"/>
    <x v="3"/>
    <n v="2221"/>
  </r>
  <r>
    <n v="2016"/>
    <s v="June"/>
    <n v="2"/>
    <x v="4"/>
    <n v="2168"/>
  </r>
  <r>
    <n v="2016"/>
    <s v="June"/>
    <n v="3"/>
    <x v="5"/>
    <n v="2162"/>
  </r>
  <r>
    <n v="2016"/>
    <s v="June"/>
    <n v="4"/>
    <x v="6"/>
    <n v="1957"/>
  </r>
  <r>
    <n v="2016"/>
    <s v="June"/>
    <n v="5"/>
    <x v="0"/>
    <n v="1932"/>
  </r>
  <r>
    <n v="2016"/>
    <s v="June"/>
    <n v="6"/>
    <x v="1"/>
    <n v="2325"/>
  </r>
  <r>
    <n v="2016"/>
    <s v="June"/>
    <n v="7"/>
    <x v="2"/>
    <n v="2182"/>
  </r>
  <r>
    <n v="2016"/>
    <s v="June"/>
    <n v="8"/>
    <x v="3"/>
    <n v="2359"/>
  </r>
  <r>
    <n v="2016"/>
    <s v="June"/>
    <n v="9"/>
    <x v="4"/>
    <n v="2244"/>
  </r>
  <r>
    <n v="2016"/>
    <s v="June"/>
    <n v="10"/>
    <x v="5"/>
    <n v="2460"/>
  </r>
  <r>
    <n v="2016"/>
    <s v="June"/>
    <n v="11"/>
    <x v="6"/>
    <n v="1877"/>
  </r>
  <r>
    <n v="2016"/>
    <s v="June"/>
    <n v="12"/>
    <x v="0"/>
    <n v="1799"/>
  </r>
  <r>
    <n v="2016"/>
    <s v="June"/>
    <n v="13"/>
    <x v="1"/>
    <n v="1928"/>
  </r>
  <r>
    <n v="2016"/>
    <s v="June"/>
    <n v="14"/>
    <x v="2"/>
    <n v="1944"/>
  </r>
  <r>
    <n v="2016"/>
    <s v="June"/>
    <n v="15"/>
    <x v="3"/>
    <n v="2119"/>
  </r>
  <r>
    <n v="2016"/>
    <s v="June"/>
    <n v="16"/>
    <x v="4"/>
    <n v="2179"/>
  </r>
  <r>
    <n v="2016"/>
    <s v="June"/>
    <n v="17"/>
    <x v="5"/>
    <n v="2310"/>
  </r>
  <r>
    <n v="2016"/>
    <s v="June"/>
    <n v="18"/>
    <x v="6"/>
    <n v="1856"/>
  </r>
  <r>
    <n v="2016"/>
    <s v="June"/>
    <n v="19"/>
    <x v="0"/>
    <n v="1809"/>
  </r>
  <r>
    <n v="2016"/>
    <s v="June"/>
    <n v="20"/>
    <x v="1"/>
    <n v="2076"/>
  </r>
  <r>
    <n v="2016"/>
    <s v="June"/>
    <n v="21"/>
    <x v="2"/>
    <n v="2035"/>
  </r>
  <r>
    <n v="2016"/>
    <s v="June"/>
    <n v="22"/>
    <x v="3"/>
    <n v="2258"/>
  </r>
  <r>
    <n v="2016"/>
    <s v="June"/>
    <n v="23"/>
    <x v="4"/>
    <n v="2152"/>
  </r>
  <r>
    <n v="2016"/>
    <s v="June"/>
    <n v="24"/>
    <x v="5"/>
    <n v="2215"/>
  </r>
  <r>
    <n v="2016"/>
    <s v="June"/>
    <n v="25"/>
    <x v="6"/>
    <n v="1919"/>
  </r>
  <r>
    <n v="2016"/>
    <s v="June"/>
    <n v="26"/>
    <x v="0"/>
    <n v="1857"/>
  </r>
  <r>
    <n v="2016"/>
    <s v="June"/>
    <n v="27"/>
    <x v="1"/>
    <n v="2011"/>
  </r>
  <r>
    <n v="2016"/>
    <s v="June"/>
    <n v="28"/>
    <x v="2"/>
    <n v="2102"/>
  </r>
  <r>
    <n v="2016"/>
    <s v="June"/>
    <n v="29"/>
    <x v="3"/>
    <n v="2218"/>
  </r>
  <r>
    <n v="2016"/>
    <s v="June"/>
    <n v="30"/>
    <x v="4"/>
    <n v="2217"/>
  </r>
  <r>
    <n v="2016"/>
    <s v="July"/>
    <n v="1"/>
    <x v="5"/>
    <n v="2277"/>
  </r>
  <r>
    <n v="2016"/>
    <s v="July"/>
    <n v="2"/>
    <x v="6"/>
    <n v="2070"/>
  </r>
  <r>
    <n v="2016"/>
    <s v="July"/>
    <n v="3"/>
    <x v="0"/>
    <n v="2015"/>
  </r>
  <r>
    <n v="2016"/>
    <s v="July"/>
    <n v="4"/>
    <x v="1"/>
    <n v="1710"/>
  </r>
  <r>
    <n v="2016"/>
    <s v="July"/>
    <n v="5"/>
    <x v="2"/>
    <n v="2033"/>
  </r>
  <r>
    <n v="2016"/>
    <s v="July"/>
    <n v="6"/>
    <x v="3"/>
    <n v="2210"/>
  </r>
  <r>
    <n v="2016"/>
    <s v="July"/>
    <n v="7"/>
    <x v="4"/>
    <n v="2125"/>
  </r>
  <r>
    <n v="2016"/>
    <s v="July"/>
    <n v="8"/>
    <x v="5"/>
    <n v="2264"/>
  </r>
  <r>
    <n v="2016"/>
    <s v="July"/>
    <n v="9"/>
    <x v="6"/>
    <n v="2188"/>
  </r>
  <r>
    <n v="2016"/>
    <s v="July"/>
    <n v="10"/>
    <x v="0"/>
    <n v="1824"/>
  </r>
  <r>
    <n v="2016"/>
    <s v="July"/>
    <n v="11"/>
    <x v="1"/>
    <n v="2166"/>
  </r>
  <r>
    <n v="2016"/>
    <s v="July"/>
    <n v="12"/>
    <x v="2"/>
    <n v="2103"/>
  </r>
  <r>
    <n v="2016"/>
    <s v="July"/>
    <n v="13"/>
    <x v="3"/>
    <n v="2203"/>
  </r>
  <r>
    <n v="2016"/>
    <s v="July"/>
    <n v="14"/>
    <x v="4"/>
    <n v="2270"/>
  </r>
  <r>
    <n v="2016"/>
    <s v="July"/>
    <n v="15"/>
    <x v="5"/>
    <n v="2232"/>
  </r>
  <r>
    <n v="2016"/>
    <s v="July"/>
    <n v="16"/>
    <x v="6"/>
    <n v="1950"/>
  </r>
  <r>
    <n v="2016"/>
    <s v="July"/>
    <n v="17"/>
    <x v="0"/>
    <n v="1809"/>
  </r>
  <r>
    <n v="2016"/>
    <s v="July"/>
    <n v="18"/>
    <x v="1"/>
    <n v="2034"/>
  </r>
  <r>
    <n v="2016"/>
    <s v="July"/>
    <n v="19"/>
    <x v="2"/>
    <n v="2064"/>
  </r>
  <r>
    <n v="2016"/>
    <s v="July"/>
    <n v="20"/>
    <x v="3"/>
    <n v="2165"/>
  </r>
  <r>
    <n v="2016"/>
    <s v="July"/>
    <n v="21"/>
    <x v="4"/>
    <n v="2089"/>
  </r>
  <r>
    <n v="2016"/>
    <s v="July"/>
    <n v="22"/>
    <x v="5"/>
    <n v="2191"/>
  </r>
  <r>
    <n v="2016"/>
    <s v="July"/>
    <n v="23"/>
    <x v="6"/>
    <n v="1874"/>
  </r>
  <r>
    <n v="2016"/>
    <s v="July"/>
    <n v="24"/>
    <x v="0"/>
    <n v="1746"/>
  </r>
  <r>
    <n v="2016"/>
    <s v="July"/>
    <n v="25"/>
    <x v="1"/>
    <n v="2081"/>
  </r>
  <r>
    <n v="2016"/>
    <s v="July"/>
    <n v="26"/>
    <x v="2"/>
    <n v="2028"/>
  </r>
  <r>
    <n v="2016"/>
    <s v="July"/>
    <n v="27"/>
    <x v="3"/>
    <n v="1983"/>
  </r>
  <r>
    <n v="2016"/>
    <s v="July"/>
    <n v="28"/>
    <x v="4"/>
    <n v="1810"/>
  </r>
  <r>
    <n v="2016"/>
    <s v="July"/>
    <n v="29"/>
    <x v="5"/>
    <n v="2149"/>
  </r>
  <r>
    <n v="2016"/>
    <s v="July"/>
    <n v="30"/>
    <x v="6"/>
    <n v="1999"/>
  </r>
  <r>
    <n v="2016"/>
    <s v="July"/>
    <n v="31"/>
    <x v="0"/>
    <n v="1797"/>
  </r>
  <r>
    <n v="2016"/>
    <s v="August"/>
    <n v="1"/>
    <x v="1"/>
    <n v="2152"/>
  </r>
  <r>
    <n v="2016"/>
    <s v="August"/>
    <n v="2"/>
    <x v="2"/>
    <n v="2191"/>
  </r>
  <r>
    <n v="2016"/>
    <s v="August"/>
    <n v="3"/>
    <x v="3"/>
    <n v="2445"/>
  </r>
  <r>
    <n v="2016"/>
    <s v="August"/>
    <n v="4"/>
    <x v="4"/>
    <n v="2272"/>
  </r>
  <r>
    <n v="2016"/>
    <s v="August"/>
    <n v="5"/>
    <x v="5"/>
    <n v="2430"/>
  </r>
  <r>
    <n v="2016"/>
    <s v="August"/>
    <n v="6"/>
    <x v="6"/>
    <n v="1996"/>
  </r>
  <r>
    <n v="2016"/>
    <s v="August"/>
    <n v="7"/>
    <x v="0"/>
    <n v="1916"/>
  </r>
  <r>
    <n v="2016"/>
    <s v="August"/>
    <n v="8"/>
    <x v="1"/>
    <n v="2161"/>
  </r>
  <r>
    <n v="2016"/>
    <s v="August"/>
    <n v="9"/>
    <x v="2"/>
    <n v="2229"/>
  </r>
  <r>
    <n v="2016"/>
    <s v="August"/>
    <n v="10"/>
    <x v="3"/>
    <n v="2243"/>
  </r>
  <r>
    <n v="2016"/>
    <s v="August"/>
    <n v="11"/>
    <x v="4"/>
    <n v="2235"/>
  </r>
  <r>
    <n v="2016"/>
    <s v="August"/>
    <n v="12"/>
    <x v="5"/>
    <n v="2502"/>
  </r>
  <r>
    <n v="2016"/>
    <s v="August"/>
    <n v="13"/>
    <x v="6"/>
    <n v="1826"/>
  </r>
  <r>
    <n v="2016"/>
    <s v="August"/>
    <n v="14"/>
    <x v="0"/>
    <n v="1758"/>
  </r>
  <r>
    <n v="2016"/>
    <s v="August"/>
    <n v="15"/>
    <x v="1"/>
    <n v="2183"/>
  </r>
  <r>
    <n v="2016"/>
    <s v="August"/>
    <n v="16"/>
    <x v="2"/>
    <n v="1991"/>
  </r>
  <r>
    <n v="2016"/>
    <s v="August"/>
    <n v="17"/>
    <x v="3"/>
    <n v="2317"/>
  </r>
  <r>
    <n v="2016"/>
    <s v="August"/>
    <n v="18"/>
    <x v="4"/>
    <n v="2177"/>
  </r>
  <r>
    <n v="2016"/>
    <s v="August"/>
    <n v="19"/>
    <x v="5"/>
    <n v="2283"/>
  </r>
  <r>
    <n v="2016"/>
    <s v="August"/>
    <n v="20"/>
    <x v="6"/>
    <n v="2062"/>
  </r>
  <r>
    <n v="2016"/>
    <s v="August"/>
    <n v="21"/>
    <x v="0"/>
    <n v="2050"/>
  </r>
  <r>
    <n v="2016"/>
    <s v="August"/>
    <n v="22"/>
    <x v="1"/>
    <n v="2005"/>
  </r>
  <r>
    <n v="2016"/>
    <s v="August"/>
    <n v="23"/>
    <x v="2"/>
    <n v="2211"/>
  </r>
  <r>
    <n v="2016"/>
    <s v="August"/>
    <n v="24"/>
    <x v="3"/>
    <n v="2313"/>
  </r>
  <r>
    <n v="2016"/>
    <s v="August"/>
    <n v="26"/>
    <x v="4"/>
    <n v="2583"/>
  </r>
  <r>
    <n v="2016"/>
    <s v="August"/>
    <n v="27"/>
    <x v="5"/>
    <n v="2095"/>
  </r>
  <r>
    <n v="2016"/>
    <s v="August"/>
    <n v="28"/>
    <x v="6"/>
    <n v="1927"/>
  </r>
  <r>
    <n v="2016"/>
    <s v="August"/>
    <n v="29"/>
    <x v="0"/>
    <n v="2136"/>
  </r>
  <r>
    <n v="2016"/>
    <s v="August"/>
    <n v="30"/>
    <x v="1"/>
    <n v="2209"/>
  </r>
  <r>
    <n v="2016"/>
    <s v="August"/>
    <n v="31"/>
    <x v="2"/>
    <n v="2354"/>
  </r>
  <r>
    <n v="2016"/>
    <s v="September"/>
    <n v="1"/>
    <x v="3"/>
    <n v="2335"/>
  </r>
  <r>
    <n v="2016"/>
    <s v="September"/>
    <n v="2"/>
    <x v="4"/>
    <n v="2658"/>
  </r>
  <r>
    <n v="2016"/>
    <s v="September"/>
    <n v="3"/>
    <x v="5"/>
    <n v="2122"/>
  </r>
  <r>
    <n v="2016"/>
    <s v="September"/>
    <n v="4"/>
    <x v="6"/>
    <n v="2005"/>
  </r>
  <r>
    <n v="2016"/>
    <s v="September"/>
    <n v="5"/>
    <x v="0"/>
    <n v="1766"/>
  </r>
  <r>
    <n v="2016"/>
    <s v="September"/>
    <n v="6"/>
    <x v="1"/>
    <n v="2221"/>
  </r>
  <r>
    <n v="2016"/>
    <s v="September"/>
    <n v="7"/>
    <x v="2"/>
    <n v="2360"/>
  </r>
  <r>
    <n v="2016"/>
    <s v="September"/>
    <n v="8"/>
    <x v="3"/>
    <n v="2323"/>
  </r>
  <r>
    <n v="2016"/>
    <s v="September"/>
    <n v="10"/>
    <x v="4"/>
    <n v="2114"/>
  </r>
  <r>
    <n v="2016"/>
    <s v="September"/>
    <n v="11"/>
    <x v="5"/>
    <n v="1881"/>
  </r>
  <r>
    <n v="2016"/>
    <s v="September"/>
    <n v="12"/>
    <x v="6"/>
    <n v="2128"/>
  </r>
  <r>
    <n v="2016"/>
    <s v="September"/>
    <n v="13"/>
    <x v="0"/>
    <n v="2193"/>
  </r>
  <r>
    <n v="2016"/>
    <s v="September"/>
    <n v="14"/>
    <x v="1"/>
    <n v="2426"/>
  </r>
  <r>
    <n v="2016"/>
    <s v="September"/>
    <n v="15"/>
    <x v="2"/>
    <n v="2348"/>
  </r>
  <r>
    <n v="2016"/>
    <s v="September"/>
    <n v="16"/>
    <x v="3"/>
    <n v="2533"/>
  </r>
  <r>
    <n v="2016"/>
    <s v="September"/>
    <n v="17"/>
    <x v="4"/>
    <n v="1990"/>
  </r>
  <r>
    <n v="2016"/>
    <s v="September"/>
    <n v="18"/>
    <x v="5"/>
    <n v="1950"/>
  </r>
  <r>
    <n v="2016"/>
    <s v="September"/>
    <n v="19"/>
    <x v="6"/>
    <n v="2222"/>
  </r>
  <r>
    <n v="2016"/>
    <s v="September"/>
    <n v="20"/>
    <x v="0"/>
    <n v="2291"/>
  </r>
  <r>
    <n v="2016"/>
    <s v="September"/>
    <n v="21"/>
    <x v="1"/>
    <n v="2396"/>
  </r>
  <r>
    <n v="2016"/>
    <s v="September"/>
    <n v="22"/>
    <x v="2"/>
    <n v="2306"/>
  </r>
  <r>
    <n v="2016"/>
    <s v="September"/>
    <n v="23"/>
    <x v="3"/>
    <n v="2563"/>
  </r>
  <r>
    <n v="2016"/>
    <s v="September"/>
    <n v="24"/>
    <x v="4"/>
    <n v="2100"/>
  </r>
  <r>
    <n v="2016"/>
    <s v="September"/>
    <n v="25"/>
    <x v="5"/>
    <n v="1884"/>
  </r>
  <r>
    <n v="2016"/>
    <s v="September"/>
    <n v="26"/>
    <x v="6"/>
    <n v="2135"/>
  </r>
  <r>
    <n v="2016"/>
    <s v="September"/>
    <n v="27"/>
    <x v="0"/>
    <n v="1960"/>
  </r>
  <r>
    <n v="2016"/>
    <s v="September"/>
    <n v="28"/>
    <x v="1"/>
    <n v="1946"/>
  </r>
  <r>
    <n v="2016"/>
    <s v="September"/>
    <n v="29"/>
    <x v="2"/>
    <n v="2038"/>
  </r>
  <r>
    <n v="2016"/>
    <s v="September"/>
    <n v="30"/>
    <x v="3"/>
    <n v="2446"/>
  </r>
  <r>
    <n v="2016"/>
    <s v="October"/>
    <n v="1"/>
    <x v="4"/>
    <n v="2023"/>
  </r>
  <r>
    <n v="2016"/>
    <s v="October"/>
    <n v="2"/>
    <x v="5"/>
    <n v="1879"/>
  </r>
  <r>
    <n v="2016"/>
    <s v="October"/>
    <n v="3"/>
    <x v="6"/>
    <n v="2180"/>
  </r>
  <r>
    <n v="2016"/>
    <s v="October"/>
    <n v="4"/>
    <x v="0"/>
    <n v="2218"/>
  </r>
  <r>
    <n v="2016"/>
    <s v="October"/>
    <n v="5"/>
    <x v="1"/>
    <n v="2182"/>
  </r>
  <r>
    <n v="2016"/>
    <s v="October"/>
    <n v="6"/>
    <x v="2"/>
    <n v="2279"/>
  </r>
  <r>
    <n v="2016"/>
    <s v="October"/>
    <n v="7"/>
    <x v="3"/>
    <n v="2458"/>
  </r>
  <r>
    <n v="2016"/>
    <s v="October"/>
    <n v="8"/>
    <x v="4"/>
    <n v="2080"/>
  </r>
  <r>
    <n v="2016"/>
    <s v="October"/>
    <n v="9"/>
    <x v="5"/>
    <n v="1987"/>
  </r>
  <r>
    <n v="2016"/>
    <s v="October"/>
    <n v="10"/>
    <x v="6"/>
    <n v="2050"/>
  </r>
  <r>
    <n v="2016"/>
    <s v="October"/>
    <n v="11"/>
    <x v="0"/>
    <n v="2255"/>
  </r>
  <r>
    <n v="2016"/>
    <s v="October"/>
    <n v="12"/>
    <x v="1"/>
    <n v="2195"/>
  </r>
  <r>
    <n v="2016"/>
    <s v="October"/>
    <n v="13"/>
    <x v="2"/>
    <n v="2248"/>
  </r>
  <r>
    <n v="2016"/>
    <s v="October"/>
    <n v="14"/>
    <x v="3"/>
    <n v="2699"/>
  </r>
  <r>
    <n v="2016"/>
    <s v="October"/>
    <n v="15"/>
    <x v="4"/>
    <n v="2108"/>
  </r>
  <r>
    <n v="2016"/>
    <s v="October"/>
    <n v="16"/>
    <x v="5"/>
    <n v="1947"/>
  </r>
  <r>
    <n v="2016"/>
    <s v="October"/>
    <n v="17"/>
    <x v="6"/>
    <n v="2080"/>
  </r>
  <r>
    <n v="2016"/>
    <s v="October"/>
    <n v="18"/>
    <x v="0"/>
    <n v="2013"/>
  </r>
  <r>
    <n v="2016"/>
    <s v="October"/>
    <n v="19"/>
    <x v="1"/>
    <n v="2198"/>
  </r>
  <r>
    <n v="2016"/>
    <s v="October"/>
    <n v="20"/>
    <x v="2"/>
    <n v="2098"/>
  </r>
  <r>
    <n v="2016"/>
    <s v="October"/>
    <n v="21"/>
    <x v="3"/>
    <n v="2463"/>
  </r>
  <r>
    <n v="2016"/>
    <s v="October"/>
    <n v="22"/>
    <x v="4"/>
    <n v="2139"/>
  </r>
  <r>
    <n v="2016"/>
    <s v="October"/>
    <n v="23"/>
    <x v="5"/>
    <n v="1829"/>
  </r>
  <r>
    <n v="2016"/>
    <s v="October"/>
    <n v="24"/>
    <x v="6"/>
    <n v="2172"/>
  </r>
  <r>
    <n v="2016"/>
    <s v="October"/>
    <n v="26"/>
    <x v="0"/>
    <n v="2293"/>
  </r>
  <r>
    <n v="2016"/>
    <s v="October"/>
    <n v="27"/>
    <x v="1"/>
    <n v="2336"/>
  </r>
  <r>
    <n v="2016"/>
    <s v="October"/>
    <n v="28"/>
    <x v="2"/>
    <n v="2470"/>
  </r>
  <r>
    <n v="2016"/>
    <s v="October"/>
    <n v="29"/>
    <x v="3"/>
    <n v="2321"/>
  </r>
  <r>
    <n v="2016"/>
    <s v="October"/>
    <n v="30"/>
    <x v="4"/>
    <n v="1988"/>
  </r>
  <r>
    <n v="2016"/>
    <s v="October"/>
    <n v="31"/>
    <x v="5"/>
    <n v="2243"/>
  </r>
  <r>
    <n v="2016"/>
    <s v="November"/>
    <n v="1"/>
    <x v="6"/>
    <n v="2152"/>
  </r>
  <r>
    <n v="2016"/>
    <s v="November"/>
    <n v="2"/>
    <x v="0"/>
    <n v="2253"/>
  </r>
  <r>
    <n v="2016"/>
    <s v="November"/>
    <n v="3"/>
    <x v="1"/>
    <n v="2368"/>
  </r>
  <r>
    <n v="2016"/>
    <s v="November"/>
    <n v="4"/>
    <x v="2"/>
    <n v="2489"/>
  </r>
  <r>
    <n v="2016"/>
    <s v="November"/>
    <n v="5"/>
    <x v="3"/>
    <n v="1956"/>
  </r>
  <r>
    <n v="2016"/>
    <s v="November"/>
    <n v="6"/>
    <x v="4"/>
    <n v="1926"/>
  </r>
  <r>
    <n v="2016"/>
    <s v="November"/>
    <n v="7"/>
    <x v="5"/>
    <n v="2043"/>
  </r>
  <r>
    <n v="2016"/>
    <s v="November"/>
    <n v="8"/>
    <x v="6"/>
    <n v="2060"/>
  </r>
  <r>
    <n v="2016"/>
    <s v="November"/>
    <n v="9"/>
    <x v="0"/>
    <n v="2154"/>
  </r>
  <r>
    <n v="2016"/>
    <s v="November"/>
    <n v="10"/>
    <x v="1"/>
    <n v="2274"/>
  </r>
  <r>
    <n v="2016"/>
    <s v="November"/>
    <n v="11"/>
    <x v="2"/>
    <n v="2224"/>
  </r>
  <r>
    <n v="2016"/>
    <s v="November"/>
    <n v="12"/>
    <x v="3"/>
    <n v="2018"/>
  </r>
  <r>
    <n v="2016"/>
    <s v="November"/>
    <n v="13"/>
    <x v="4"/>
    <n v="1890"/>
  </r>
  <r>
    <n v="2016"/>
    <s v="November"/>
    <n v="14"/>
    <x v="5"/>
    <n v="2016"/>
  </r>
  <r>
    <n v="2016"/>
    <s v="November"/>
    <n v="16"/>
    <x v="6"/>
    <n v="2151"/>
  </r>
  <r>
    <n v="2016"/>
    <s v="November"/>
    <n v="17"/>
    <x v="0"/>
    <n v="2215"/>
  </r>
  <r>
    <n v="2016"/>
    <s v="November"/>
    <n v="18"/>
    <x v="1"/>
    <n v="2418"/>
  </r>
  <r>
    <n v="2016"/>
    <s v="November"/>
    <n v="19"/>
    <x v="2"/>
    <n v="2003"/>
  </r>
  <r>
    <n v="2016"/>
    <s v="November"/>
    <n v="20"/>
    <x v="3"/>
    <n v="1882"/>
  </r>
  <r>
    <n v="2016"/>
    <s v="November"/>
    <n v="21"/>
    <x v="4"/>
    <n v="2063"/>
  </r>
  <r>
    <n v="2016"/>
    <s v="November"/>
    <n v="22"/>
    <x v="5"/>
    <n v="2190"/>
  </r>
  <r>
    <n v="2016"/>
    <s v="November"/>
    <n v="23"/>
    <x v="6"/>
    <n v="2366"/>
  </r>
  <r>
    <n v="2016"/>
    <s v="November"/>
    <n v="24"/>
    <x v="0"/>
    <n v="1969"/>
  </r>
  <r>
    <n v="2016"/>
    <s v="November"/>
    <n v="25"/>
    <x v="1"/>
    <n v="1988"/>
  </r>
  <r>
    <n v="2016"/>
    <s v="November"/>
    <n v="26"/>
    <x v="2"/>
    <n v="1895"/>
  </r>
  <r>
    <n v="2016"/>
    <s v="November"/>
    <n v="27"/>
    <x v="3"/>
    <n v="1797"/>
  </r>
  <r>
    <n v="2016"/>
    <s v="November"/>
    <n v="28"/>
    <x v="4"/>
    <n v="1846"/>
  </r>
  <r>
    <n v="2016"/>
    <s v="November"/>
    <n v="29"/>
    <x v="5"/>
    <n v="1958"/>
  </r>
  <r>
    <n v="2016"/>
    <s v="November"/>
    <n v="30"/>
    <x v="6"/>
    <n v="2072"/>
  </r>
  <r>
    <n v="2016"/>
    <s v="December"/>
    <n v="1"/>
    <x v="0"/>
    <n v="2256"/>
  </r>
  <r>
    <n v="2016"/>
    <s v="December"/>
    <n v="2"/>
    <x v="1"/>
    <n v="2406"/>
  </r>
  <r>
    <n v="2016"/>
    <s v="December"/>
    <n v="3"/>
    <x v="2"/>
    <n v="1528"/>
  </r>
  <r>
    <n v="2016"/>
    <s v="December"/>
    <n v="4"/>
    <x v="3"/>
    <n v="1649"/>
  </r>
  <r>
    <n v="2016"/>
    <s v="December"/>
    <n v="5"/>
    <x v="4"/>
    <n v="1907"/>
  </r>
  <r>
    <n v="2016"/>
    <s v="December"/>
    <n v="6"/>
    <x v="5"/>
    <n v="1978"/>
  </r>
  <r>
    <n v="2016"/>
    <s v="December"/>
    <n v="7"/>
    <x v="6"/>
    <n v="2225"/>
  </r>
  <r>
    <n v="2016"/>
    <s v="December"/>
    <n v="8"/>
    <x v="0"/>
    <n v="2146"/>
  </r>
  <r>
    <n v="2016"/>
    <s v="December"/>
    <n v="9"/>
    <x v="1"/>
    <n v="2421"/>
  </r>
  <r>
    <n v="2016"/>
    <s v="December"/>
    <n v="10"/>
    <x v="2"/>
    <n v="1891"/>
  </r>
  <r>
    <n v="2016"/>
    <s v="December"/>
    <n v="11"/>
    <x v="3"/>
    <n v="1864"/>
  </r>
  <r>
    <n v="2016"/>
    <s v="December"/>
    <n v="12"/>
    <x v="4"/>
    <n v="1968"/>
  </r>
  <r>
    <n v="2016"/>
    <s v="December"/>
    <n v="13"/>
    <x v="5"/>
    <n v="2053"/>
  </r>
  <r>
    <n v="2016"/>
    <s v="December"/>
    <n v="14"/>
    <x v="6"/>
    <n v="2158"/>
  </r>
  <r>
    <n v="2016"/>
    <s v="December"/>
    <n v="15"/>
    <x v="0"/>
    <n v="2134"/>
  </r>
  <r>
    <n v="2016"/>
    <s v="December"/>
    <n v="16"/>
    <x v="1"/>
    <n v="2457"/>
  </r>
  <r>
    <n v="2016"/>
    <s v="December"/>
    <n v="17"/>
    <x v="2"/>
    <n v="1881"/>
  </r>
  <r>
    <n v="2016"/>
    <s v="December"/>
    <n v="18"/>
    <x v="3"/>
    <n v="1754"/>
  </r>
  <r>
    <n v="2016"/>
    <s v="December"/>
    <n v="19"/>
    <x v="4"/>
    <n v="1888"/>
  </r>
  <r>
    <n v="2016"/>
    <s v="December"/>
    <n v="20"/>
    <x v="5"/>
    <n v="2103"/>
  </r>
  <r>
    <n v="2016"/>
    <s v="December"/>
    <n v="21"/>
    <x v="6"/>
    <n v="2271"/>
  </r>
  <r>
    <n v="2016"/>
    <s v="December"/>
    <n v="22"/>
    <x v="0"/>
    <n v="2114"/>
  </r>
  <r>
    <n v="2016"/>
    <s v="December"/>
    <n v="23"/>
    <x v="1"/>
    <n v="2296"/>
  </r>
  <r>
    <n v="2016"/>
    <s v="December"/>
    <n v="24"/>
    <x v="2"/>
    <n v="2011"/>
  </r>
  <r>
    <n v="2016"/>
    <s v="December"/>
    <n v="25"/>
    <x v="3"/>
    <n v="1830"/>
  </r>
  <r>
    <n v="2016"/>
    <s v="December"/>
    <n v="26"/>
    <x v="4"/>
    <n v="1796"/>
  </r>
  <r>
    <n v="2016"/>
    <s v="December"/>
    <n v="27"/>
    <x v="5"/>
    <n v="1888"/>
  </r>
  <r>
    <n v="2016"/>
    <s v="December"/>
    <n v="28"/>
    <x v="6"/>
    <n v="2106"/>
  </r>
  <r>
    <n v="2016"/>
    <s v="December"/>
    <n v="29"/>
    <x v="0"/>
    <n v="1929"/>
  </r>
  <r>
    <n v="2016"/>
    <s v="December"/>
    <n v="30"/>
    <x v="1"/>
    <n v="2196"/>
  </r>
  <r>
    <n v="2016"/>
    <s v="December"/>
    <n v="31"/>
    <x v="2"/>
    <n v="1635"/>
  </r>
</pivotCacheRecords>
</file>

<file path=xl/pivotCache/pivotCacheRecords4.xml><?xml version="1.0" encoding="utf-8"?>
<pivotCacheRecords xmlns="http://schemas.openxmlformats.org/spreadsheetml/2006/main" xmlns:r="http://schemas.openxmlformats.org/officeDocument/2006/relationships" count="360">
  <r>
    <n v="2016"/>
    <x v="0"/>
    <x v="0"/>
    <x v="0"/>
    <s v=""/>
  </r>
  <r>
    <n v="2016"/>
    <x v="0"/>
    <x v="1"/>
    <x v="1"/>
    <n v="1852"/>
  </r>
  <r>
    <n v="2016"/>
    <x v="0"/>
    <x v="2"/>
    <x v="2"/>
    <n v="1728"/>
  </r>
  <r>
    <n v="2016"/>
    <x v="0"/>
    <x v="3"/>
    <x v="3"/>
    <n v="2041"/>
  </r>
  <r>
    <n v="2016"/>
    <x v="0"/>
    <x v="4"/>
    <x v="4"/>
    <n v="2008"/>
  </r>
  <r>
    <n v="2016"/>
    <x v="0"/>
    <x v="5"/>
    <x v="5"/>
    <n v="2245"/>
  </r>
  <r>
    <n v="2016"/>
    <x v="0"/>
    <x v="6"/>
    <x v="6"/>
    <n v="2056"/>
  </r>
  <r>
    <n v="2016"/>
    <x v="0"/>
    <x v="7"/>
    <x v="0"/>
    <n v="2270"/>
  </r>
  <r>
    <n v="2016"/>
    <x v="0"/>
    <x v="8"/>
    <x v="1"/>
    <n v="1806"/>
  </r>
  <r>
    <n v="2016"/>
    <x v="0"/>
    <x v="9"/>
    <x v="2"/>
    <n v="1714"/>
  </r>
  <r>
    <n v="2016"/>
    <x v="0"/>
    <x v="10"/>
    <x v="3"/>
    <s v=""/>
  </r>
  <r>
    <n v="2016"/>
    <x v="0"/>
    <x v="11"/>
    <x v="4"/>
    <n v="2065"/>
  </r>
  <r>
    <n v="2016"/>
    <x v="0"/>
    <x v="12"/>
    <x v="5"/>
    <n v="2119"/>
  </r>
  <r>
    <n v="2016"/>
    <x v="0"/>
    <x v="13"/>
    <x v="6"/>
    <n v="2093"/>
  </r>
  <r>
    <n v="2016"/>
    <x v="0"/>
    <x v="14"/>
    <x v="0"/>
    <n v="2390"/>
  </r>
  <r>
    <n v="2016"/>
    <x v="0"/>
    <x v="15"/>
    <x v="1"/>
    <n v="1802"/>
  </r>
  <r>
    <n v="2016"/>
    <x v="0"/>
    <x v="16"/>
    <x v="2"/>
    <n v="1763"/>
  </r>
  <r>
    <n v="2016"/>
    <x v="0"/>
    <x v="17"/>
    <x v="3"/>
    <n v="1770"/>
  </r>
  <r>
    <n v="2016"/>
    <x v="0"/>
    <x v="18"/>
    <x v="4"/>
    <s v=""/>
  </r>
  <r>
    <n v="2016"/>
    <x v="0"/>
    <x v="19"/>
    <x v="5"/>
    <n v="2175"/>
  </r>
  <r>
    <n v="2016"/>
    <x v="0"/>
    <x v="20"/>
    <x v="6"/>
    <n v="1855"/>
  </r>
  <r>
    <n v="2016"/>
    <x v="0"/>
    <x v="21"/>
    <x v="0"/>
    <n v="2148"/>
  </r>
  <r>
    <n v="2016"/>
    <x v="0"/>
    <x v="22"/>
    <x v="1"/>
    <n v="1649"/>
  </r>
  <r>
    <n v="2016"/>
    <x v="0"/>
    <x v="23"/>
    <x v="2"/>
    <n v="1740"/>
  </r>
  <r>
    <n v="2016"/>
    <x v="0"/>
    <x v="24"/>
    <x v="3"/>
    <n v="1938"/>
  </r>
  <r>
    <n v="2016"/>
    <x v="0"/>
    <x v="25"/>
    <x v="4"/>
    <n v="1983"/>
  </r>
  <r>
    <n v="2016"/>
    <x v="0"/>
    <x v="26"/>
    <x v="5"/>
    <n v="2050"/>
  </r>
  <r>
    <n v="2016"/>
    <x v="0"/>
    <x v="27"/>
    <x v="6"/>
    <n v="2286"/>
  </r>
  <r>
    <n v="2016"/>
    <x v="0"/>
    <x v="28"/>
    <x v="0"/>
    <n v="2454"/>
  </r>
  <r>
    <n v="2016"/>
    <x v="0"/>
    <x v="29"/>
    <x v="1"/>
    <n v="1900"/>
  </r>
  <r>
    <n v="2016"/>
    <x v="0"/>
    <x v="30"/>
    <x v="2"/>
    <n v="1792"/>
  </r>
  <r>
    <n v="2016"/>
    <x v="1"/>
    <x v="0"/>
    <x v="3"/>
    <n v="2063"/>
  </r>
  <r>
    <n v="2016"/>
    <x v="1"/>
    <x v="1"/>
    <x v="4"/>
    <n v="1929"/>
  </r>
  <r>
    <n v="2016"/>
    <x v="1"/>
    <x v="2"/>
    <x v="5"/>
    <n v="2250"/>
  </r>
  <r>
    <n v="2016"/>
    <x v="1"/>
    <x v="3"/>
    <x v="6"/>
    <n v="2045"/>
  </r>
  <r>
    <n v="2016"/>
    <x v="1"/>
    <x v="4"/>
    <x v="0"/>
    <n v="2209"/>
  </r>
  <r>
    <n v="2016"/>
    <x v="1"/>
    <x v="5"/>
    <x v="1"/>
    <n v="1930"/>
  </r>
  <r>
    <n v="2016"/>
    <x v="1"/>
    <x v="6"/>
    <x v="2"/>
    <n v="1807"/>
  </r>
  <r>
    <n v="2016"/>
    <x v="1"/>
    <x v="7"/>
    <x v="3"/>
    <n v="1887"/>
  </r>
  <r>
    <n v="2016"/>
    <x v="1"/>
    <x v="8"/>
    <x v="4"/>
    <n v="1876"/>
  </r>
  <r>
    <n v="2016"/>
    <x v="1"/>
    <x v="9"/>
    <x v="5"/>
    <n v="2010"/>
  </r>
  <r>
    <n v="2016"/>
    <x v="1"/>
    <x v="10"/>
    <x v="6"/>
    <n v="2013"/>
  </r>
  <r>
    <n v="2016"/>
    <x v="1"/>
    <x v="11"/>
    <x v="0"/>
    <n v="2503"/>
  </r>
  <r>
    <n v="2016"/>
    <x v="1"/>
    <x v="12"/>
    <x v="1"/>
    <n v="2062"/>
  </r>
  <r>
    <n v="2016"/>
    <x v="1"/>
    <x v="13"/>
    <x v="2"/>
    <n v="1798"/>
  </r>
  <r>
    <n v="2016"/>
    <x v="1"/>
    <x v="14"/>
    <x v="3"/>
    <n v="1890"/>
  </r>
  <r>
    <n v="2016"/>
    <x v="1"/>
    <x v="15"/>
    <x v="4"/>
    <n v="2051"/>
  </r>
  <r>
    <n v="2016"/>
    <x v="1"/>
    <x v="16"/>
    <x v="5"/>
    <n v="2208"/>
  </r>
  <r>
    <n v="2016"/>
    <x v="1"/>
    <x v="17"/>
    <x v="6"/>
    <n v="2201"/>
  </r>
  <r>
    <n v="2016"/>
    <x v="1"/>
    <x v="18"/>
    <x v="0"/>
    <n v="2416"/>
  </r>
  <r>
    <n v="2016"/>
    <x v="1"/>
    <x v="19"/>
    <x v="1"/>
    <n v="2178"/>
  </r>
  <r>
    <n v="2016"/>
    <x v="1"/>
    <x v="20"/>
    <x v="2"/>
    <n v="2016"/>
  </r>
  <r>
    <n v="2016"/>
    <x v="1"/>
    <x v="21"/>
    <x v="3"/>
    <n v="1930"/>
  </r>
  <r>
    <n v="2016"/>
    <x v="1"/>
    <x v="22"/>
    <x v="4"/>
    <n v="1815"/>
  </r>
  <r>
    <n v="2016"/>
    <x v="1"/>
    <x v="23"/>
    <x v="5"/>
    <n v="2127"/>
  </r>
  <r>
    <n v="2016"/>
    <x v="1"/>
    <x v="24"/>
    <x v="6"/>
    <n v="2164"/>
  </r>
  <r>
    <n v="2016"/>
    <x v="1"/>
    <x v="25"/>
    <x v="0"/>
    <n v="2273"/>
  </r>
  <r>
    <n v="2016"/>
    <x v="1"/>
    <x v="26"/>
    <x v="1"/>
    <n v="2034"/>
  </r>
  <r>
    <n v="2016"/>
    <x v="1"/>
    <x v="27"/>
    <x v="2"/>
    <n v="1948"/>
  </r>
  <r>
    <n v="2016"/>
    <x v="1"/>
    <x v="28"/>
    <x v="3"/>
    <n v="2088"/>
  </r>
  <r>
    <n v="2016"/>
    <x v="2"/>
    <x v="0"/>
    <x v="4"/>
    <n v="2156"/>
  </r>
  <r>
    <n v="2016"/>
    <x v="2"/>
    <x v="1"/>
    <x v="5"/>
    <n v="2345"/>
  </r>
  <r>
    <n v="2016"/>
    <x v="2"/>
    <x v="2"/>
    <x v="6"/>
    <n v="2160"/>
  </r>
  <r>
    <n v="2016"/>
    <x v="2"/>
    <x v="3"/>
    <x v="0"/>
    <n v="2405"/>
  </r>
  <r>
    <n v="2016"/>
    <x v="2"/>
    <x v="4"/>
    <x v="1"/>
    <n v="2009"/>
  </r>
  <r>
    <n v="2016"/>
    <x v="2"/>
    <x v="5"/>
    <x v="2"/>
    <n v="1947"/>
  </r>
  <r>
    <n v="2016"/>
    <x v="2"/>
    <x v="6"/>
    <x v="3"/>
    <n v="2190"/>
  </r>
  <r>
    <n v="2016"/>
    <x v="2"/>
    <x v="7"/>
    <x v="4"/>
    <n v="1877"/>
  </r>
  <r>
    <n v="2016"/>
    <x v="2"/>
    <x v="8"/>
    <x v="5"/>
    <n v="1994"/>
  </r>
  <r>
    <n v="2016"/>
    <x v="2"/>
    <x v="9"/>
    <x v="6"/>
    <n v="2814"/>
  </r>
  <r>
    <n v="2016"/>
    <x v="2"/>
    <x v="10"/>
    <x v="0"/>
    <n v="2240"/>
  </r>
  <r>
    <n v="2016"/>
    <x v="2"/>
    <x v="11"/>
    <x v="1"/>
    <n v="1969"/>
  </r>
  <r>
    <n v="2016"/>
    <x v="2"/>
    <x v="13"/>
    <x v="2"/>
    <n v="2506"/>
  </r>
  <r>
    <n v="2016"/>
    <x v="2"/>
    <x v="14"/>
    <x v="3"/>
    <n v="2402"/>
  </r>
  <r>
    <n v="2016"/>
    <x v="2"/>
    <x v="15"/>
    <x v="4"/>
    <n v="2392"/>
  </r>
  <r>
    <n v="2016"/>
    <x v="2"/>
    <x v="16"/>
    <x v="5"/>
    <n v="2242"/>
  </r>
  <r>
    <n v="2016"/>
    <x v="2"/>
    <x v="17"/>
    <x v="6"/>
    <n v="2433"/>
  </r>
  <r>
    <n v="2016"/>
    <x v="2"/>
    <x v="18"/>
    <x v="0"/>
    <n v="2263"/>
  </r>
  <r>
    <n v="2016"/>
    <x v="2"/>
    <x v="19"/>
    <x v="1"/>
    <n v="2022"/>
  </r>
  <r>
    <n v="2016"/>
    <x v="2"/>
    <x v="20"/>
    <x v="2"/>
    <n v="2281"/>
  </r>
  <r>
    <n v="2016"/>
    <x v="2"/>
    <x v="21"/>
    <x v="3"/>
    <n v="2311"/>
  </r>
  <r>
    <n v="2016"/>
    <x v="2"/>
    <x v="22"/>
    <x v="4"/>
    <n v="2299"/>
  </r>
  <r>
    <n v="2016"/>
    <x v="2"/>
    <x v="23"/>
    <x v="5"/>
    <n v="2370"/>
  </r>
  <r>
    <n v="2016"/>
    <x v="2"/>
    <x v="24"/>
    <x v="6"/>
    <n v="2231"/>
  </r>
  <r>
    <n v="2016"/>
    <x v="2"/>
    <x v="25"/>
    <x v="0"/>
    <n v="2192"/>
  </r>
  <r>
    <n v="2016"/>
    <x v="2"/>
    <x v="26"/>
    <x v="1"/>
    <n v="1858"/>
  </r>
  <r>
    <n v="2016"/>
    <x v="2"/>
    <x v="27"/>
    <x v="2"/>
    <n v="2437"/>
  </r>
  <r>
    <n v="2016"/>
    <x v="2"/>
    <x v="28"/>
    <x v="3"/>
    <n v="2274"/>
  </r>
  <r>
    <n v="2016"/>
    <x v="2"/>
    <x v="29"/>
    <x v="4"/>
    <n v="2348"/>
  </r>
  <r>
    <n v="2016"/>
    <x v="2"/>
    <x v="30"/>
    <x v="5"/>
    <n v="2245"/>
  </r>
  <r>
    <n v="2016"/>
    <x v="3"/>
    <x v="0"/>
    <x v="6"/>
    <n v="2586"/>
  </r>
  <r>
    <n v="2016"/>
    <x v="3"/>
    <x v="1"/>
    <x v="0"/>
    <n v="2019"/>
  </r>
  <r>
    <n v="2016"/>
    <x v="3"/>
    <x v="2"/>
    <x v="1"/>
    <n v="1913"/>
  </r>
  <r>
    <n v="2016"/>
    <x v="3"/>
    <x v="3"/>
    <x v="2"/>
    <n v="2307"/>
  </r>
  <r>
    <n v="2016"/>
    <x v="3"/>
    <x v="4"/>
    <x v="3"/>
    <n v="2200"/>
  </r>
  <r>
    <n v="2016"/>
    <x v="3"/>
    <x v="5"/>
    <x v="4"/>
    <n v="2386"/>
  </r>
  <r>
    <n v="2016"/>
    <x v="3"/>
    <x v="6"/>
    <x v="5"/>
    <n v="2445"/>
  </r>
  <r>
    <n v="2016"/>
    <x v="3"/>
    <x v="7"/>
    <x v="6"/>
    <n v="2556"/>
  </r>
  <r>
    <n v="2016"/>
    <x v="3"/>
    <x v="8"/>
    <x v="0"/>
    <n v="2097"/>
  </r>
  <r>
    <n v="2016"/>
    <x v="3"/>
    <x v="9"/>
    <x v="1"/>
    <n v="1885"/>
  </r>
  <r>
    <n v="2016"/>
    <x v="3"/>
    <x v="10"/>
    <x v="2"/>
    <n v="2110"/>
  </r>
  <r>
    <n v="2016"/>
    <x v="3"/>
    <x v="11"/>
    <x v="3"/>
    <n v="2252"/>
  </r>
  <r>
    <n v="2016"/>
    <x v="3"/>
    <x v="12"/>
    <x v="4"/>
    <n v="2281"/>
  </r>
  <r>
    <n v="2016"/>
    <x v="3"/>
    <x v="13"/>
    <x v="5"/>
    <n v="2074"/>
  </r>
  <r>
    <n v="2016"/>
    <x v="3"/>
    <x v="14"/>
    <x v="6"/>
    <n v="2249"/>
  </r>
  <r>
    <n v="2016"/>
    <x v="3"/>
    <x v="15"/>
    <x v="0"/>
    <n v="1877"/>
  </r>
  <r>
    <n v="2016"/>
    <x v="3"/>
    <x v="16"/>
    <x v="1"/>
    <n v="2022"/>
  </r>
  <r>
    <n v="2016"/>
    <x v="3"/>
    <x v="17"/>
    <x v="2"/>
    <n v="2117"/>
  </r>
  <r>
    <n v="2016"/>
    <x v="3"/>
    <x v="18"/>
    <x v="3"/>
    <n v="2128"/>
  </r>
  <r>
    <n v="2016"/>
    <x v="3"/>
    <x v="20"/>
    <x v="4"/>
    <n v="2116"/>
  </r>
  <r>
    <n v="2016"/>
    <x v="3"/>
    <x v="21"/>
    <x v="5"/>
    <n v="2521"/>
  </r>
  <r>
    <n v="2016"/>
    <x v="3"/>
    <x v="22"/>
    <x v="6"/>
    <n v="2139"/>
  </r>
  <r>
    <n v="2016"/>
    <x v="3"/>
    <x v="23"/>
    <x v="0"/>
    <n v="1946"/>
  </r>
  <r>
    <n v="2016"/>
    <x v="3"/>
    <x v="24"/>
    <x v="1"/>
    <n v="2277"/>
  </r>
  <r>
    <n v="2016"/>
    <x v="3"/>
    <x v="25"/>
    <x v="2"/>
    <n v="2244"/>
  </r>
  <r>
    <n v="2016"/>
    <x v="3"/>
    <x v="26"/>
    <x v="3"/>
    <n v="2253"/>
  </r>
  <r>
    <n v="2016"/>
    <x v="3"/>
    <x v="27"/>
    <x v="4"/>
    <n v="2278"/>
  </r>
  <r>
    <n v="2016"/>
    <x v="3"/>
    <x v="28"/>
    <x v="5"/>
    <n v="2387"/>
  </r>
  <r>
    <n v="2016"/>
    <x v="3"/>
    <x v="29"/>
    <x v="6"/>
    <n v="1798"/>
  </r>
  <r>
    <n v="2016"/>
    <x v="4"/>
    <x v="0"/>
    <x v="0"/>
    <n v="1899"/>
  </r>
  <r>
    <n v="2016"/>
    <x v="4"/>
    <x v="1"/>
    <x v="1"/>
    <n v="1942"/>
  </r>
  <r>
    <n v="2016"/>
    <x v="4"/>
    <x v="2"/>
    <x v="2"/>
    <n v="2384"/>
  </r>
  <r>
    <n v="2016"/>
    <x v="4"/>
    <x v="3"/>
    <x v="3"/>
    <n v="2413"/>
  </r>
  <r>
    <n v="2016"/>
    <x v="4"/>
    <x v="4"/>
    <x v="4"/>
    <n v="2454"/>
  </r>
  <r>
    <n v="2016"/>
    <x v="4"/>
    <x v="5"/>
    <x v="5"/>
    <n v="2619"/>
  </r>
  <r>
    <n v="2016"/>
    <x v="4"/>
    <x v="6"/>
    <x v="6"/>
    <n v="2217"/>
  </r>
  <r>
    <n v="2016"/>
    <x v="4"/>
    <x v="7"/>
    <x v="0"/>
    <n v="2057"/>
  </r>
  <r>
    <n v="2016"/>
    <x v="4"/>
    <x v="8"/>
    <x v="1"/>
    <n v="2224"/>
  </r>
  <r>
    <n v="2016"/>
    <x v="4"/>
    <x v="9"/>
    <x v="2"/>
    <n v="2206"/>
  </r>
  <r>
    <n v="2016"/>
    <x v="4"/>
    <x v="10"/>
    <x v="3"/>
    <n v="2391"/>
  </r>
  <r>
    <n v="2016"/>
    <x v="4"/>
    <x v="11"/>
    <x v="4"/>
    <n v="2418"/>
  </r>
  <r>
    <n v="2016"/>
    <x v="4"/>
    <x v="12"/>
    <x v="5"/>
    <n v="2513"/>
  </r>
  <r>
    <n v="2016"/>
    <x v="4"/>
    <x v="13"/>
    <x v="6"/>
    <n v="1979"/>
  </r>
  <r>
    <n v="2016"/>
    <x v="4"/>
    <x v="14"/>
    <x v="0"/>
    <n v="1968"/>
  </r>
  <r>
    <n v="2016"/>
    <x v="4"/>
    <x v="15"/>
    <x v="1"/>
    <n v="2153"/>
  </r>
  <r>
    <n v="2016"/>
    <x v="4"/>
    <x v="16"/>
    <x v="2"/>
    <n v="2234"/>
  </r>
  <r>
    <n v="2016"/>
    <x v="4"/>
    <x v="17"/>
    <x v="3"/>
    <n v="2233"/>
  </r>
  <r>
    <n v="2016"/>
    <x v="4"/>
    <x v="18"/>
    <x v="4"/>
    <n v="2351"/>
  </r>
  <r>
    <n v="2016"/>
    <x v="4"/>
    <x v="19"/>
    <x v="5"/>
    <n v="2280"/>
  </r>
  <r>
    <n v="2016"/>
    <x v="4"/>
    <x v="20"/>
    <x v="6"/>
    <n v="1911"/>
  </r>
  <r>
    <n v="2016"/>
    <x v="4"/>
    <x v="21"/>
    <x v="0"/>
    <n v="1913"/>
  </r>
  <r>
    <n v="2016"/>
    <x v="4"/>
    <x v="22"/>
    <x v="1"/>
    <n v="2057"/>
  </r>
  <r>
    <n v="2016"/>
    <x v="4"/>
    <x v="23"/>
    <x v="2"/>
    <n v="2187"/>
  </r>
  <r>
    <n v="2016"/>
    <x v="4"/>
    <x v="24"/>
    <x v="3"/>
    <n v="2278"/>
  </r>
  <r>
    <n v="2016"/>
    <x v="4"/>
    <x v="25"/>
    <x v="4"/>
    <n v="2168"/>
  </r>
  <r>
    <n v="2016"/>
    <x v="4"/>
    <x v="26"/>
    <x v="5"/>
    <n v="2132"/>
  </r>
  <r>
    <n v="2016"/>
    <x v="4"/>
    <x v="27"/>
    <x v="6"/>
    <n v="1976"/>
  </r>
  <r>
    <n v="2016"/>
    <x v="4"/>
    <x v="28"/>
    <x v="0"/>
    <n v="1854"/>
  </r>
  <r>
    <n v="2016"/>
    <x v="4"/>
    <x v="29"/>
    <x v="1"/>
    <n v="1725"/>
  </r>
  <r>
    <n v="2016"/>
    <x v="4"/>
    <x v="30"/>
    <x v="2"/>
    <n v="2311"/>
  </r>
  <r>
    <n v="2016"/>
    <x v="5"/>
    <x v="0"/>
    <x v="3"/>
    <n v="2221"/>
  </r>
  <r>
    <n v="2016"/>
    <x v="5"/>
    <x v="1"/>
    <x v="4"/>
    <n v="2168"/>
  </r>
  <r>
    <n v="2016"/>
    <x v="5"/>
    <x v="2"/>
    <x v="5"/>
    <n v="2162"/>
  </r>
  <r>
    <n v="2016"/>
    <x v="5"/>
    <x v="3"/>
    <x v="6"/>
    <n v="1957"/>
  </r>
  <r>
    <n v="2016"/>
    <x v="5"/>
    <x v="4"/>
    <x v="0"/>
    <n v="1932"/>
  </r>
  <r>
    <n v="2016"/>
    <x v="5"/>
    <x v="5"/>
    <x v="1"/>
    <n v="2325"/>
  </r>
  <r>
    <n v="2016"/>
    <x v="5"/>
    <x v="6"/>
    <x v="2"/>
    <n v="2182"/>
  </r>
  <r>
    <n v="2016"/>
    <x v="5"/>
    <x v="7"/>
    <x v="3"/>
    <n v="2359"/>
  </r>
  <r>
    <n v="2016"/>
    <x v="5"/>
    <x v="8"/>
    <x v="4"/>
    <n v="2244"/>
  </r>
  <r>
    <n v="2016"/>
    <x v="5"/>
    <x v="9"/>
    <x v="5"/>
    <n v="2460"/>
  </r>
  <r>
    <n v="2016"/>
    <x v="5"/>
    <x v="10"/>
    <x v="6"/>
    <n v="1877"/>
  </r>
  <r>
    <n v="2016"/>
    <x v="5"/>
    <x v="11"/>
    <x v="0"/>
    <n v="1799"/>
  </r>
  <r>
    <n v="2016"/>
    <x v="5"/>
    <x v="12"/>
    <x v="1"/>
    <n v="1928"/>
  </r>
  <r>
    <n v="2016"/>
    <x v="5"/>
    <x v="13"/>
    <x v="2"/>
    <n v="1944"/>
  </r>
  <r>
    <n v="2016"/>
    <x v="5"/>
    <x v="14"/>
    <x v="3"/>
    <n v="2119"/>
  </r>
  <r>
    <n v="2016"/>
    <x v="5"/>
    <x v="15"/>
    <x v="4"/>
    <n v="2179"/>
  </r>
  <r>
    <n v="2016"/>
    <x v="5"/>
    <x v="16"/>
    <x v="5"/>
    <n v="2310"/>
  </r>
  <r>
    <n v="2016"/>
    <x v="5"/>
    <x v="17"/>
    <x v="6"/>
    <n v="1856"/>
  </r>
  <r>
    <n v="2016"/>
    <x v="5"/>
    <x v="18"/>
    <x v="0"/>
    <n v="1809"/>
  </r>
  <r>
    <n v="2016"/>
    <x v="5"/>
    <x v="19"/>
    <x v="1"/>
    <n v="2076"/>
  </r>
  <r>
    <n v="2016"/>
    <x v="5"/>
    <x v="20"/>
    <x v="2"/>
    <n v="2035"/>
  </r>
  <r>
    <n v="2016"/>
    <x v="5"/>
    <x v="21"/>
    <x v="3"/>
    <n v="2258"/>
  </r>
  <r>
    <n v="2016"/>
    <x v="5"/>
    <x v="22"/>
    <x v="4"/>
    <n v="2152"/>
  </r>
  <r>
    <n v="2016"/>
    <x v="5"/>
    <x v="23"/>
    <x v="5"/>
    <n v="2215"/>
  </r>
  <r>
    <n v="2016"/>
    <x v="5"/>
    <x v="24"/>
    <x v="6"/>
    <n v="1919"/>
  </r>
  <r>
    <n v="2016"/>
    <x v="5"/>
    <x v="25"/>
    <x v="0"/>
    <n v="1857"/>
  </r>
  <r>
    <n v="2016"/>
    <x v="5"/>
    <x v="26"/>
    <x v="1"/>
    <n v="2011"/>
  </r>
  <r>
    <n v="2016"/>
    <x v="5"/>
    <x v="27"/>
    <x v="2"/>
    <n v="2102"/>
  </r>
  <r>
    <n v="2016"/>
    <x v="5"/>
    <x v="28"/>
    <x v="3"/>
    <n v="2218"/>
  </r>
  <r>
    <n v="2016"/>
    <x v="5"/>
    <x v="29"/>
    <x v="4"/>
    <n v="2217"/>
  </r>
  <r>
    <n v="2016"/>
    <x v="6"/>
    <x v="0"/>
    <x v="5"/>
    <n v="2277"/>
  </r>
  <r>
    <n v="2016"/>
    <x v="6"/>
    <x v="1"/>
    <x v="6"/>
    <n v="2070"/>
  </r>
  <r>
    <n v="2016"/>
    <x v="6"/>
    <x v="2"/>
    <x v="0"/>
    <n v="2015"/>
  </r>
  <r>
    <n v="2016"/>
    <x v="6"/>
    <x v="3"/>
    <x v="1"/>
    <n v="1710"/>
  </r>
  <r>
    <n v="2016"/>
    <x v="6"/>
    <x v="4"/>
    <x v="2"/>
    <n v="2033"/>
  </r>
  <r>
    <n v="2016"/>
    <x v="6"/>
    <x v="5"/>
    <x v="3"/>
    <n v="2210"/>
  </r>
  <r>
    <n v="2016"/>
    <x v="6"/>
    <x v="6"/>
    <x v="4"/>
    <n v="2125"/>
  </r>
  <r>
    <n v="2016"/>
    <x v="6"/>
    <x v="7"/>
    <x v="5"/>
    <n v="2264"/>
  </r>
  <r>
    <n v="2016"/>
    <x v="6"/>
    <x v="8"/>
    <x v="6"/>
    <n v="2188"/>
  </r>
  <r>
    <n v="2016"/>
    <x v="6"/>
    <x v="9"/>
    <x v="0"/>
    <n v="1824"/>
  </r>
  <r>
    <n v="2016"/>
    <x v="6"/>
    <x v="10"/>
    <x v="1"/>
    <n v="2166"/>
  </r>
  <r>
    <n v="2016"/>
    <x v="6"/>
    <x v="11"/>
    <x v="2"/>
    <n v="2103"/>
  </r>
  <r>
    <n v="2016"/>
    <x v="6"/>
    <x v="12"/>
    <x v="3"/>
    <n v="2203"/>
  </r>
  <r>
    <n v="2016"/>
    <x v="6"/>
    <x v="13"/>
    <x v="4"/>
    <n v="2270"/>
  </r>
  <r>
    <n v="2016"/>
    <x v="6"/>
    <x v="14"/>
    <x v="5"/>
    <n v="2232"/>
  </r>
  <r>
    <n v="2016"/>
    <x v="6"/>
    <x v="15"/>
    <x v="6"/>
    <n v="1950"/>
  </r>
  <r>
    <n v="2016"/>
    <x v="6"/>
    <x v="16"/>
    <x v="0"/>
    <n v="1809"/>
  </r>
  <r>
    <n v="2016"/>
    <x v="6"/>
    <x v="17"/>
    <x v="1"/>
    <n v="2034"/>
  </r>
  <r>
    <n v="2016"/>
    <x v="6"/>
    <x v="18"/>
    <x v="2"/>
    <n v="2064"/>
  </r>
  <r>
    <n v="2016"/>
    <x v="6"/>
    <x v="19"/>
    <x v="3"/>
    <n v="2165"/>
  </r>
  <r>
    <n v="2016"/>
    <x v="6"/>
    <x v="20"/>
    <x v="4"/>
    <n v="2089"/>
  </r>
  <r>
    <n v="2016"/>
    <x v="6"/>
    <x v="21"/>
    <x v="5"/>
    <n v="2191"/>
  </r>
  <r>
    <n v="2016"/>
    <x v="6"/>
    <x v="22"/>
    <x v="6"/>
    <n v="1874"/>
  </r>
  <r>
    <n v="2016"/>
    <x v="6"/>
    <x v="23"/>
    <x v="0"/>
    <n v="1746"/>
  </r>
  <r>
    <n v="2016"/>
    <x v="6"/>
    <x v="24"/>
    <x v="1"/>
    <n v="2081"/>
  </r>
  <r>
    <n v="2016"/>
    <x v="6"/>
    <x v="25"/>
    <x v="2"/>
    <n v="2028"/>
  </r>
  <r>
    <n v="2016"/>
    <x v="6"/>
    <x v="26"/>
    <x v="3"/>
    <n v="1983"/>
  </r>
  <r>
    <n v="2016"/>
    <x v="6"/>
    <x v="27"/>
    <x v="4"/>
    <n v="1810"/>
  </r>
  <r>
    <n v="2016"/>
    <x v="6"/>
    <x v="28"/>
    <x v="5"/>
    <n v="2149"/>
  </r>
  <r>
    <n v="2016"/>
    <x v="6"/>
    <x v="29"/>
    <x v="6"/>
    <n v="1999"/>
  </r>
  <r>
    <n v="2016"/>
    <x v="6"/>
    <x v="30"/>
    <x v="0"/>
    <n v="1797"/>
  </r>
  <r>
    <n v="2016"/>
    <x v="7"/>
    <x v="0"/>
    <x v="1"/>
    <n v="2152"/>
  </r>
  <r>
    <n v="2016"/>
    <x v="7"/>
    <x v="1"/>
    <x v="2"/>
    <n v="2191"/>
  </r>
  <r>
    <n v="2016"/>
    <x v="7"/>
    <x v="2"/>
    <x v="3"/>
    <n v="2445"/>
  </r>
  <r>
    <n v="2016"/>
    <x v="7"/>
    <x v="3"/>
    <x v="4"/>
    <n v="2272"/>
  </r>
  <r>
    <n v="2016"/>
    <x v="7"/>
    <x v="4"/>
    <x v="5"/>
    <n v="2430"/>
  </r>
  <r>
    <n v="2016"/>
    <x v="7"/>
    <x v="5"/>
    <x v="6"/>
    <n v="1996"/>
  </r>
  <r>
    <n v="2016"/>
    <x v="7"/>
    <x v="6"/>
    <x v="0"/>
    <n v="1916"/>
  </r>
  <r>
    <n v="2016"/>
    <x v="7"/>
    <x v="7"/>
    <x v="1"/>
    <n v="2161"/>
  </r>
  <r>
    <n v="2016"/>
    <x v="7"/>
    <x v="8"/>
    <x v="2"/>
    <n v="2229"/>
  </r>
  <r>
    <n v="2016"/>
    <x v="7"/>
    <x v="9"/>
    <x v="3"/>
    <n v="2243"/>
  </r>
  <r>
    <n v="2016"/>
    <x v="7"/>
    <x v="10"/>
    <x v="4"/>
    <n v="2235"/>
  </r>
  <r>
    <n v="2016"/>
    <x v="7"/>
    <x v="11"/>
    <x v="5"/>
    <n v="2502"/>
  </r>
  <r>
    <n v="2016"/>
    <x v="7"/>
    <x v="12"/>
    <x v="6"/>
    <n v="1826"/>
  </r>
  <r>
    <n v="2016"/>
    <x v="7"/>
    <x v="13"/>
    <x v="0"/>
    <n v="1758"/>
  </r>
  <r>
    <n v="2016"/>
    <x v="7"/>
    <x v="14"/>
    <x v="1"/>
    <n v="2183"/>
  </r>
  <r>
    <n v="2016"/>
    <x v="7"/>
    <x v="15"/>
    <x v="2"/>
    <n v="1991"/>
  </r>
  <r>
    <n v="2016"/>
    <x v="7"/>
    <x v="16"/>
    <x v="3"/>
    <n v="2317"/>
  </r>
  <r>
    <n v="2016"/>
    <x v="7"/>
    <x v="17"/>
    <x v="4"/>
    <n v="2177"/>
  </r>
  <r>
    <n v="2016"/>
    <x v="7"/>
    <x v="18"/>
    <x v="5"/>
    <n v="2283"/>
  </r>
  <r>
    <n v="2016"/>
    <x v="7"/>
    <x v="19"/>
    <x v="6"/>
    <n v="2062"/>
  </r>
  <r>
    <n v="2016"/>
    <x v="7"/>
    <x v="20"/>
    <x v="0"/>
    <n v="2050"/>
  </r>
  <r>
    <n v="2016"/>
    <x v="7"/>
    <x v="21"/>
    <x v="1"/>
    <n v="2005"/>
  </r>
  <r>
    <n v="2016"/>
    <x v="7"/>
    <x v="22"/>
    <x v="2"/>
    <n v="2211"/>
  </r>
  <r>
    <n v="2016"/>
    <x v="7"/>
    <x v="23"/>
    <x v="3"/>
    <n v="2313"/>
  </r>
  <r>
    <n v="2016"/>
    <x v="7"/>
    <x v="25"/>
    <x v="4"/>
    <n v="2583"/>
  </r>
  <r>
    <n v="2016"/>
    <x v="7"/>
    <x v="26"/>
    <x v="5"/>
    <n v="2095"/>
  </r>
  <r>
    <n v="2016"/>
    <x v="7"/>
    <x v="27"/>
    <x v="6"/>
    <n v="1927"/>
  </r>
  <r>
    <n v="2016"/>
    <x v="7"/>
    <x v="28"/>
    <x v="0"/>
    <n v="2136"/>
  </r>
  <r>
    <n v="2016"/>
    <x v="7"/>
    <x v="29"/>
    <x v="1"/>
    <n v="2209"/>
  </r>
  <r>
    <n v="2016"/>
    <x v="7"/>
    <x v="30"/>
    <x v="2"/>
    <n v="2354"/>
  </r>
  <r>
    <n v="2016"/>
    <x v="8"/>
    <x v="0"/>
    <x v="3"/>
    <n v="2335"/>
  </r>
  <r>
    <n v="2016"/>
    <x v="8"/>
    <x v="1"/>
    <x v="4"/>
    <n v="2658"/>
  </r>
  <r>
    <n v="2016"/>
    <x v="8"/>
    <x v="2"/>
    <x v="5"/>
    <n v="2122"/>
  </r>
  <r>
    <n v="2016"/>
    <x v="8"/>
    <x v="3"/>
    <x v="6"/>
    <n v="2005"/>
  </r>
  <r>
    <n v="2016"/>
    <x v="8"/>
    <x v="4"/>
    <x v="0"/>
    <n v="1766"/>
  </r>
  <r>
    <n v="2016"/>
    <x v="8"/>
    <x v="5"/>
    <x v="1"/>
    <n v="2221"/>
  </r>
  <r>
    <n v="2016"/>
    <x v="8"/>
    <x v="6"/>
    <x v="2"/>
    <n v="2360"/>
  </r>
  <r>
    <n v="2016"/>
    <x v="8"/>
    <x v="7"/>
    <x v="3"/>
    <n v="2323"/>
  </r>
  <r>
    <n v="2016"/>
    <x v="8"/>
    <x v="9"/>
    <x v="4"/>
    <n v="2114"/>
  </r>
  <r>
    <n v="2016"/>
    <x v="8"/>
    <x v="10"/>
    <x v="5"/>
    <n v="1881"/>
  </r>
  <r>
    <n v="2016"/>
    <x v="8"/>
    <x v="11"/>
    <x v="6"/>
    <n v="2128"/>
  </r>
  <r>
    <n v="2016"/>
    <x v="8"/>
    <x v="12"/>
    <x v="0"/>
    <n v="2193"/>
  </r>
  <r>
    <n v="2016"/>
    <x v="8"/>
    <x v="13"/>
    <x v="1"/>
    <n v="2426"/>
  </r>
  <r>
    <n v="2016"/>
    <x v="8"/>
    <x v="14"/>
    <x v="2"/>
    <n v="2348"/>
  </r>
  <r>
    <n v="2016"/>
    <x v="8"/>
    <x v="15"/>
    <x v="3"/>
    <n v="2533"/>
  </r>
  <r>
    <n v="2016"/>
    <x v="8"/>
    <x v="16"/>
    <x v="4"/>
    <n v="1990"/>
  </r>
  <r>
    <n v="2016"/>
    <x v="8"/>
    <x v="17"/>
    <x v="5"/>
    <n v="1950"/>
  </r>
  <r>
    <n v="2016"/>
    <x v="8"/>
    <x v="18"/>
    <x v="6"/>
    <n v="2222"/>
  </r>
  <r>
    <n v="2016"/>
    <x v="8"/>
    <x v="19"/>
    <x v="0"/>
    <n v="2291"/>
  </r>
  <r>
    <n v="2016"/>
    <x v="8"/>
    <x v="20"/>
    <x v="1"/>
    <n v="2396"/>
  </r>
  <r>
    <n v="2016"/>
    <x v="8"/>
    <x v="21"/>
    <x v="2"/>
    <n v="2306"/>
  </r>
  <r>
    <n v="2016"/>
    <x v="8"/>
    <x v="22"/>
    <x v="3"/>
    <n v="2563"/>
  </r>
  <r>
    <n v="2016"/>
    <x v="8"/>
    <x v="23"/>
    <x v="4"/>
    <n v="2100"/>
  </r>
  <r>
    <n v="2016"/>
    <x v="8"/>
    <x v="24"/>
    <x v="5"/>
    <n v="1884"/>
  </r>
  <r>
    <n v="2016"/>
    <x v="8"/>
    <x v="25"/>
    <x v="6"/>
    <n v="2135"/>
  </r>
  <r>
    <n v="2016"/>
    <x v="8"/>
    <x v="26"/>
    <x v="0"/>
    <n v="1960"/>
  </r>
  <r>
    <n v="2016"/>
    <x v="8"/>
    <x v="27"/>
    <x v="1"/>
    <n v="1946"/>
  </r>
  <r>
    <n v="2016"/>
    <x v="8"/>
    <x v="28"/>
    <x v="2"/>
    <n v="2038"/>
  </r>
  <r>
    <n v="2016"/>
    <x v="8"/>
    <x v="29"/>
    <x v="3"/>
    <n v="2446"/>
  </r>
  <r>
    <n v="2016"/>
    <x v="9"/>
    <x v="0"/>
    <x v="4"/>
    <n v="2023"/>
  </r>
  <r>
    <n v="2016"/>
    <x v="9"/>
    <x v="1"/>
    <x v="5"/>
    <n v="1879"/>
  </r>
  <r>
    <n v="2016"/>
    <x v="9"/>
    <x v="2"/>
    <x v="6"/>
    <n v="2180"/>
  </r>
  <r>
    <n v="2016"/>
    <x v="9"/>
    <x v="3"/>
    <x v="0"/>
    <n v="2218"/>
  </r>
  <r>
    <n v="2016"/>
    <x v="9"/>
    <x v="4"/>
    <x v="1"/>
    <n v="2182"/>
  </r>
  <r>
    <n v="2016"/>
    <x v="9"/>
    <x v="5"/>
    <x v="2"/>
    <n v="2279"/>
  </r>
  <r>
    <n v="2016"/>
    <x v="9"/>
    <x v="6"/>
    <x v="3"/>
    <n v="2458"/>
  </r>
  <r>
    <n v="2016"/>
    <x v="9"/>
    <x v="7"/>
    <x v="4"/>
    <n v="2080"/>
  </r>
  <r>
    <n v="2016"/>
    <x v="9"/>
    <x v="8"/>
    <x v="5"/>
    <n v="1987"/>
  </r>
  <r>
    <n v="2016"/>
    <x v="9"/>
    <x v="9"/>
    <x v="6"/>
    <n v="2050"/>
  </r>
  <r>
    <n v="2016"/>
    <x v="9"/>
    <x v="10"/>
    <x v="0"/>
    <n v="2255"/>
  </r>
  <r>
    <n v="2016"/>
    <x v="9"/>
    <x v="11"/>
    <x v="1"/>
    <n v="2195"/>
  </r>
  <r>
    <n v="2016"/>
    <x v="9"/>
    <x v="12"/>
    <x v="2"/>
    <n v="2248"/>
  </r>
  <r>
    <n v="2016"/>
    <x v="9"/>
    <x v="13"/>
    <x v="3"/>
    <n v="2699"/>
  </r>
  <r>
    <n v="2016"/>
    <x v="9"/>
    <x v="14"/>
    <x v="4"/>
    <n v="2108"/>
  </r>
  <r>
    <n v="2016"/>
    <x v="9"/>
    <x v="15"/>
    <x v="5"/>
    <n v="1947"/>
  </r>
  <r>
    <n v="2016"/>
    <x v="9"/>
    <x v="16"/>
    <x v="6"/>
    <n v="2080"/>
  </r>
  <r>
    <n v="2016"/>
    <x v="9"/>
    <x v="17"/>
    <x v="0"/>
    <n v="2013"/>
  </r>
  <r>
    <n v="2016"/>
    <x v="9"/>
    <x v="18"/>
    <x v="1"/>
    <n v="2198"/>
  </r>
  <r>
    <n v="2016"/>
    <x v="9"/>
    <x v="19"/>
    <x v="2"/>
    <n v="2098"/>
  </r>
  <r>
    <n v="2016"/>
    <x v="9"/>
    <x v="20"/>
    <x v="3"/>
    <n v="2463"/>
  </r>
  <r>
    <n v="2016"/>
    <x v="9"/>
    <x v="21"/>
    <x v="4"/>
    <n v="2139"/>
  </r>
  <r>
    <n v="2016"/>
    <x v="9"/>
    <x v="22"/>
    <x v="5"/>
    <n v="1829"/>
  </r>
  <r>
    <n v="2016"/>
    <x v="9"/>
    <x v="23"/>
    <x v="6"/>
    <n v="2172"/>
  </r>
  <r>
    <n v="2016"/>
    <x v="9"/>
    <x v="25"/>
    <x v="0"/>
    <n v="2293"/>
  </r>
  <r>
    <n v="2016"/>
    <x v="9"/>
    <x v="26"/>
    <x v="1"/>
    <n v="2336"/>
  </r>
  <r>
    <n v="2016"/>
    <x v="9"/>
    <x v="27"/>
    <x v="2"/>
    <n v="2470"/>
  </r>
  <r>
    <n v="2016"/>
    <x v="9"/>
    <x v="28"/>
    <x v="3"/>
    <n v="2321"/>
  </r>
  <r>
    <n v="2016"/>
    <x v="9"/>
    <x v="29"/>
    <x v="4"/>
    <n v="1988"/>
  </r>
  <r>
    <n v="2016"/>
    <x v="9"/>
    <x v="30"/>
    <x v="5"/>
    <n v="2243"/>
  </r>
  <r>
    <n v="2016"/>
    <x v="10"/>
    <x v="0"/>
    <x v="6"/>
    <n v="2152"/>
  </r>
  <r>
    <n v="2016"/>
    <x v="10"/>
    <x v="1"/>
    <x v="0"/>
    <n v="2253"/>
  </r>
  <r>
    <n v="2016"/>
    <x v="10"/>
    <x v="2"/>
    <x v="1"/>
    <n v="2368"/>
  </r>
  <r>
    <n v="2016"/>
    <x v="10"/>
    <x v="3"/>
    <x v="2"/>
    <n v="2489"/>
  </r>
  <r>
    <n v="2016"/>
    <x v="10"/>
    <x v="4"/>
    <x v="3"/>
    <n v="1956"/>
  </r>
  <r>
    <n v="2016"/>
    <x v="10"/>
    <x v="5"/>
    <x v="4"/>
    <n v="1926"/>
  </r>
  <r>
    <n v="2016"/>
    <x v="10"/>
    <x v="6"/>
    <x v="5"/>
    <n v="2043"/>
  </r>
  <r>
    <n v="2016"/>
    <x v="10"/>
    <x v="7"/>
    <x v="6"/>
    <n v="2060"/>
  </r>
  <r>
    <n v="2016"/>
    <x v="10"/>
    <x v="8"/>
    <x v="0"/>
    <n v="2154"/>
  </r>
  <r>
    <n v="2016"/>
    <x v="10"/>
    <x v="9"/>
    <x v="1"/>
    <n v="2274"/>
  </r>
  <r>
    <n v="2016"/>
    <x v="10"/>
    <x v="10"/>
    <x v="2"/>
    <n v="2224"/>
  </r>
  <r>
    <n v="2016"/>
    <x v="10"/>
    <x v="11"/>
    <x v="3"/>
    <n v="2018"/>
  </r>
  <r>
    <n v="2016"/>
    <x v="10"/>
    <x v="12"/>
    <x v="4"/>
    <n v="1890"/>
  </r>
  <r>
    <n v="2016"/>
    <x v="10"/>
    <x v="13"/>
    <x v="5"/>
    <n v="2016"/>
  </r>
  <r>
    <n v="2016"/>
    <x v="10"/>
    <x v="15"/>
    <x v="6"/>
    <n v="2151"/>
  </r>
  <r>
    <n v="2016"/>
    <x v="10"/>
    <x v="16"/>
    <x v="0"/>
    <n v="2215"/>
  </r>
  <r>
    <n v="2016"/>
    <x v="10"/>
    <x v="17"/>
    <x v="1"/>
    <n v="2418"/>
  </r>
  <r>
    <n v="2016"/>
    <x v="10"/>
    <x v="18"/>
    <x v="2"/>
    <n v="2003"/>
  </r>
  <r>
    <n v="2016"/>
    <x v="10"/>
    <x v="19"/>
    <x v="3"/>
    <n v="1882"/>
  </r>
  <r>
    <n v="2016"/>
    <x v="10"/>
    <x v="20"/>
    <x v="4"/>
    <n v="2063"/>
  </r>
  <r>
    <n v="2016"/>
    <x v="10"/>
    <x v="21"/>
    <x v="5"/>
    <n v="2190"/>
  </r>
  <r>
    <n v="2016"/>
    <x v="10"/>
    <x v="22"/>
    <x v="6"/>
    <n v="2366"/>
  </r>
  <r>
    <n v="2016"/>
    <x v="10"/>
    <x v="23"/>
    <x v="0"/>
    <n v="1969"/>
  </r>
  <r>
    <n v="2016"/>
    <x v="10"/>
    <x v="24"/>
    <x v="1"/>
    <n v="1988"/>
  </r>
  <r>
    <n v="2016"/>
    <x v="10"/>
    <x v="25"/>
    <x v="2"/>
    <n v="1895"/>
  </r>
  <r>
    <n v="2016"/>
    <x v="10"/>
    <x v="26"/>
    <x v="3"/>
    <n v="1797"/>
  </r>
  <r>
    <n v="2016"/>
    <x v="10"/>
    <x v="27"/>
    <x v="4"/>
    <n v="1846"/>
  </r>
  <r>
    <n v="2016"/>
    <x v="10"/>
    <x v="28"/>
    <x v="5"/>
    <n v="1958"/>
  </r>
  <r>
    <n v="2016"/>
    <x v="10"/>
    <x v="29"/>
    <x v="6"/>
    <n v="2072"/>
  </r>
  <r>
    <n v="2016"/>
    <x v="11"/>
    <x v="0"/>
    <x v="0"/>
    <n v="2256"/>
  </r>
  <r>
    <n v="2016"/>
    <x v="11"/>
    <x v="1"/>
    <x v="1"/>
    <n v="2406"/>
  </r>
  <r>
    <n v="2016"/>
    <x v="11"/>
    <x v="2"/>
    <x v="2"/>
    <n v="1528"/>
  </r>
  <r>
    <n v="2016"/>
    <x v="11"/>
    <x v="3"/>
    <x v="3"/>
    <n v="1649"/>
  </r>
  <r>
    <n v="2016"/>
    <x v="11"/>
    <x v="4"/>
    <x v="4"/>
    <n v="1907"/>
  </r>
  <r>
    <n v="2016"/>
    <x v="11"/>
    <x v="5"/>
    <x v="5"/>
    <n v="1978"/>
  </r>
  <r>
    <n v="2016"/>
    <x v="11"/>
    <x v="6"/>
    <x v="6"/>
    <n v="2225"/>
  </r>
  <r>
    <n v="2016"/>
    <x v="11"/>
    <x v="7"/>
    <x v="0"/>
    <n v="2146"/>
  </r>
  <r>
    <n v="2016"/>
    <x v="11"/>
    <x v="8"/>
    <x v="1"/>
    <n v="2421"/>
  </r>
  <r>
    <n v="2016"/>
    <x v="11"/>
    <x v="9"/>
    <x v="2"/>
    <n v="1891"/>
  </r>
  <r>
    <n v="2016"/>
    <x v="11"/>
    <x v="10"/>
    <x v="3"/>
    <n v="1864"/>
  </r>
  <r>
    <n v="2016"/>
    <x v="11"/>
    <x v="11"/>
    <x v="4"/>
    <n v="1968"/>
  </r>
  <r>
    <n v="2016"/>
    <x v="11"/>
    <x v="12"/>
    <x v="5"/>
    <n v="2053"/>
  </r>
  <r>
    <n v="2016"/>
    <x v="11"/>
    <x v="13"/>
    <x v="6"/>
    <n v="2158"/>
  </r>
  <r>
    <n v="2016"/>
    <x v="11"/>
    <x v="14"/>
    <x v="0"/>
    <n v="2134"/>
  </r>
  <r>
    <n v="2016"/>
    <x v="11"/>
    <x v="15"/>
    <x v="1"/>
    <n v="2457"/>
  </r>
  <r>
    <n v="2016"/>
    <x v="11"/>
    <x v="16"/>
    <x v="2"/>
    <n v="1881"/>
  </r>
  <r>
    <n v="2016"/>
    <x v="11"/>
    <x v="17"/>
    <x v="3"/>
    <n v="1754"/>
  </r>
  <r>
    <n v="2016"/>
    <x v="11"/>
    <x v="18"/>
    <x v="4"/>
    <n v="1888"/>
  </r>
  <r>
    <n v="2016"/>
    <x v="11"/>
    <x v="19"/>
    <x v="5"/>
    <n v="2103"/>
  </r>
  <r>
    <n v="2016"/>
    <x v="11"/>
    <x v="20"/>
    <x v="6"/>
    <n v="2271"/>
  </r>
  <r>
    <n v="2016"/>
    <x v="11"/>
    <x v="21"/>
    <x v="0"/>
    <n v="2114"/>
  </r>
  <r>
    <n v="2016"/>
    <x v="11"/>
    <x v="22"/>
    <x v="1"/>
    <n v="2296"/>
  </r>
  <r>
    <n v="2016"/>
    <x v="11"/>
    <x v="23"/>
    <x v="2"/>
    <n v="2011"/>
  </r>
  <r>
    <n v="2016"/>
    <x v="11"/>
    <x v="24"/>
    <x v="3"/>
    <n v="1830"/>
  </r>
  <r>
    <n v="2016"/>
    <x v="11"/>
    <x v="25"/>
    <x v="4"/>
    <n v="1796"/>
  </r>
  <r>
    <n v="2016"/>
    <x v="11"/>
    <x v="26"/>
    <x v="5"/>
    <n v="1888"/>
  </r>
  <r>
    <n v="2016"/>
    <x v="11"/>
    <x v="27"/>
    <x v="6"/>
    <n v="2106"/>
  </r>
  <r>
    <n v="2016"/>
    <x v="11"/>
    <x v="28"/>
    <x v="0"/>
    <n v="1929"/>
  </r>
  <r>
    <n v="2016"/>
    <x v="11"/>
    <x v="29"/>
    <x v="1"/>
    <n v="2196"/>
  </r>
  <r>
    <n v="2016"/>
    <x v="11"/>
    <x v="30"/>
    <x v="2"/>
    <n v="163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5">
  <r>
    <x v="0"/>
    <x v="0"/>
    <n v="2599.4"/>
  </r>
  <r>
    <x v="1"/>
    <x v="0"/>
    <n v="2267.3000000000002"/>
  </r>
  <r>
    <x v="2"/>
    <x v="0"/>
    <n v="2425"/>
  </r>
  <r>
    <x v="3"/>
    <x v="0"/>
    <n v="2449.1999999999998"/>
  </r>
  <r>
    <x v="4"/>
    <x v="0"/>
    <n v="2461.4"/>
  </r>
  <r>
    <x v="5"/>
    <x v="0"/>
    <n v="2551.9"/>
  </r>
  <r>
    <x v="6"/>
    <x v="0"/>
    <n v="2268.9"/>
  </r>
  <r>
    <x v="0"/>
    <x v="0"/>
    <n v="2283.9"/>
  </r>
  <r>
    <x v="1"/>
    <x v="0"/>
    <n v="2333.8000000000002"/>
  </r>
  <r>
    <x v="2"/>
    <x v="0"/>
    <n v="2612.8000000000002"/>
  </r>
  <r>
    <x v="3"/>
    <x v="0"/>
    <n v="2271.5"/>
  </r>
  <r>
    <x v="4"/>
    <x v="0"/>
    <n v="2384.4"/>
  </r>
  <r>
    <x v="5"/>
    <x v="0"/>
    <n v="2626.3"/>
  </r>
  <r>
    <x v="6"/>
    <x v="0"/>
    <n v="2698.6"/>
  </r>
  <r>
    <x v="0"/>
    <x v="0"/>
    <n v="2405.9"/>
  </r>
  <r>
    <x v="1"/>
    <x v="0"/>
    <n v="0"/>
  </r>
  <r>
    <x v="2"/>
    <x v="0"/>
    <n v="0"/>
  </r>
  <r>
    <x v="3"/>
    <x v="0"/>
    <n v="2393.6"/>
  </r>
  <r>
    <x v="4"/>
    <x v="0"/>
    <n v="2625.5"/>
  </r>
  <r>
    <x v="5"/>
    <x v="0"/>
    <n v="2644.9"/>
  </r>
  <r>
    <x v="6"/>
    <x v="0"/>
    <n v="2216.1"/>
  </r>
  <r>
    <x v="0"/>
    <x v="0"/>
    <n v="2476.8000000000002"/>
  </r>
  <r>
    <x v="1"/>
    <x v="0"/>
    <n v="2557.9"/>
  </r>
  <r>
    <x v="2"/>
    <x v="0"/>
    <n v="0"/>
  </r>
  <r>
    <x v="3"/>
    <x v="0"/>
    <n v="2665.8"/>
  </r>
  <r>
    <x v="4"/>
    <x v="0"/>
    <n v="2462.4"/>
  </r>
  <r>
    <x v="5"/>
    <x v="0"/>
    <n v="2246.3000000000002"/>
  </r>
  <r>
    <x v="6"/>
    <x v="0"/>
    <n v="2694.2"/>
  </r>
  <r>
    <x v="0"/>
    <x v="0"/>
    <n v="2506.1999999999998"/>
  </r>
  <r>
    <x v="1"/>
    <x v="0"/>
    <n v="2610.1"/>
  </r>
  <r>
    <x v="2"/>
    <x v="0"/>
    <n v="2234.1"/>
  </r>
  <r>
    <x v="3"/>
    <x v="1"/>
    <n v="2267.9"/>
  </r>
  <r>
    <x v="4"/>
    <x v="1"/>
    <n v="2076"/>
  </r>
  <r>
    <x v="5"/>
    <x v="1"/>
    <n v="2004"/>
  </r>
  <r>
    <x v="6"/>
    <x v="1"/>
    <n v="1813.7"/>
  </r>
  <r>
    <x v="0"/>
    <x v="1"/>
    <n v="2185.6999999999998"/>
  </r>
  <r>
    <x v="1"/>
    <x v="1"/>
    <n v="2022.9"/>
  </r>
  <r>
    <x v="2"/>
    <x v="1"/>
    <n v="1808.4"/>
  </r>
  <r>
    <x v="3"/>
    <x v="1"/>
    <n v="1861.3"/>
  </r>
  <r>
    <x v="4"/>
    <x v="1"/>
    <n v="1875.6"/>
  </r>
  <r>
    <x v="5"/>
    <x v="1"/>
    <n v="1818.3"/>
  </r>
  <r>
    <x v="6"/>
    <x v="1"/>
    <n v="0"/>
  </r>
  <r>
    <x v="0"/>
    <x v="1"/>
    <n v="0"/>
  </r>
  <r>
    <x v="1"/>
    <x v="1"/>
    <n v="0"/>
  </r>
  <r>
    <x v="2"/>
    <x v="1"/>
    <n v="0"/>
  </r>
  <r>
    <x v="3"/>
    <x v="1"/>
    <n v="0"/>
  </r>
  <r>
    <x v="4"/>
    <x v="1"/>
    <n v="0"/>
  </r>
  <r>
    <x v="5"/>
    <x v="1"/>
    <n v="0"/>
  </r>
  <r>
    <x v="6"/>
    <x v="1"/>
    <n v="0"/>
  </r>
  <r>
    <x v="0"/>
    <x v="1"/>
    <n v="0"/>
  </r>
  <r>
    <x v="1"/>
    <x v="1"/>
    <n v="0"/>
  </r>
  <r>
    <x v="2"/>
    <x v="1"/>
    <n v="2356.5"/>
  </r>
  <r>
    <x v="3"/>
    <x v="1"/>
    <n v="2196.8000000000002"/>
  </r>
  <r>
    <x v="4"/>
    <x v="1"/>
    <n v="2142.4"/>
  </r>
  <r>
    <x v="5"/>
    <x v="1"/>
    <n v="2125.6"/>
  </r>
  <r>
    <x v="6"/>
    <x v="1"/>
    <n v="2156.3000000000002"/>
  </r>
  <r>
    <x v="0"/>
    <x v="1"/>
    <n v="1847.4"/>
  </r>
  <r>
    <x v="1"/>
    <x v="1"/>
    <n v="2071.5"/>
  </r>
  <r>
    <x v="2"/>
    <x v="1"/>
    <n v="1813.2"/>
  </r>
  <r>
    <x v="3"/>
    <x v="2"/>
    <n v="2366.9"/>
  </r>
  <r>
    <x v="4"/>
    <x v="2"/>
    <n v="2239.6"/>
  </r>
  <r>
    <x v="5"/>
    <x v="2"/>
    <n v="2167"/>
  </r>
  <r>
    <x v="6"/>
    <x v="2"/>
    <n v="2308.1999999999998"/>
  </r>
  <r>
    <x v="0"/>
    <x v="2"/>
    <n v="2186.6999999999998"/>
  </r>
  <r>
    <x v="1"/>
    <x v="2"/>
    <n v="2301.6"/>
  </r>
  <r>
    <x v="2"/>
    <x v="2"/>
    <n v="2408.5"/>
  </r>
  <r>
    <x v="3"/>
    <x v="2"/>
    <n v="2383.9"/>
  </r>
  <r>
    <x v="4"/>
    <x v="2"/>
    <n v="2365.1"/>
  </r>
  <r>
    <x v="5"/>
    <x v="2"/>
    <n v="2222.6"/>
  </r>
  <r>
    <x v="6"/>
    <x v="2"/>
    <n v="2213.3000000000002"/>
  </r>
  <r>
    <x v="0"/>
    <x v="2"/>
    <n v="2103.8000000000002"/>
  </r>
  <r>
    <x v="1"/>
    <x v="2"/>
    <n v="2010.7"/>
  </r>
  <r>
    <x v="2"/>
    <x v="2"/>
    <n v="2131.5"/>
  </r>
  <r>
    <x v="3"/>
    <x v="2"/>
    <n v="2215.9"/>
  </r>
  <r>
    <x v="4"/>
    <x v="2"/>
    <n v="2365.8000000000002"/>
  </r>
  <r>
    <x v="5"/>
    <x v="2"/>
    <n v="2220.1999999999998"/>
  </r>
  <r>
    <x v="6"/>
    <x v="2"/>
    <n v="2241"/>
  </r>
  <r>
    <x v="0"/>
    <x v="2"/>
    <n v="2483.6"/>
  </r>
  <r>
    <x v="1"/>
    <x v="2"/>
    <n v="2169.9"/>
  </r>
  <r>
    <x v="2"/>
    <x v="2"/>
    <n v="2021.5"/>
  </r>
  <r>
    <x v="3"/>
    <x v="2"/>
    <n v="2280.1"/>
  </r>
  <r>
    <x v="4"/>
    <x v="2"/>
    <n v="2182"/>
  </r>
  <r>
    <x v="5"/>
    <x v="2"/>
    <n v="2403.3000000000002"/>
  </r>
  <r>
    <x v="6"/>
    <x v="2"/>
    <n v="2224"/>
  </r>
  <r>
    <x v="0"/>
    <x v="2"/>
    <n v="0"/>
  </r>
  <r>
    <x v="1"/>
    <x v="2"/>
    <n v="0"/>
  </r>
  <r>
    <x v="2"/>
    <x v="2"/>
    <n v="0"/>
  </r>
  <r>
    <x v="3"/>
    <x v="2"/>
    <n v="0"/>
  </r>
  <r>
    <x v="4"/>
    <x v="2"/>
    <n v="2414.8000000000002"/>
  </r>
  <r>
    <x v="5"/>
    <x v="2"/>
    <n v="2302.6"/>
  </r>
  <r>
    <x v="6"/>
    <x v="3"/>
    <n v="2764.2"/>
  </r>
  <r>
    <x v="0"/>
    <x v="3"/>
    <n v="2798"/>
  </r>
  <r>
    <x v="1"/>
    <x v="3"/>
    <n v="2658.9"/>
  </r>
  <r>
    <x v="2"/>
    <x v="3"/>
    <n v="2619.8000000000002"/>
  </r>
  <r>
    <x v="3"/>
    <x v="3"/>
    <n v="2766.8"/>
  </r>
  <r>
    <x v="4"/>
    <x v="3"/>
    <n v="2658.8"/>
  </r>
  <r>
    <x v="5"/>
    <x v="3"/>
    <n v="2673.6"/>
  </r>
  <r>
    <x v="6"/>
    <x v="3"/>
    <n v="2602.1"/>
  </r>
  <r>
    <x v="0"/>
    <x v="3"/>
    <n v="2794.1"/>
  </r>
  <r>
    <x v="1"/>
    <x v="3"/>
    <n v="2735.3"/>
  </r>
  <r>
    <x v="2"/>
    <x v="3"/>
    <n v="2763.5"/>
  </r>
  <r>
    <x v="3"/>
    <x v="3"/>
    <n v="2720.8"/>
  </r>
  <r>
    <x v="4"/>
    <x v="3"/>
    <n v="2668.5"/>
  </r>
  <r>
    <x v="5"/>
    <x v="3"/>
    <n v="2797.8"/>
  </r>
  <r>
    <x v="6"/>
    <x v="3"/>
    <n v="2724.3"/>
  </r>
  <r>
    <x v="0"/>
    <x v="3"/>
    <n v="2686.4"/>
  </r>
  <r>
    <x v="1"/>
    <x v="3"/>
    <n v="2731.8"/>
  </r>
  <r>
    <x v="2"/>
    <x v="3"/>
    <n v="2705.2"/>
  </r>
  <r>
    <x v="3"/>
    <x v="3"/>
    <n v="2641"/>
  </r>
  <r>
    <x v="4"/>
    <x v="3"/>
    <n v="2753.4"/>
  </r>
  <r>
    <x v="5"/>
    <x v="3"/>
    <n v="0"/>
  </r>
  <r>
    <x v="6"/>
    <x v="3"/>
    <n v="0"/>
  </r>
  <r>
    <x v="0"/>
    <x v="3"/>
    <n v="0"/>
  </r>
  <r>
    <x v="1"/>
    <x v="3"/>
    <n v="0"/>
  </r>
  <r>
    <x v="2"/>
    <x v="3"/>
    <n v="0"/>
  </r>
  <r>
    <x v="3"/>
    <x v="3"/>
    <n v="0"/>
  </r>
  <r>
    <x v="4"/>
    <x v="3"/>
    <n v="0"/>
  </r>
  <r>
    <x v="5"/>
    <x v="3"/>
    <n v="0"/>
  </r>
  <r>
    <x v="6"/>
    <x v="3"/>
    <n v="0"/>
  </r>
  <r>
    <x v="0"/>
    <x v="3"/>
    <n v="0"/>
  </r>
  <r>
    <x v="1"/>
    <x v="4"/>
    <n v="0"/>
  </r>
  <r>
    <x v="2"/>
    <x v="4"/>
    <n v="3174.2"/>
  </r>
  <r>
    <x v="3"/>
    <x v="4"/>
    <n v="2735.5"/>
  </r>
  <r>
    <x v="4"/>
    <x v="4"/>
    <n v="2842.4"/>
  </r>
  <r>
    <x v="5"/>
    <x v="4"/>
    <n v="3106.5"/>
  </r>
  <r>
    <x v="6"/>
    <x v="4"/>
    <n v="3062.7"/>
  </r>
  <r>
    <x v="0"/>
    <x v="4"/>
    <n v="3037.1"/>
  </r>
  <r>
    <x v="1"/>
    <x v="4"/>
    <n v="3147.9"/>
  </r>
  <r>
    <x v="2"/>
    <x v="4"/>
    <n v="2816.2"/>
  </r>
  <r>
    <x v="3"/>
    <x v="4"/>
    <n v="3145.7"/>
  </r>
  <r>
    <x v="4"/>
    <x v="4"/>
    <n v="2968"/>
  </r>
  <r>
    <x v="5"/>
    <x v="4"/>
    <n v="2799.8"/>
  </r>
  <r>
    <x v="6"/>
    <x v="4"/>
    <n v="2772.6"/>
  </r>
  <r>
    <x v="0"/>
    <x v="4"/>
    <n v="3126.3"/>
  </r>
  <r>
    <x v="1"/>
    <x v="4"/>
    <n v="2701.4"/>
  </r>
  <r>
    <x v="2"/>
    <x v="4"/>
    <n v="2767.3"/>
  </r>
  <r>
    <x v="3"/>
    <x v="4"/>
    <n v="3199.3"/>
  </r>
  <r>
    <x v="4"/>
    <x v="4"/>
    <n v="0"/>
  </r>
  <r>
    <x v="5"/>
    <x v="4"/>
    <n v="0"/>
  </r>
  <r>
    <x v="6"/>
    <x v="4"/>
    <n v="0"/>
  </r>
  <r>
    <x v="0"/>
    <x v="4"/>
    <n v="0"/>
  </r>
  <r>
    <x v="1"/>
    <x v="4"/>
    <n v="0"/>
  </r>
  <r>
    <x v="2"/>
    <x v="4"/>
    <n v="0"/>
  </r>
  <r>
    <x v="3"/>
    <x v="4"/>
    <n v="0"/>
  </r>
  <r>
    <x v="4"/>
    <x v="4"/>
    <n v="2920.1"/>
  </r>
  <r>
    <x v="5"/>
    <x v="4"/>
    <n v="2845.3"/>
  </r>
  <r>
    <x v="6"/>
    <x v="4"/>
    <n v="2952.1"/>
  </r>
  <r>
    <x v="0"/>
    <x v="4"/>
    <n v="2759.5"/>
  </r>
  <r>
    <x v="1"/>
    <x v="4"/>
    <n v="3020.6"/>
  </r>
  <r>
    <x v="2"/>
    <x v="4"/>
    <n v="2916.5"/>
  </r>
  <r>
    <x v="3"/>
    <x v="4"/>
    <n v="3172.4"/>
  </r>
  <r>
    <x v="4"/>
    <x v="5"/>
    <n v="3301.9"/>
  </r>
  <r>
    <x v="5"/>
    <x v="5"/>
    <n v="3256.2"/>
  </r>
  <r>
    <x v="6"/>
    <x v="5"/>
    <n v="3110.4"/>
  </r>
  <r>
    <x v="0"/>
    <x v="5"/>
    <n v="3158.5"/>
  </r>
  <r>
    <x v="1"/>
    <x v="5"/>
    <n v="3097.2"/>
  </r>
  <r>
    <x v="2"/>
    <x v="5"/>
    <n v="3336.9"/>
  </r>
  <r>
    <x v="3"/>
    <x v="5"/>
    <n v="3613.9"/>
  </r>
  <r>
    <x v="4"/>
    <x v="5"/>
    <n v="3437.3"/>
  </r>
  <r>
    <x v="5"/>
    <x v="5"/>
    <n v="3374.6"/>
  </r>
  <r>
    <x v="6"/>
    <x v="5"/>
    <n v="3110.4"/>
  </r>
  <r>
    <x v="0"/>
    <x v="5"/>
    <n v="3158.6"/>
  </r>
  <r>
    <x v="1"/>
    <x v="5"/>
    <n v="3193"/>
  </r>
  <r>
    <x v="2"/>
    <x v="5"/>
    <n v="3579.2"/>
  </r>
  <r>
    <x v="3"/>
    <x v="5"/>
    <n v="0"/>
  </r>
  <r>
    <x v="4"/>
    <x v="5"/>
    <n v="0"/>
  </r>
  <r>
    <x v="5"/>
    <x v="5"/>
    <n v="0"/>
  </r>
  <r>
    <x v="6"/>
    <x v="5"/>
    <n v="0"/>
  </r>
  <r>
    <x v="0"/>
    <x v="5"/>
    <n v="0"/>
  </r>
  <r>
    <x v="1"/>
    <x v="5"/>
    <n v="0"/>
  </r>
  <r>
    <x v="2"/>
    <x v="5"/>
    <n v="3596.4"/>
  </r>
  <r>
    <x v="3"/>
    <x v="5"/>
    <n v="3349.7"/>
  </r>
  <r>
    <x v="4"/>
    <x v="5"/>
    <n v="3592.7"/>
  </r>
  <r>
    <x v="5"/>
    <x v="5"/>
    <n v="3460.3"/>
  </r>
  <r>
    <x v="6"/>
    <x v="5"/>
    <n v="3027.4"/>
  </r>
  <r>
    <x v="0"/>
    <x v="5"/>
    <n v="3310.9"/>
  </r>
  <r>
    <x v="1"/>
    <x v="5"/>
    <n v="3387.9"/>
  </r>
  <r>
    <x v="2"/>
    <x v="5"/>
    <n v="3081.8"/>
  </r>
  <r>
    <x v="3"/>
    <x v="5"/>
    <n v="3345.1"/>
  </r>
  <r>
    <x v="4"/>
    <x v="5"/>
    <n v="3193.6"/>
  </r>
  <r>
    <x v="5"/>
    <x v="5"/>
    <n v="3315.9"/>
  </r>
  <r>
    <x v="6"/>
    <x v="6"/>
    <n v="3744.9"/>
  </r>
  <r>
    <x v="0"/>
    <x v="6"/>
    <n v="3570.1"/>
  </r>
  <r>
    <x v="1"/>
    <x v="6"/>
    <n v="3545.1"/>
  </r>
  <r>
    <x v="2"/>
    <x v="6"/>
    <n v="3519.8"/>
  </r>
  <r>
    <x v="3"/>
    <x v="6"/>
    <n v="3985.9"/>
  </r>
  <r>
    <x v="4"/>
    <x v="6"/>
    <n v="3605.5"/>
  </r>
  <r>
    <x v="5"/>
    <x v="6"/>
    <n v="3642.4"/>
  </r>
  <r>
    <x v="6"/>
    <x v="6"/>
    <n v="4019.2"/>
  </r>
  <r>
    <x v="0"/>
    <x v="6"/>
    <n v="3526.6"/>
  </r>
  <r>
    <x v="1"/>
    <x v="6"/>
    <n v="3516.1"/>
  </r>
  <r>
    <x v="2"/>
    <x v="6"/>
    <n v="4081.7"/>
  </r>
  <r>
    <x v="3"/>
    <x v="6"/>
    <n v="3529.5"/>
  </r>
  <r>
    <x v="4"/>
    <x v="6"/>
    <n v="3886.8"/>
  </r>
  <r>
    <x v="5"/>
    <x v="6"/>
    <n v="3811.8"/>
  </r>
  <r>
    <x v="6"/>
    <x v="6"/>
    <n v="3590.9"/>
  </r>
  <r>
    <x v="0"/>
    <x v="6"/>
    <n v="3892.7"/>
  </r>
  <r>
    <x v="1"/>
    <x v="6"/>
    <n v="3607.8"/>
  </r>
  <r>
    <x v="2"/>
    <x v="6"/>
    <n v="3522.4"/>
  </r>
  <r>
    <x v="3"/>
    <x v="6"/>
    <n v="3860"/>
  </r>
  <r>
    <x v="4"/>
    <x v="6"/>
    <n v="3911.2"/>
  </r>
  <r>
    <x v="5"/>
    <x v="6"/>
    <n v="4050.2"/>
  </r>
  <r>
    <x v="6"/>
    <x v="6"/>
    <n v="4051.5"/>
  </r>
  <r>
    <x v="0"/>
    <x v="6"/>
    <n v="3629.5"/>
  </r>
  <r>
    <x v="1"/>
    <x v="6"/>
    <n v="0"/>
  </r>
  <r>
    <x v="2"/>
    <x v="6"/>
    <n v="0"/>
  </r>
  <r>
    <x v="3"/>
    <x v="6"/>
    <n v="0"/>
  </r>
  <r>
    <x v="4"/>
    <x v="6"/>
    <n v="0"/>
  </r>
  <r>
    <x v="5"/>
    <x v="6"/>
    <n v="0"/>
  </r>
  <r>
    <x v="6"/>
    <x v="6"/>
    <n v="0"/>
  </r>
  <r>
    <x v="0"/>
    <x v="6"/>
    <n v="0"/>
  </r>
  <r>
    <x v="1"/>
    <x v="6"/>
    <n v="0"/>
  </r>
  <r>
    <x v="2"/>
    <x v="7"/>
    <n v="0"/>
  </r>
  <r>
    <x v="3"/>
    <x v="7"/>
    <n v="0"/>
  </r>
  <r>
    <x v="4"/>
    <x v="7"/>
    <n v="0"/>
  </r>
  <r>
    <x v="5"/>
    <x v="7"/>
    <n v="0"/>
  </r>
  <r>
    <x v="6"/>
    <x v="7"/>
    <n v="0"/>
  </r>
  <r>
    <x v="0"/>
    <x v="7"/>
    <n v="3335.4"/>
  </r>
  <r>
    <x v="1"/>
    <x v="7"/>
    <n v="3478.8"/>
  </r>
  <r>
    <x v="2"/>
    <x v="7"/>
    <n v="3429.4"/>
  </r>
  <r>
    <x v="3"/>
    <x v="7"/>
    <n v="3536.5"/>
  </r>
  <r>
    <x v="4"/>
    <x v="7"/>
    <n v="3339.4"/>
  </r>
  <r>
    <x v="5"/>
    <x v="7"/>
    <n v="3339.1"/>
  </r>
  <r>
    <x v="6"/>
    <x v="7"/>
    <n v="3259.5"/>
  </r>
  <r>
    <x v="0"/>
    <x v="7"/>
    <n v="3330.4"/>
  </r>
  <r>
    <x v="1"/>
    <x v="7"/>
    <n v="3632"/>
  </r>
  <r>
    <x v="2"/>
    <x v="7"/>
    <n v="3322.5"/>
  </r>
  <r>
    <x v="3"/>
    <x v="7"/>
    <n v="3455.1"/>
  </r>
  <r>
    <x v="4"/>
    <x v="7"/>
    <n v="3414.3"/>
  </r>
  <r>
    <x v="5"/>
    <x v="7"/>
    <n v="3296.2"/>
  </r>
  <r>
    <x v="6"/>
    <x v="7"/>
    <n v="3525"/>
  </r>
  <r>
    <x v="0"/>
    <x v="7"/>
    <n v="3525.8"/>
  </r>
  <r>
    <x v="1"/>
    <x v="7"/>
    <n v="0"/>
  </r>
  <r>
    <x v="2"/>
    <x v="7"/>
    <n v="0"/>
  </r>
  <r>
    <x v="3"/>
    <x v="7"/>
    <n v="0"/>
  </r>
  <r>
    <x v="4"/>
    <x v="7"/>
    <n v="0"/>
  </r>
  <r>
    <x v="5"/>
    <x v="7"/>
    <n v="0"/>
  </r>
  <r>
    <x v="6"/>
    <x v="7"/>
    <n v="0"/>
  </r>
  <r>
    <x v="0"/>
    <x v="7"/>
    <n v="3536.5"/>
  </r>
  <r>
    <x v="1"/>
    <x v="7"/>
    <n v="3456.8"/>
  </r>
  <r>
    <x v="2"/>
    <x v="7"/>
    <n v="3368.8"/>
  </r>
  <r>
    <x v="3"/>
    <x v="7"/>
    <n v="3272.8"/>
  </r>
  <r>
    <x v="4"/>
    <x v="7"/>
    <n v="3254.5"/>
  </r>
  <r>
    <x v="5"/>
    <x v="8"/>
    <n v="3000"/>
  </r>
  <r>
    <x v="6"/>
    <x v="8"/>
    <n v="3209.1"/>
  </r>
  <r>
    <x v="0"/>
    <x v="8"/>
    <n v="2998.5"/>
  </r>
  <r>
    <x v="1"/>
    <x v="8"/>
    <n v="2929.9"/>
  </r>
  <r>
    <x v="2"/>
    <x v="8"/>
    <n v="2995.4"/>
  </r>
  <r>
    <x v="3"/>
    <x v="8"/>
    <n v="2914.1"/>
  </r>
  <r>
    <x v="4"/>
    <x v="8"/>
    <n v="3209.3"/>
  </r>
  <r>
    <x v="5"/>
    <x v="8"/>
    <n v="3349.3"/>
  </r>
  <r>
    <x v="6"/>
    <x v="8"/>
    <n v="3145.4"/>
  </r>
  <r>
    <x v="0"/>
    <x v="8"/>
    <n v="2941.8"/>
  </r>
  <r>
    <x v="1"/>
    <x v="8"/>
    <n v="3138.1"/>
  </r>
  <r>
    <x v="2"/>
    <x v="8"/>
    <n v="3200.9"/>
  </r>
  <r>
    <x v="3"/>
    <x v="8"/>
    <n v="3134.2"/>
  </r>
  <r>
    <x v="4"/>
    <x v="8"/>
    <n v="0"/>
  </r>
  <r>
    <x v="5"/>
    <x v="8"/>
    <n v="0"/>
  </r>
  <r>
    <x v="6"/>
    <x v="8"/>
    <n v="3192.3"/>
  </r>
  <r>
    <x v="0"/>
    <x v="8"/>
    <n v="3164.8"/>
  </r>
  <r>
    <x v="1"/>
    <x v="8"/>
    <n v="3036.6"/>
  </r>
  <r>
    <x v="2"/>
    <x v="8"/>
    <n v="3000.7"/>
  </r>
  <r>
    <x v="3"/>
    <x v="8"/>
    <n v="3073.8"/>
  </r>
  <r>
    <x v="4"/>
    <x v="8"/>
    <n v="2990.2"/>
  </r>
  <r>
    <x v="5"/>
    <x v="8"/>
    <n v="3099.3"/>
  </r>
  <r>
    <x v="6"/>
    <x v="8"/>
    <n v="3280.8"/>
  </r>
  <r>
    <x v="0"/>
    <x v="8"/>
    <n v="3308.2"/>
  </r>
  <r>
    <x v="1"/>
    <x v="8"/>
    <n v="3015.5"/>
  </r>
  <r>
    <x v="2"/>
    <x v="8"/>
    <n v="3296.3"/>
  </r>
  <r>
    <x v="3"/>
    <x v="8"/>
    <n v="0"/>
  </r>
  <r>
    <x v="4"/>
    <x v="8"/>
    <n v="0"/>
  </r>
  <r>
    <x v="5"/>
    <x v="8"/>
    <n v="3065"/>
  </r>
  <r>
    <x v="6"/>
    <x v="8"/>
    <n v="3031.1"/>
  </r>
  <r>
    <x v="0"/>
    <x v="9"/>
    <n v="2484.8000000000002"/>
  </r>
  <r>
    <x v="1"/>
    <x v="9"/>
    <n v="2785.1"/>
  </r>
  <r>
    <x v="2"/>
    <x v="9"/>
    <n v="2624.6"/>
  </r>
  <r>
    <x v="3"/>
    <x v="9"/>
    <n v="2673.2"/>
  </r>
  <r>
    <x v="4"/>
    <x v="9"/>
    <n v="2557.1999999999998"/>
  </r>
  <r>
    <x v="5"/>
    <x v="9"/>
    <n v="2610.6999999999998"/>
  </r>
  <r>
    <x v="6"/>
    <x v="9"/>
    <n v="2566"/>
  </r>
  <r>
    <x v="0"/>
    <x v="9"/>
    <n v="2600.4"/>
  </r>
  <r>
    <x v="1"/>
    <x v="9"/>
    <n v="2842.2"/>
  </r>
  <r>
    <x v="2"/>
    <x v="9"/>
    <n v="2721.4"/>
  </r>
  <r>
    <x v="3"/>
    <x v="9"/>
    <n v="2573.4"/>
  </r>
  <r>
    <x v="4"/>
    <x v="9"/>
    <n v="2436"/>
  </r>
  <r>
    <x v="5"/>
    <x v="9"/>
    <n v="2588.6"/>
  </r>
  <r>
    <x v="6"/>
    <x v="9"/>
    <n v="2558"/>
  </r>
  <r>
    <x v="0"/>
    <x v="9"/>
    <n v="0"/>
  </r>
  <r>
    <x v="1"/>
    <x v="9"/>
    <n v="0"/>
  </r>
  <r>
    <x v="2"/>
    <x v="9"/>
    <n v="0"/>
  </r>
  <r>
    <x v="3"/>
    <x v="9"/>
    <n v="0"/>
  </r>
  <r>
    <x v="4"/>
    <x v="9"/>
    <n v="0"/>
  </r>
  <r>
    <x v="5"/>
    <x v="9"/>
    <n v="0"/>
  </r>
  <r>
    <x v="6"/>
    <x v="9"/>
    <n v="0"/>
  </r>
  <r>
    <x v="0"/>
    <x v="9"/>
    <n v="0"/>
  </r>
  <r>
    <x v="1"/>
    <x v="9"/>
    <n v="0"/>
  </r>
  <r>
    <x v="2"/>
    <x v="9"/>
    <n v="0"/>
  </r>
  <r>
    <x v="3"/>
    <x v="9"/>
    <n v="0"/>
  </r>
  <r>
    <x v="4"/>
    <x v="9"/>
    <n v="2737.7"/>
  </r>
  <r>
    <x v="5"/>
    <x v="9"/>
    <n v="2606.8000000000002"/>
  </r>
  <r>
    <x v="6"/>
    <x v="9"/>
    <n v="2632"/>
  </r>
  <r>
    <x v="0"/>
    <x v="9"/>
    <n v="2611.8000000000002"/>
  </r>
  <r>
    <x v="1"/>
    <x v="9"/>
    <n v="2460.6"/>
  </r>
  <r>
    <x v="2"/>
    <x v="9"/>
    <n v="2765.2"/>
  </r>
  <r>
    <x v="3"/>
    <x v="10"/>
    <n v="1912.4"/>
  </r>
  <r>
    <x v="4"/>
    <x v="10"/>
    <n v="1836.6"/>
  </r>
  <r>
    <x v="5"/>
    <x v="10"/>
    <n v="2196"/>
  </r>
  <r>
    <x v="6"/>
    <x v="10"/>
    <n v="2231.1"/>
  </r>
  <r>
    <x v="0"/>
    <x v="10"/>
    <n v="1847.4"/>
  </r>
  <r>
    <x v="1"/>
    <x v="10"/>
    <n v="2589"/>
  </r>
  <r>
    <x v="2"/>
    <x v="10"/>
    <n v="2280.4"/>
  </r>
  <r>
    <x v="3"/>
    <x v="10"/>
    <n v="2364.6999999999998"/>
  </r>
  <r>
    <x v="4"/>
    <x v="10"/>
    <n v="1873.3"/>
  </r>
  <r>
    <x v="5"/>
    <x v="10"/>
    <n v="1867.5"/>
  </r>
  <r>
    <x v="6"/>
    <x v="10"/>
    <n v="1818.2"/>
  </r>
  <r>
    <x v="0"/>
    <x v="10"/>
    <n v="2168.8000000000002"/>
  </r>
  <r>
    <x v="1"/>
    <x v="10"/>
    <n v="0"/>
  </r>
  <r>
    <x v="2"/>
    <x v="10"/>
    <n v="0"/>
  </r>
  <r>
    <x v="3"/>
    <x v="10"/>
    <n v="0"/>
  </r>
  <r>
    <x v="4"/>
    <x v="10"/>
    <n v="2499.1999999999998"/>
  </r>
  <r>
    <x v="5"/>
    <x v="10"/>
    <n v="2314.4"/>
  </r>
  <r>
    <x v="6"/>
    <x v="10"/>
    <n v="2214.6999999999998"/>
  </r>
  <r>
    <x v="0"/>
    <x v="10"/>
    <n v="1852.9"/>
  </r>
  <r>
    <x v="1"/>
    <x v="10"/>
    <n v="2001.9"/>
  </r>
  <r>
    <x v="2"/>
    <x v="10"/>
    <n v="2005.1"/>
  </r>
  <r>
    <x v="3"/>
    <x v="10"/>
    <n v="1919.9"/>
  </r>
  <r>
    <x v="4"/>
    <x v="10"/>
    <n v="2494.1"/>
  </r>
  <r>
    <x v="5"/>
    <x v="10"/>
    <n v="2563.3000000000002"/>
  </r>
  <r>
    <x v="6"/>
    <x v="10"/>
    <n v="2337.9"/>
  </r>
  <r>
    <x v="0"/>
    <x v="10"/>
    <n v="2226.1"/>
  </r>
  <r>
    <x v="1"/>
    <x v="10"/>
    <n v="2119.9"/>
  </r>
  <r>
    <x v="2"/>
    <x v="10"/>
    <n v="2249.8000000000002"/>
  </r>
  <r>
    <x v="3"/>
    <x v="10"/>
    <n v="2237.4"/>
  </r>
  <r>
    <x v="4"/>
    <x v="10"/>
    <n v="2344.1"/>
  </r>
  <r>
    <x v="5"/>
    <x v="11"/>
    <n v="2022.9"/>
  </r>
  <r>
    <x v="6"/>
    <x v="11"/>
    <n v="0"/>
  </r>
  <r>
    <x v="0"/>
    <x v="11"/>
    <n v="0"/>
  </r>
  <r>
    <x v="1"/>
    <x v="11"/>
    <n v="0"/>
  </r>
  <r>
    <x v="2"/>
    <x v="11"/>
    <n v="0"/>
  </r>
  <r>
    <x v="3"/>
    <x v="11"/>
    <n v="0"/>
  </r>
  <r>
    <x v="4"/>
    <x v="11"/>
    <n v="0"/>
  </r>
  <r>
    <x v="5"/>
    <x v="11"/>
    <n v="0"/>
  </r>
  <r>
    <x v="6"/>
    <x v="11"/>
    <n v="0"/>
  </r>
  <r>
    <x v="0"/>
    <x v="11"/>
    <n v="0"/>
  </r>
  <r>
    <x v="1"/>
    <x v="11"/>
    <n v="0"/>
  </r>
  <r>
    <x v="2"/>
    <x v="11"/>
    <n v="2285.3000000000002"/>
  </r>
  <r>
    <x v="3"/>
    <x v="11"/>
    <n v="1910"/>
  </r>
  <r>
    <x v="4"/>
    <x v="11"/>
    <n v="2089.8000000000002"/>
  </r>
  <r>
    <x v="5"/>
    <x v="11"/>
    <n v="1987.7"/>
  </r>
  <r>
    <x v="6"/>
    <x v="11"/>
    <n v="1784"/>
  </r>
  <r>
    <x v="0"/>
    <x v="11"/>
    <n v="1664.1"/>
  </r>
  <r>
    <x v="1"/>
    <x v="11"/>
    <n v="2341.3000000000002"/>
  </r>
  <r>
    <x v="2"/>
    <x v="11"/>
    <n v="2030.7"/>
  </r>
  <r>
    <x v="3"/>
    <x v="11"/>
    <n v="0"/>
  </r>
  <r>
    <x v="4"/>
    <x v="11"/>
    <n v="0"/>
  </r>
  <r>
    <x v="5"/>
    <x v="11"/>
    <n v="0"/>
  </r>
  <r>
    <x v="6"/>
    <x v="11"/>
    <n v="1650.6"/>
  </r>
  <r>
    <x v="0"/>
    <x v="11"/>
    <n v="2069.1999999999998"/>
  </r>
  <r>
    <x v="1"/>
    <x v="11"/>
    <n v="1789.8"/>
  </r>
  <r>
    <x v="2"/>
    <x v="11"/>
    <n v="2118.9"/>
  </r>
  <r>
    <x v="3"/>
    <x v="11"/>
    <n v="2215.1999999999998"/>
  </r>
  <r>
    <x v="4"/>
    <x v="11"/>
    <n v="2200"/>
  </r>
  <r>
    <x v="5"/>
    <x v="11"/>
    <n v="2235"/>
  </r>
  <r>
    <x v="6"/>
    <x v="11"/>
    <n v="2231.6"/>
  </r>
  <r>
    <x v="0"/>
    <x v="11"/>
    <n v="199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15"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Month">
  <location ref="B18:C30" firstHeaderRow="1" firstDataRow="1" firstDataCol="1"/>
  <pivotFields count="4">
    <pivotField axis="axisRow" subtotalTop="0" showAll="0">
      <items count="13">
        <item x="0"/>
        <item x="1"/>
        <item x="2"/>
        <item x="3"/>
        <item x="4"/>
        <item x="5"/>
        <item x="6"/>
        <item x="7"/>
        <item x="8"/>
        <item x="9"/>
        <item x="10"/>
        <item x="11"/>
        <item t="default"/>
      </items>
    </pivotField>
    <pivotField subtotalTop="0" showAll="0"/>
    <pivotField subtotalTop="0" showAll="0"/>
    <pivotField dataField="1" subtotalTop="0" showAll="0"/>
  </pivotFields>
  <rowFields count="1">
    <field x="0"/>
  </rowFields>
  <rowItems count="12">
    <i>
      <x/>
    </i>
    <i>
      <x v="1"/>
    </i>
    <i>
      <x v="2"/>
    </i>
    <i>
      <x v="3"/>
    </i>
    <i>
      <x v="4"/>
    </i>
    <i>
      <x v="5"/>
    </i>
    <i>
      <x v="6"/>
    </i>
    <i>
      <x v="7"/>
    </i>
    <i>
      <x v="8"/>
    </i>
    <i>
      <x v="9"/>
    </i>
    <i>
      <x v="10"/>
    </i>
    <i>
      <x v="11"/>
    </i>
  </rowItems>
  <colItems count="1">
    <i/>
  </colItems>
  <dataFields count="1">
    <dataField name="MADT (veh/day)" fld="3" subtotal="average" baseField="0" baseItem="0" numFmtId="1"/>
  </dataFields>
  <formats count="23">
    <format dxfId="81">
      <pivotArea outline="0" collapsedLevelsAreSubtotals="1" fieldPosition="0"/>
    </format>
    <format dxfId="80">
      <pivotArea outline="0" collapsedLevelsAreSubtotals="1" fieldPosition="0"/>
    </format>
    <format dxfId="79">
      <pivotArea outline="0" collapsedLevelsAreSubtotals="1" fieldPosition="0"/>
    </format>
    <format dxfId="78">
      <pivotArea outline="0" collapsedLevelsAreSubtotals="1" fieldPosition="0"/>
    </format>
    <format dxfId="77">
      <pivotArea outline="0" collapsedLevelsAreSubtotals="1" fieldPosition="0"/>
    </format>
    <format dxfId="76">
      <pivotArea outline="0" collapsedLevelsAreSubtotals="1" fieldPosition="0"/>
    </format>
    <format dxfId="75">
      <pivotArea outline="0" collapsedLevelsAreSubtotals="1" fieldPosition="0"/>
    </format>
    <format dxfId="74">
      <pivotArea outline="0" collapsedLevelsAreSubtotals="1" fieldPosition="0"/>
    </format>
    <format dxfId="73">
      <pivotArea dataOnly="0" fieldPosition="0">
        <references count="1">
          <reference field="0" count="0"/>
        </references>
      </pivotArea>
    </format>
    <format dxfId="72">
      <pivotArea field="0" type="button" dataOnly="0" labelOnly="1" outline="0" axis="axisRow" fieldPosition="0"/>
    </format>
    <format dxfId="71">
      <pivotArea dataOnly="0" labelOnly="1" outline="0" axis="axisValues" fieldPosition="0"/>
    </format>
    <format dxfId="70">
      <pivotArea dataOnly="0" labelOnly="1" outline="0" axis="axisValues" fieldPosition="0"/>
    </format>
    <format dxfId="69">
      <pivotArea outline="0" collapsedLevelsAreSubtotals="1" fieldPosition="0"/>
    </format>
    <format dxfId="68">
      <pivotArea outline="0" collapsedLevelsAreSubtotals="1" fieldPosition="0"/>
    </format>
    <format dxfId="67">
      <pivotArea outline="0" collapsedLevelsAreSubtotals="1" fieldPosition="0"/>
    </format>
    <format dxfId="66">
      <pivotArea outline="0" collapsedLevelsAreSubtotals="1" fieldPosition="0"/>
    </format>
    <format dxfId="65">
      <pivotArea dataOnly="0" labelOnly="1" outline="0" axis="axisValues" fieldPosition="0"/>
    </format>
    <format dxfId="64">
      <pivotArea dataOnly="0" labelOnly="1" outline="0" axis="axisValues" fieldPosition="0"/>
    </format>
    <format dxfId="63">
      <pivotArea type="all" dataOnly="0" outline="0" fieldPosition="0"/>
    </format>
    <format dxfId="62">
      <pivotArea outline="0" collapsedLevelsAreSubtotals="1" fieldPosition="0"/>
    </format>
    <format dxfId="61">
      <pivotArea field="0" type="button" dataOnly="0" labelOnly="1" outline="0" axis="axisRow" fieldPosition="0"/>
    </format>
    <format dxfId="60">
      <pivotArea dataOnly="0" labelOnly="1" fieldPosition="0">
        <references count="1">
          <reference field="0" count="0"/>
        </references>
      </pivotArea>
    </format>
    <format dxfId="5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Day of week ">
  <location ref="H35:I42" firstHeaderRow="1" firstDataRow="1" firstDataCol="1"/>
  <pivotFields count="5">
    <pivotField subtotalTop="0" showAll="0"/>
    <pivotField subtotalTop="0" showAll="0"/>
    <pivotField subtotalTop="0" showAll="0"/>
    <pivotField axis="axisRow" subtotalTop="0" showAll="0">
      <items count="8">
        <item x="2"/>
        <item x="3"/>
        <item x="4"/>
        <item x="5"/>
        <item x="6"/>
        <item x="0"/>
        <item x="1"/>
        <item t="default"/>
      </items>
    </pivotField>
    <pivotField dataField="1" subtotalTop="0" showAll="0"/>
  </pivotFields>
  <rowFields count="1">
    <field x="3"/>
  </rowFields>
  <rowItems count="7">
    <i>
      <x/>
    </i>
    <i>
      <x v="1"/>
    </i>
    <i>
      <x v="2"/>
    </i>
    <i>
      <x v="3"/>
    </i>
    <i>
      <x v="4"/>
    </i>
    <i>
      <x v="5"/>
    </i>
    <i>
      <x v="6"/>
    </i>
  </rowItems>
  <colItems count="1">
    <i/>
  </colItems>
  <dataFields count="1">
    <dataField name="Average of Daily Volume" fld="4" subtotal="average" baseField="3" baseItem="0"/>
  </dataFields>
  <formats count="18">
    <format dxfId="99">
      <pivotArea collapsedLevelsAreSubtotals="1" fieldPosition="0">
        <references count="1">
          <reference field="3" count="0"/>
        </references>
      </pivotArea>
    </format>
    <format dxfId="98">
      <pivotArea collapsedLevelsAreSubtotals="1" fieldPosition="0">
        <references count="1">
          <reference field="3" count="0"/>
        </references>
      </pivotArea>
    </format>
    <format dxfId="97">
      <pivotArea collapsedLevelsAreSubtotals="1" fieldPosition="0">
        <references count="1">
          <reference field="3" count="0"/>
        </references>
      </pivotArea>
    </format>
    <format dxfId="96">
      <pivotArea collapsedLevelsAreSubtotals="1" fieldPosition="0">
        <references count="1">
          <reference field="3" count="0"/>
        </references>
      </pivotArea>
    </format>
    <format dxfId="95">
      <pivotArea collapsedLevelsAreSubtotals="1" fieldPosition="0">
        <references count="1">
          <reference field="3" count="0"/>
        </references>
      </pivotArea>
    </format>
    <format dxfId="94">
      <pivotArea collapsedLevelsAreSubtotals="1" fieldPosition="0">
        <references count="1">
          <reference field="3" count="0"/>
        </references>
      </pivotArea>
    </format>
    <format dxfId="93">
      <pivotArea type="all" dataOnly="0" outline="0" fieldPosition="0"/>
    </format>
    <format dxfId="92">
      <pivotArea outline="0" collapsedLevelsAreSubtotals="1" fieldPosition="0"/>
    </format>
    <format dxfId="91">
      <pivotArea field="3" type="button" dataOnly="0" labelOnly="1" outline="0" axis="axisRow" fieldPosition="0"/>
    </format>
    <format dxfId="90">
      <pivotArea dataOnly="0" labelOnly="1" outline="0" axis="axisValues" fieldPosition="0"/>
    </format>
    <format dxfId="89">
      <pivotArea dataOnly="0" labelOnly="1" fieldPosition="0">
        <references count="1">
          <reference field="3" count="0"/>
        </references>
      </pivotArea>
    </format>
    <format dxfId="88">
      <pivotArea dataOnly="0" labelOnly="1" outline="0" axis="axisValues" fieldPosition="0"/>
    </format>
    <format dxfId="87">
      <pivotArea outline="0" collapsedLevelsAreSubtotals="1" fieldPosition="0"/>
    </format>
    <format dxfId="86">
      <pivotArea type="all" dataOnly="0" outline="0" fieldPosition="0"/>
    </format>
    <format dxfId="85">
      <pivotArea outline="0" collapsedLevelsAreSubtotals="1" fieldPosition="0"/>
    </format>
    <format dxfId="84">
      <pivotArea field="3" type="button" dataOnly="0" labelOnly="1" outline="0" axis="axisRow" fieldPosition="0"/>
    </format>
    <format dxfId="83">
      <pivotArea dataOnly="0" labelOnly="1" fieldPosition="0">
        <references count="1">
          <reference field="3" count="0"/>
        </references>
      </pivotArea>
    </format>
    <format dxfId="8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Day of week">
  <location ref="G33:H40" firstHeaderRow="1" firstDataRow="1" firstDataCol="1"/>
  <pivotFields count="5">
    <pivotField subtotalTop="0" showAll="0"/>
    <pivotField subtotalTop="0" showAll="0">
      <items count="13">
        <item x="0"/>
        <item x="1"/>
        <item x="2"/>
        <item x="3"/>
        <item x="4"/>
        <item x="5"/>
        <item x="6"/>
        <item x="7"/>
        <item x="8"/>
        <item x="9"/>
        <item x="10"/>
        <item x="11"/>
        <item t="default"/>
      </items>
    </pivotField>
    <pivotField subtotalTop="0" showAll="0">
      <items count="32">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axis="axisRow" subtotalTop="0" showAll="0">
      <items count="8">
        <item x="2"/>
        <item x="3"/>
        <item x="4"/>
        <item x="5"/>
        <item x="6"/>
        <item x="0"/>
        <item x="1"/>
        <item t="default"/>
      </items>
    </pivotField>
    <pivotField dataField="1" subtotalTop="0" showAll="0"/>
  </pivotFields>
  <rowFields count="1">
    <field x="3"/>
  </rowFields>
  <rowItems count="7">
    <i>
      <x/>
    </i>
    <i>
      <x v="1"/>
    </i>
    <i>
      <x v="2"/>
    </i>
    <i>
      <x v="3"/>
    </i>
    <i>
      <x v="4"/>
    </i>
    <i>
      <x v="5"/>
    </i>
    <i>
      <x v="6"/>
    </i>
  </rowItems>
  <colItems count="1">
    <i/>
  </colItems>
  <dataFields count="1">
    <dataField name="Average Daily Volume (veh/day)" fld="4" subtotal="average" baseField="3" baseItem="0" numFmtId="1"/>
  </dataFields>
  <formats count="19">
    <format dxfId="38">
      <pivotArea outline="0" collapsedLevelsAreSubtotals="1" fieldPosition="0"/>
    </format>
    <format dxfId="37">
      <pivotArea outline="0" collapsedLevelsAreSubtotals="1" fieldPosition="0"/>
    </format>
    <format dxfId="36">
      <pivotArea outline="0" collapsedLevelsAreSubtotals="1" fieldPosition="0"/>
    </format>
    <format dxfId="35">
      <pivotArea outline="0" collapsedLevelsAreSubtotals="1" fieldPosition="0"/>
    </format>
    <format dxfId="34">
      <pivotArea outline="0" collapsedLevelsAreSubtotals="1" fieldPosition="0"/>
    </format>
    <format dxfId="33">
      <pivotArea outline="0" collapsedLevelsAreSubtotals="1" fieldPosition="0"/>
    </format>
    <format dxfId="32">
      <pivotArea outline="0" collapsedLevelsAreSubtotals="1" fieldPosition="0"/>
    </format>
    <format dxfId="31">
      <pivotArea type="all" dataOnly="0" outline="0" fieldPosition="0"/>
    </format>
    <format dxfId="30">
      <pivotArea outline="0" collapsedLevelsAreSubtotals="1" fieldPosition="0"/>
    </format>
    <format dxfId="29">
      <pivotArea field="3" type="button" dataOnly="0" labelOnly="1" outline="0" axis="axisRow" fieldPosition="0"/>
    </format>
    <format dxfId="28">
      <pivotArea dataOnly="0" labelOnly="1" outline="0" axis="axisValues" fieldPosition="0"/>
    </format>
    <format dxfId="27">
      <pivotArea dataOnly="0" labelOnly="1" fieldPosition="0">
        <references count="1">
          <reference field="3" count="0"/>
        </references>
      </pivotArea>
    </format>
    <format dxfId="26">
      <pivotArea dataOnly="0" labelOnly="1" outline="0" axis="axisValues" fieldPosition="0"/>
    </format>
    <format dxfId="25">
      <pivotArea type="all" dataOnly="0" outline="0" fieldPosition="0"/>
    </format>
    <format dxfId="24">
      <pivotArea outline="0" collapsedLevelsAreSubtotals="1" fieldPosition="0"/>
    </format>
    <format dxfId="23">
      <pivotArea field="3" type="button" dataOnly="0" labelOnly="1" outline="0" axis="axisRow" fieldPosition="0"/>
    </format>
    <format dxfId="22">
      <pivotArea dataOnly="0" labelOnly="1" fieldPosition="0">
        <references count="1">
          <reference field="3" count="0"/>
        </references>
      </pivotArea>
    </format>
    <format dxfId="21">
      <pivotArea dataOnly="0" labelOnly="1" outline="0" axis="axisValues" fieldPosition="0"/>
    </format>
    <format dxfId="20">
      <pivotArea dataOnly="0"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Month">
  <location ref="B15:I28" firstHeaderRow="1" firstDataRow="2" firstDataCol="1"/>
  <pivotFields count="29">
    <pivotField showAll="0"/>
    <pivotField axis="axisRow" showAll="0">
      <items count="13">
        <item x="0"/>
        <item x="1"/>
        <item x="2"/>
        <item x="3"/>
        <item x="4"/>
        <item x="5"/>
        <item x="6"/>
        <item x="7"/>
        <item x="8"/>
        <item x="9"/>
        <item x="10"/>
        <item x="11"/>
        <item t="default"/>
      </items>
    </pivotField>
    <pivotField showAll="0"/>
    <pivotField axis="axisCol" showAll="0">
      <items count="8">
        <item x="2"/>
        <item x="3"/>
        <item x="4"/>
        <item x="5"/>
        <item x="6"/>
        <item x="0"/>
        <item x="1"/>
        <item t="default"/>
      </items>
    </pivotField>
    <pivotField dataField="1"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1"/>
  </rowFields>
  <rowItems count="12">
    <i>
      <x/>
    </i>
    <i>
      <x v="1"/>
    </i>
    <i>
      <x v="2"/>
    </i>
    <i>
      <x v="3"/>
    </i>
    <i>
      <x v="4"/>
    </i>
    <i>
      <x v="5"/>
    </i>
    <i>
      <x v="6"/>
    </i>
    <i>
      <x v="7"/>
    </i>
    <i>
      <x v="8"/>
    </i>
    <i>
      <x v="9"/>
    </i>
    <i>
      <x v="10"/>
    </i>
    <i>
      <x v="11"/>
    </i>
  </rowItems>
  <colFields count="1">
    <field x="3"/>
  </colFields>
  <colItems count="7">
    <i>
      <x/>
    </i>
    <i>
      <x v="1"/>
    </i>
    <i>
      <x v="2"/>
    </i>
    <i>
      <x v="3"/>
    </i>
    <i>
      <x v="4"/>
    </i>
    <i>
      <x v="5"/>
    </i>
    <i>
      <x v="6"/>
    </i>
  </colItems>
  <dataFields count="1">
    <dataField name="Average of Daily Volume" fld="4" subtotal="average" baseField="1" baseItem="0"/>
  </dataFields>
  <formats count="20">
    <format dxfId="58">
      <pivotArea collapsedLevelsAreSubtotals="1" fieldPosition="0">
        <references count="2">
          <reference field="1" count="0"/>
          <reference field="3" count="0" selected="0"/>
        </references>
      </pivotArea>
    </format>
    <format dxfId="57">
      <pivotArea outline="0" collapsedLevelsAreSubtotals="1" fieldPosition="0"/>
    </format>
    <format dxfId="56">
      <pivotArea field="1" type="button" dataOnly="0" labelOnly="1" outline="0" axis="axisRow" fieldPosition="0"/>
    </format>
    <format dxfId="55">
      <pivotArea dataOnly="0" labelOnly="1" fieldPosition="0">
        <references count="1">
          <reference field="1" count="0"/>
        </references>
      </pivotArea>
    </format>
    <format dxfId="54">
      <pivotArea dataOnly="0" labelOnly="1" fieldPosition="0">
        <references count="1">
          <reference field="3" count="0"/>
        </references>
      </pivotArea>
    </format>
    <format dxfId="53">
      <pivotArea dataOnly="0" labelOnly="1" fieldPosition="0">
        <references count="1">
          <reference field="1" count="0"/>
        </references>
      </pivotArea>
    </format>
    <format dxfId="52">
      <pivotArea dataOnly="0" labelOnly="1" fieldPosition="0">
        <references count="1">
          <reference field="1" count="0"/>
        </references>
      </pivotArea>
    </format>
    <format dxfId="51">
      <pivotArea dataOnly="0" labelOnly="1" fieldPosition="0">
        <references count="1">
          <reference field="1" count="0"/>
        </references>
      </pivotArea>
    </format>
    <format dxfId="50">
      <pivotArea dataOnly="0" labelOnly="1" fieldPosition="0">
        <references count="1">
          <reference field="1" count="0"/>
        </references>
      </pivotArea>
    </format>
    <format dxfId="49">
      <pivotArea outline="0" collapsedLevelsAreSubtotals="1" fieldPosition="0"/>
    </format>
    <format dxfId="48">
      <pivotArea dataOnly="0" labelOnly="1" fieldPosition="0">
        <references count="1">
          <reference field="1" count="0"/>
        </references>
      </pivotArea>
    </format>
    <format dxfId="47">
      <pivotArea outline="0" collapsedLevelsAreSubtotals="1" fieldPosition="0"/>
    </format>
    <format dxfId="46">
      <pivotArea type="all" dataOnly="0" outline="0" fieldPosition="0"/>
    </format>
    <format dxfId="45">
      <pivotArea outline="0" collapsedLevelsAreSubtotals="1" fieldPosition="0"/>
    </format>
    <format dxfId="44">
      <pivotArea type="origin" dataOnly="0" labelOnly="1" outline="0" fieldPosition="0"/>
    </format>
    <format dxfId="43">
      <pivotArea field="3" type="button" dataOnly="0" labelOnly="1" outline="0" axis="axisCol" fieldPosition="0"/>
    </format>
    <format dxfId="42">
      <pivotArea type="topRight" dataOnly="0" labelOnly="1" outline="0" fieldPosition="0"/>
    </format>
    <format dxfId="41">
      <pivotArea field="1" type="button" dataOnly="0" labelOnly="1" outline="0" axis="axisRow" fieldPosition="0"/>
    </format>
    <format dxfId="40">
      <pivotArea dataOnly="0" labelOnly="1" fieldPosition="0">
        <references count="1">
          <reference field="1" count="0"/>
        </references>
      </pivotArea>
    </format>
    <format dxfId="39">
      <pivotArea dataOnly="0" labelOnly="1"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5.xml><?xml version="1.0" encoding="utf-8"?>
<pivotTableDefinition xmlns="http://schemas.openxmlformats.org/spreadsheetml/2006/main" name="PivotTable9"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3:Y12" firstHeaderRow="1" firstDataRow="2" firstDataCol="1"/>
  <pivotFields count="3">
    <pivotField axis="axisRow" showAll="0">
      <items count="8">
        <item x="0"/>
        <item x="1"/>
        <item x="2"/>
        <item x="3"/>
        <item x="4"/>
        <item x="5"/>
        <item x="6"/>
        <item t="default"/>
      </items>
    </pivotField>
    <pivotField axis="axisCol" showAll="0">
      <items count="13">
        <item x="0"/>
        <item x="1"/>
        <item x="2"/>
        <item x="3"/>
        <item x="4"/>
        <item x="5"/>
        <item x="6"/>
        <item x="7"/>
        <item x="8"/>
        <item x="9"/>
        <item x="10"/>
        <item x="11"/>
        <item t="default"/>
      </items>
    </pivotField>
    <pivotField dataField="1" numFmtId="165" showAll="0"/>
  </pivotFields>
  <rowFields count="1">
    <field x="0"/>
  </rowFields>
  <rowItems count="8">
    <i>
      <x/>
    </i>
    <i>
      <x v="1"/>
    </i>
    <i>
      <x v="2"/>
    </i>
    <i>
      <x v="3"/>
    </i>
    <i>
      <x v="4"/>
    </i>
    <i>
      <x v="5"/>
    </i>
    <i>
      <x v="6"/>
    </i>
    <i t="grand">
      <x/>
    </i>
  </rowItems>
  <colFields count="1">
    <field x="1"/>
  </colFields>
  <colItems count="13">
    <i>
      <x/>
    </i>
    <i>
      <x v="1"/>
    </i>
    <i>
      <x v="2"/>
    </i>
    <i>
      <x v="3"/>
    </i>
    <i>
      <x v="4"/>
    </i>
    <i>
      <x v="5"/>
    </i>
    <i>
      <x v="6"/>
    </i>
    <i>
      <x v="7"/>
    </i>
    <i>
      <x v="8"/>
    </i>
    <i>
      <x v="9"/>
    </i>
    <i>
      <x v="10"/>
    </i>
    <i>
      <x v="11"/>
    </i>
    <i t="grand">
      <x/>
    </i>
  </colItems>
  <dataFields count="1">
    <dataField name="Average of Daily Volume (veh/day)" fld="2" subtotal="average" baseField="0" baseItem="0" numFmtId="1"/>
  </dataFields>
  <formats count="12">
    <format dxfId="19">
      <pivotArea outline="0" collapsedLevelsAreSubtotals="1" fieldPosition="0"/>
    </format>
    <format dxfId="18">
      <pivotArea type="all" dataOnly="0" outline="0" fieldPosition="0"/>
    </format>
    <format dxfId="17">
      <pivotArea outline="0" collapsedLevelsAreSubtotals="1" fieldPosition="0"/>
    </format>
    <format dxfId="16">
      <pivotArea type="origin" dataOnly="0" labelOnly="1" outline="0" fieldPosition="0"/>
    </format>
    <format dxfId="15">
      <pivotArea field="1" type="button" dataOnly="0" labelOnly="1" outline="0" axis="axisCol" fieldPosition="0"/>
    </format>
    <format dxfId="14">
      <pivotArea type="topRight" dataOnly="0" labelOnly="1" outline="0" fieldPosition="0"/>
    </format>
    <format dxfId="13">
      <pivotArea field="0" type="button" dataOnly="0" labelOnly="1" outline="0" axis="axisRow" fieldPosition="0"/>
    </format>
    <format dxfId="12">
      <pivotArea dataOnly="0" labelOnly="1" fieldPosition="0">
        <references count="1">
          <reference field="0" count="0"/>
        </references>
      </pivotArea>
    </format>
    <format dxfId="11">
      <pivotArea dataOnly="0" labelOnly="1" grandRow="1" outline="0" fieldPosition="0"/>
    </format>
    <format dxfId="10">
      <pivotArea dataOnly="0" labelOnly="1" fieldPosition="0">
        <references count="1">
          <reference field="1" count="0"/>
        </references>
      </pivotArea>
    </format>
    <format dxfId="9">
      <pivotArea dataOnly="0" labelOnly="1" grandCol="1" outline="0" fieldPosition="0"/>
    </format>
    <format dxfId="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e13" displayName="Table13" ref="J2:L13" totalsRowShown="0" headerRowDxfId="114" dataDxfId="112" headerRowBorderDxfId="113" tableBorderDxfId="111" totalsRowBorderDxfId="110">
  <tableColumns count="3">
    <tableColumn id="1" name="Speed (mph)" dataDxfId="109"/>
    <tableColumn id="2" name="Flow (veh/hr/ln)" dataDxfId="108"/>
    <tableColumn id="3" name="Density (veh/mi)" dataDxfId="107"/>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K1:L101" totalsRowShown="0" headerRowDxfId="106" dataDxfId="104" headerRowBorderDxfId="105" tableBorderDxfId="103" totalsRowBorderDxfId="102">
  <tableColumns count="2">
    <tableColumn id="1" name="S.No" dataDxfId="101"/>
    <tableColumn id="2" name="Speed" dataDxfId="100"/>
  </tableColumns>
  <tableStyleInfo name="TableStyleMedium2" showFirstColumn="0" showLastColumn="0" showRowStripes="1" showColumnStripes="0"/>
</table>
</file>

<file path=xl/tables/table3.xml><?xml version="1.0" encoding="utf-8"?>
<table xmlns="http://schemas.openxmlformats.org/spreadsheetml/2006/main" id="5" name="Table26" displayName="Table26" ref="H2:J367" totalsRowShown="0" headerRowDxfId="7" dataDxfId="5" headerRowBorderDxfId="6" tableBorderDxfId="4" totalsRowBorderDxfId="3">
  <autoFilter ref="H2:J367"/>
  <tableColumns count="3">
    <tableColumn id="1" name="Day of Week" dataDxfId="2"/>
    <tableColumn id="2" name="Month" dataDxfId="1"/>
    <tableColumn id="5" name="Daily Volume (veh/day)"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pivotTable" Target="../pivotTables/pivotTable5.xml"/><Relationship Id="rId4"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S8787"/>
  <sheetViews>
    <sheetView tabSelected="1" zoomScaleNormal="100" workbookViewId="0">
      <selection activeCell="C31" sqref="C31"/>
    </sheetView>
  </sheetViews>
  <sheetFormatPr defaultColWidth="9.140625" defaultRowHeight="14.25" x14ac:dyDescent="0.2"/>
  <cols>
    <col min="1" max="1" width="5.7109375" style="1" customWidth="1"/>
    <col min="2" max="2" width="11.28515625" style="1" customWidth="1"/>
    <col min="3" max="3" width="10.42578125" style="1" customWidth="1"/>
    <col min="4" max="4" width="18.7109375" style="1" bestFit="1" customWidth="1"/>
    <col min="5" max="5" width="17.85546875" style="1" customWidth="1"/>
    <col min="6" max="10" width="9.140625" style="1"/>
    <col min="11" max="11" width="14.42578125" style="1" bestFit="1" customWidth="1"/>
    <col min="12" max="12" width="9.140625" style="1"/>
    <col min="13" max="13" width="15.28515625" style="1" customWidth="1"/>
    <col min="14" max="14" width="24.85546875" style="1" bestFit="1" customWidth="1"/>
    <col min="15" max="15" width="9.140625" style="1"/>
    <col min="16" max="17" width="12.7109375" style="1" customWidth="1"/>
    <col min="18" max="18" width="20.7109375" style="1" customWidth="1"/>
    <col min="19" max="19" width="12.7109375" style="1" customWidth="1"/>
    <col min="20" max="16384" width="9.140625" style="1"/>
  </cols>
  <sheetData>
    <row r="2" spans="1:19" ht="32.25" customHeight="1" thickBot="1" x14ac:dyDescent="0.3">
      <c r="A2" s="64"/>
      <c r="B2" s="47" t="s">
        <v>112</v>
      </c>
      <c r="G2" s="75" t="s">
        <v>0</v>
      </c>
      <c r="H2" s="75" t="s">
        <v>1</v>
      </c>
      <c r="I2" s="75" t="s">
        <v>52</v>
      </c>
      <c r="J2" s="75" t="s">
        <v>51</v>
      </c>
      <c r="K2" s="91" t="s">
        <v>115</v>
      </c>
      <c r="M2" s="75" t="s">
        <v>53</v>
      </c>
      <c r="N2" s="91" t="s">
        <v>116</v>
      </c>
      <c r="P2" s="35"/>
      <c r="Q2" s="35"/>
      <c r="R2" s="91" t="s">
        <v>117</v>
      </c>
      <c r="S2" s="91" t="s">
        <v>118</v>
      </c>
    </row>
    <row r="3" spans="1:19" ht="18" customHeight="1" x14ac:dyDescent="0.25">
      <c r="B3" s="100" t="s">
        <v>114</v>
      </c>
      <c r="C3" s="101"/>
      <c r="D3" s="101"/>
      <c r="E3" s="102"/>
      <c r="G3" s="26">
        <v>2016</v>
      </c>
      <c r="H3" s="26">
        <v>1</v>
      </c>
      <c r="I3" s="26">
        <v>1</v>
      </c>
      <c r="J3" s="26">
        <v>1</v>
      </c>
      <c r="K3" s="26">
        <v>69</v>
      </c>
      <c r="M3" s="26">
        <v>1</v>
      </c>
      <c r="N3" s="26">
        <v>741</v>
      </c>
      <c r="P3" s="37" t="s">
        <v>54</v>
      </c>
      <c r="Q3" s="38">
        <f>R3/S3</f>
        <v>0.31559114460668863</v>
      </c>
      <c r="R3" s="36">
        <f>N32</f>
        <v>670</v>
      </c>
      <c r="S3" s="39">
        <v>2123</v>
      </c>
    </row>
    <row r="4" spans="1:19" ht="15" x14ac:dyDescent="0.25">
      <c r="B4" s="103"/>
      <c r="C4" s="104"/>
      <c r="D4" s="104"/>
      <c r="E4" s="105"/>
      <c r="G4" s="26">
        <v>2016</v>
      </c>
      <c r="H4" s="26">
        <v>1</v>
      </c>
      <c r="I4" s="26">
        <v>1</v>
      </c>
      <c r="J4" s="26">
        <v>2</v>
      </c>
      <c r="K4" s="26">
        <v>39</v>
      </c>
      <c r="M4" s="26">
        <v>2</v>
      </c>
      <c r="N4" s="26">
        <v>723</v>
      </c>
      <c r="P4" s="37" t="s">
        <v>55</v>
      </c>
      <c r="Q4" s="38">
        <f>R4/S4</f>
        <v>0.30711257654262836</v>
      </c>
      <c r="R4" s="36">
        <f>N52</f>
        <v>652</v>
      </c>
      <c r="S4" s="36">
        <v>2123</v>
      </c>
    </row>
    <row r="5" spans="1:19" ht="15" x14ac:dyDescent="0.25">
      <c r="B5" s="103"/>
      <c r="C5" s="104"/>
      <c r="D5" s="104"/>
      <c r="E5" s="105"/>
      <c r="G5" s="26">
        <v>2016</v>
      </c>
      <c r="H5" s="26">
        <v>1</v>
      </c>
      <c r="I5" s="26">
        <v>1</v>
      </c>
      <c r="J5" s="26">
        <v>3</v>
      </c>
      <c r="K5" s="26">
        <v>27</v>
      </c>
      <c r="M5" s="26">
        <v>3</v>
      </c>
      <c r="N5" s="26">
        <v>712</v>
      </c>
      <c r="P5" s="37" t="s">
        <v>56</v>
      </c>
      <c r="Q5" s="38">
        <f>R5/S5</f>
        <v>0.29251059821008007</v>
      </c>
      <c r="R5" s="36">
        <f>N102</f>
        <v>621</v>
      </c>
      <c r="S5" s="36">
        <v>2123</v>
      </c>
    </row>
    <row r="6" spans="1:19" x14ac:dyDescent="0.2">
      <c r="B6" s="103"/>
      <c r="C6" s="104"/>
      <c r="D6" s="104"/>
      <c r="E6" s="105"/>
      <c r="G6" s="26">
        <v>2016</v>
      </c>
      <c r="H6" s="26">
        <v>1</v>
      </c>
      <c r="I6" s="26">
        <v>1</v>
      </c>
      <c r="J6" s="26">
        <v>4</v>
      </c>
      <c r="K6" s="26">
        <v>17</v>
      </c>
      <c r="M6" s="26">
        <v>4</v>
      </c>
      <c r="N6" s="26">
        <v>711</v>
      </c>
    </row>
    <row r="7" spans="1:19" x14ac:dyDescent="0.2">
      <c r="B7" s="103"/>
      <c r="C7" s="104"/>
      <c r="D7" s="104"/>
      <c r="E7" s="105"/>
      <c r="G7" s="26">
        <v>2016</v>
      </c>
      <c r="H7" s="26">
        <v>1</v>
      </c>
      <c r="I7" s="26">
        <v>1</v>
      </c>
      <c r="J7" s="26">
        <v>5</v>
      </c>
      <c r="K7" s="26">
        <v>17</v>
      </c>
      <c r="M7" s="26">
        <v>5</v>
      </c>
      <c r="N7" s="26">
        <v>708</v>
      </c>
    </row>
    <row r="8" spans="1:19" x14ac:dyDescent="0.2">
      <c r="B8" s="103"/>
      <c r="C8" s="104"/>
      <c r="D8" s="104"/>
      <c r="E8" s="105"/>
      <c r="G8" s="26">
        <v>2016</v>
      </c>
      <c r="H8" s="26">
        <v>1</v>
      </c>
      <c r="I8" s="26">
        <v>1</v>
      </c>
      <c r="J8" s="26">
        <v>6</v>
      </c>
      <c r="K8" s="26">
        <v>15</v>
      </c>
      <c r="M8" s="26">
        <v>6</v>
      </c>
      <c r="N8" s="26">
        <v>706</v>
      </c>
    </row>
    <row r="9" spans="1:19" x14ac:dyDescent="0.2">
      <c r="B9" s="103"/>
      <c r="C9" s="104"/>
      <c r="D9" s="104"/>
      <c r="E9" s="105"/>
      <c r="G9" s="26">
        <v>2016</v>
      </c>
      <c r="H9" s="26">
        <v>1</v>
      </c>
      <c r="I9" s="26">
        <v>1</v>
      </c>
      <c r="J9" s="26">
        <v>7</v>
      </c>
      <c r="K9" s="26">
        <v>22</v>
      </c>
      <c r="M9" s="26">
        <v>7</v>
      </c>
      <c r="N9" s="26">
        <v>702</v>
      </c>
    </row>
    <row r="10" spans="1:19" x14ac:dyDescent="0.2">
      <c r="B10" s="103"/>
      <c r="C10" s="104"/>
      <c r="D10" s="104"/>
      <c r="E10" s="105"/>
      <c r="G10" s="26">
        <v>2016</v>
      </c>
      <c r="H10" s="26">
        <v>1</v>
      </c>
      <c r="I10" s="26">
        <v>1</v>
      </c>
      <c r="J10" s="26">
        <v>8</v>
      </c>
      <c r="K10" s="26">
        <v>46</v>
      </c>
      <c r="M10" s="26">
        <v>8</v>
      </c>
      <c r="N10" s="26">
        <v>698</v>
      </c>
    </row>
    <row r="11" spans="1:19" x14ac:dyDescent="0.2">
      <c r="B11" s="103"/>
      <c r="C11" s="104"/>
      <c r="D11" s="104"/>
      <c r="E11" s="105"/>
      <c r="G11" s="26">
        <v>2016</v>
      </c>
      <c r="H11" s="26">
        <v>1</v>
      </c>
      <c r="I11" s="26">
        <v>1</v>
      </c>
      <c r="J11" s="26">
        <v>9</v>
      </c>
      <c r="K11" s="26">
        <v>55</v>
      </c>
      <c r="M11" s="26">
        <v>9</v>
      </c>
      <c r="N11" s="26">
        <v>698</v>
      </c>
    </row>
    <row r="12" spans="1:19" x14ac:dyDescent="0.2">
      <c r="B12" s="103"/>
      <c r="C12" s="104"/>
      <c r="D12" s="104"/>
      <c r="E12" s="105"/>
      <c r="G12" s="26">
        <v>2016</v>
      </c>
      <c r="H12" s="26">
        <v>1</v>
      </c>
      <c r="I12" s="26">
        <v>1</v>
      </c>
      <c r="J12" s="26">
        <v>10</v>
      </c>
      <c r="K12" s="26">
        <v>55</v>
      </c>
      <c r="M12" s="26">
        <v>10</v>
      </c>
      <c r="N12" s="26">
        <v>697</v>
      </c>
    </row>
    <row r="13" spans="1:19" x14ac:dyDescent="0.2">
      <c r="B13" s="103"/>
      <c r="C13" s="104"/>
      <c r="D13" s="104"/>
      <c r="E13" s="105"/>
      <c r="G13" s="26">
        <v>2016</v>
      </c>
      <c r="H13" s="26">
        <v>1</v>
      </c>
      <c r="I13" s="26">
        <v>1</v>
      </c>
      <c r="J13" s="26">
        <v>11</v>
      </c>
      <c r="K13" s="26">
        <v>79</v>
      </c>
      <c r="M13" s="26">
        <v>11</v>
      </c>
      <c r="N13" s="26">
        <v>696</v>
      </c>
    </row>
    <row r="14" spans="1:19" x14ac:dyDescent="0.2">
      <c r="B14" s="103"/>
      <c r="C14" s="104"/>
      <c r="D14" s="104"/>
      <c r="E14" s="105"/>
      <c r="G14" s="26">
        <v>2016</v>
      </c>
      <c r="H14" s="26">
        <v>1</v>
      </c>
      <c r="I14" s="26">
        <v>1</v>
      </c>
      <c r="J14" s="26">
        <v>12</v>
      </c>
      <c r="K14" s="26">
        <v>128</v>
      </c>
      <c r="M14" s="26">
        <v>12</v>
      </c>
      <c r="N14" s="26">
        <v>692</v>
      </c>
    </row>
    <row r="15" spans="1:19" x14ac:dyDescent="0.2">
      <c r="B15" s="103"/>
      <c r="C15" s="104"/>
      <c r="D15" s="104"/>
      <c r="E15" s="105"/>
      <c r="G15" s="26">
        <v>2016</v>
      </c>
      <c r="H15" s="26">
        <v>1</v>
      </c>
      <c r="I15" s="26">
        <v>1</v>
      </c>
      <c r="J15" s="26">
        <v>13</v>
      </c>
      <c r="K15" s="26">
        <v>161</v>
      </c>
      <c r="M15" s="26">
        <v>13</v>
      </c>
      <c r="N15" s="26">
        <v>689</v>
      </c>
    </row>
    <row r="16" spans="1:19" x14ac:dyDescent="0.2">
      <c r="B16" s="103"/>
      <c r="C16" s="104"/>
      <c r="D16" s="104"/>
      <c r="E16" s="105"/>
      <c r="G16" s="26">
        <v>2016</v>
      </c>
      <c r="H16" s="26">
        <v>1</v>
      </c>
      <c r="I16" s="26">
        <v>1</v>
      </c>
      <c r="J16" s="26">
        <v>14</v>
      </c>
      <c r="K16" s="26">
        <v>199</v>
      </c>
      <c r="M16" s="26">
        <v>14</v>
      </c>
      <c r="N16" s="26">
        <v>686</v>
      </c>
    </row>
    <row r="17" spans="2:14" ht="15" thickBot="1" x14ac:dyDescent="0.25">
      <c r="B17" s="106"/>
      <c r="C17" s="107"/>
      <c r="D17" s="107"/>
      <c r="E17" s="108"/>
      <c r="G17" s="26">
        <v>2016</v>
      </c>
      <c r="H17" s="26">
        <v>1</v>
      </c>
      <c r="I17" s="26">
        <v>1</v>
      </c>
      <c r="J17" s="26">
        <v>15</v>
      </c>
      <c r="K17" s="26">
        <v>189</v>
      </c>
      <c r="M17" s="26">
        <v>15</v>
      </c>
      <c r="N17" s="26">
        <v>685</v>
      </c>
    </row>
    <row r="18" spans="2:14" x14ac:dyDescent="0.2">
      <c r="G18" s="26">
        <v>2016</v>
      </c>
      <c r="H18" s="26">
        <v>1</v>
      </c>
      <c r="I18" s="26">
        <v>1</v>
      </c>
      <c r="J18" s="26">
        <v>16</v>
      </c>
      <c r="K18" s="26">
        <v>209</v>
      </c>
      <c r="M18" s="26">
        <v>16</v>
      </c>
      <c r="N18" s="26">
        <v>685</v>
      </c>
    </row>
    <row r="19" spans="2:14" x14ac:dyDescent="0.2">
      <c r="G19" s="26">
        <v>2016</v>
      </c>
      <c r="H19" s="26">
        <v>1</v>
      </c>
      <c r="I19" s="26">
        <v>1</v>
      </c>
      <c r="J19" s="26">
        <v>17</v>
      </c>
      <c r="K19" s="26">
        <v>220</v>
      </c>
      <c r="M19" s="26">
        <v>17</v>
      </c>
      <c r="N19" s="26">
        <v>682</v>
      </c>
    </row>
    <row r="20" spans="2:14" x14ac:dyDescent="0.2">
      <c r="G20" s="26">
        <v>2016</v>
      </c>
      <c r="H20" s="26">
        <v>1</v>
      </c>
      <c r="I20" s="26">
        <v>1</v>
      </c>
      <c r="J20" s="26">
        <v>18</v>
      </c>
      <c r="K20" s="26">
        <v>181</v>
      </c>
      <c r="M20" s="26">
        <v>18</v>
      </c>
      <c r="N20" s="26">
        <v>682</v>
      </c>
    </row>
    <row r="21" spans="2:14" x14ac:dyDescent="0.2">
      <c r="G21" s="26">
        <v>2016</v>
      </c>
      <c r="H21" s="26">
        <v>1</v>
      </c>
      <c r="I21" s="26">
        <v>1</v>
      </c>
      <c r="J21" s="26">
        <v>19</v>
      </c>
      <c r="K21" s="26">
        <v>151</v>
      </c>
      <c r="M21" s="26">
        <v>19</v>
      </c>
      <c r="N21" s="26">
        <v>682</v>
      </c>
    </row>
    <row r="22" spans="2:14" x14ac:dyDescent="0.2">
      <c r="G22" s="26">
        <v>2016</v>
      </c>
      <c r="H22" s="26">
        <v>1</v>
      </c>
      <c r="I22" s="26">
        <v>1</v>
      </c>
      <c r="J22" s="26">
        <v>20</v>
      </c>
      <c r="K22" s="26">
        <v>140</v>
      </c>
      <c r="M22" s="26">
        <v>20</v>
      </c>
      <c r="N22" s="26">
        <v>681</v>
      </c>
    </row>
    <row r="23" spans="2:14" x14ac:dyDescent="0.2">
      <c r="G23" s="26">
        <v>2016</v>
      </c>
      <c r="H23" s="26">
        <v>1</v>
      </c>
      <c r="I23" s="26">
        <v>1</v>
      </c>
      <c r="J23" s="26">
        <v>21</v>
      </c>
      <c r="K23" s="26">
        <v>67</v>
      </c>
      <c r="M23" s="26">
        <v>21</v>
      </c>
      <c r="N23" s="26">
        <v>679</v>
      </c>
    </row>
    <row r="24" spans="2:14" x14ac:dyDescent="0.2">
      <c r="G24" s="26">
        <v>2016</v>
      </c>
      <c r="H24" s="26">
        <v>1</v>
      </c>
      <c r="I24" s="26">
        <v>1</v>
      </c>
      <c r="J24" s="26">
        <v>22</v>
      </c>
      <c r="K24" s="26">
        <v>20</v>
      </c>
      <c r="M24" s="26">
        <v>22</v>
      </c>
      <c r="N24" s="26">
        <v>677</v>
      </c>
    </row>
    <row r="25" spans="2:14" x14ac:dyDescent="0.2">
      <c r="G25" s="26">
        <v>2016</v>
      </c>
      <c r="H25" s="26">
        <v>1</v>
      </c>
      <c r="I25" s="26">
        <v>1</v>
      </c>
      <c r="J25" s="26">
        <v>23</v>
      </c>
      <c r="K25" s="26">
        <v>25</v>
      </c>
      <c r="M25" s="26">
        <v>23</v>
      </c>
      <c r="N25" s="26">
        <v>677</v>
      </c>
    </row>
    <row r="26" spans="2:14" x14ac:dyDescent="0.2">
      <c r="G26" s="26">
        <v>2016</v>
      </c>
      <c r="H26" s="26">
        <v>1</v>
      </c>
      <c r="I26" s="26">
        <v>1</v>
      </c>
      <c r="J26" s="26">
        <v>24</v>
      </c>
      <c r="K26" s="26">
        <v>21</v>
      </c>
      <c r="M26" s="26">
        <v>24</v>
      </c>
      <c r="N26" s="26">
        <v>677</v>
      </c>
    </row>
    <row r="27" spans="2:14" x14ac:dyDescent="0.2">
      <c r="G27" s="26">
        <v>2016</v>
      </c>
      <c r="H27" s="26">
        <v>1</v>
      </c>
      <c r="I27" s="26">
        <v>2</v>
      </c>
      <c r="J27" s="26">
        <v>1</v>
      </c>
      <c r="K27" s="26">
        <v>15</v>
      </c>
      <c r="M27" s="26">
        <v>25</v>
      </c>
      <c r="N27" s="26">
        <v>674</v>
      </c>
    </row>
    <row r="28" spans="2:14" x14ac:dyDescent="0.2">
      <c r="G28" s="26">
        <v>2016</v>
      </c>
      <c r="H28" s="26">
        <v>1</v>
      </c>
      <c r="I28" s="26">
        <v>2</v>
      </c>
      <c r="J28" s="26">
        <v>2</v>
      </c>
      <c r="K28" s="26">
        <v>8</v>
      </c>
      <c r="M28" s="26">
        <v>26</v>
      </c>
      <c r="N28" s="26">
        <v>672</v>
      </c>
    </row>
    <row r="29" spans="2:14" x14ac:dyDescent="0.2">
      <c r="G29" s="26">
        <v>2016</v>
      </c>
      <c r="H29" s="26">
        <v>1</v>
      </c>
      <c r="I29" s="26">
        <v>2</v>
      </c>
      <c r="J29" s="26">
        <v>3</v>
      </c>
      <c r="K29" s="26">
        <v>5</v>
      </c>
      <c r="M29" s="26">
        <v>27</v>
      </c>
      <c r="N29" s="26">
        <v>671</v>
      </c>
    </row>
    <row r="30" spans="2:14" x14ac:dyDescent="0.2">
      <c r="G30" s="26">
        <v>2016</v>
      </c>
      <c r="H30" s="26">
        <v>1</v>
      </c>
      <c r="I30" s="26">
        <v>2</v>
      </c>
      <c r="J30" s="26">
        <v>4</v>
      </c>
      <c r="K30" s="26">
        <v>4</v>
      </c>
      <c r="M30" s="26">
        <v>28</v>
      </c>
      <c r="N30" s="26">
        <v>671</v>
      </c>
    </row>
    <row r="31" spans="2:14" x14ac:dyDescent="0.2">
      <c r="G31" s="26">
        <v>2016</v>
      </c>
      <c r="H31" s="26">
        <v>1</v>
      </c>
      <c r="I31" s="26">
        <v>2</v>
      </c>
      <c r="J31" s="26">
        <v>5</v>
      </c>
      <c r="K31" s="26">
        <v>9</v>
      </c>
      <c r="M31" s="26">
        <v>29</v>
      </c>
      <c r="N31" s="26">
        <v>670</v>
      </c>
    </row>
    <row r="32" spans="2:14" ht="15" x14ac:dyDescent="0.25">
      <c r="G32" s="26">
        <v>2016</v>
      </c>
      <c r="H32" s="26">
        <v>1</v>
      </c>
      <c r="I32" s="26">
        <v>2</v>
      </c>
      <c r="J32" s="26">
        <v>6</v>
      </c>
      <c r="K32" s="26">
        <v>15</v>
      </c>
      <c r="M32" s="90">
        <v>30</v>
      </c>
      <c r="N32" s="90">
        <v>670</v>
      </c>
    </row>
    <row r="33" spans="7:14" x14ac:dyDescent="0.2">
      <c r="G33" s="26">
        <v>2016</v>
      </c>
      <c r="H33" s="26">
        <v>1</v>
      </c>
      <c r="I33" s="26">
        <v>2</v>
      </c>
      <c r="J33" s="26">
        <v>7</v>
      </c>
      <c r="K33" s="26">
        <v>51</v>
      </c>
      <c r="M33" s="26">
        <v>31</v>
      </c>
      <c r="N33" s="26">
        <v>667</v>
      </c>
    </row>
    <row r="34" spans="7:14" x14ac:dyDescent="0.2">
      <c r="G34" s="26">
        <v>2016</v>
      </c>
      <c r="H34" s="26">
        <v>1</v>
      </c>
      <c r="I34" s="26">
        <v>2</v>
      </c>
      <c r="J34" s="26">
        <v>8</v>
      </c>
      <c r="K34" s="26">
        <v>92</v>
      </c>
      <c r="M34" s="26">
        <v>32</v>
      </c>
      <c r="N34" s="26">
        <v>666</v>
      </c>
    </row>
    <row r="35" spans="7:14" x14ac:dyDescent="0.2">
      <c r="G35" s="26">
        <v>2016</v>
      </c>
      <c r="H35" s="26">
        <v>1</v>
      </c>
      <c r="I35" s="26">
        <v>2</v>
      </c>
      <c r="J35" s="26">
        <v>9</v>
      </c>
      <c r="K35" s="26">
        <v>128</v>
      </c>
      <c r="M35" s="26">
        <v>33</v>
      </c>
      <c r="N35" s="26">
        <v>665</v>
      </c>
    </row>
    <row r="36" spans="7:14" x14ac:dyDescent="0.2">
      <c r="G36" s="26">
        <v>2016</v>
      </c>
      <c r="H36" s="26">
        <v>1</v>
      </c>
      <c r="I36" s="26">
        <v>2</v>
      </c>
      <c r="J36" s="26">
        <v>10</v>
      </c>
      <c r="K36" s="26">
        <v>180</v>
      </c>
      <c r="M36" s="26">
        <v>34</v>
      </c>
      <c r="N36" s="26">
        <v>664</v>
      </c>
    </row>
    <row r="37" spans="7:14" x14ac:dyDescent="0.2">
      <c r="G37" s="26">
        <v>2016</v>
      </c>
      <c r="H37" s="26">
        <v>1</v>
      </c>
      <c r="I37" s="26">
        <v>2</v>
      </c>
      <c r="J37" s="26">
        <v>11</v>
      </c>
      <c r="K37" s="26">
        <v>206</v>
      </c>
      <c r="M37" s="26">
        <v>35</v>
      </c>
      <c r="N37" s="26">
        <v>664</v>
      </c>
    </row>
    <row r="38" spans="7:14" x14ac:dyDescent="0.2">
      <c r="G38" s="26">
        <v>2016</v>
      </c>
      <c r="H38" s="26">
        <v>1</v>
      </c>
      <c r="I38" s="26">
        <v>2</v>
      </c>
      <c r="J38" s="26">
        <v>12</v>
      </c>
      <c r="K38" s="26">
        <v>267</v>
      </c>
      <c r="M38" s="26">
        <v>36</v>
      </c>
      <c r="N38" s="26">
        <v>663</v>
      </c>
    </row>
    <row r="39" spans="7:14" x14ac:dyDescent="0.2">
      <c r="G39" s="26">
        <v>2016</v>
      </c>
      <c r="H39" s="26">
        <v>1</v>
      </c>
      <c r="I39" s="26">
        <v>2</v>
      </c>
      <c r="J39" s="26">
        <v>13</v>
      </c>
      <c r="K39" s="26">
        <v>339</v>
      </c>
      <c r="M39" s="26">
        <v>37</v>
      </c>
      <c r="N39" s="26">
        <v>662</v>
      </c>
    </row>
    <row r="40" spans="7:14" x14ac:dyDescent="0.2">
      <c r="G40" s="26">
        <v>2016</v>
      </c>
      <c r="H40" s="26">
        <v>1</v>
      </c>
      <c r="I40" s="26">
        <v>2</v>
      </c>
      <c r="J40" s="26">
        <v>14</v>
      </c>
      <c r="K40" s="26">
        <v>370</v>
      </c>
      <c r="M40" s="26">
        <v>38</v>
      </c>
      <c r="N40" s="26">
        <v>661</v>
      </c>
    </row>
    <row r="41" spans="7:14" x14ac:dyDescent="0.2">
      <c r="G41" s="26">
        <v>2016</v>
      </c>
      <c r="H41" s="26">
        <v>1</v>
      </c>
      <c r="I41" s="26">
        <v>2</v>
      </c>
      <c r="J41" s="26">
        <v>15</v>
      </c>
      <c r="K41" s="26">
        <v>404</v>
      </c>
      <c r="M41" s="26">
        <v>39</v>
      </c>
      <c r="N41" s="26">
        <v>661</v>
      </c>
    </row>
    <row r="42" spans="7:14" x14ac:dyDescent="0.2">
      <c r="G42" s="26">
        <v>2016</v>
      </c>
      <c r="H42" s="26">
        <v>1</v>
      </c>
      <c r="I42" s="26">
        <v>2</v>
      </c>
      <c r="J42" s="26">
        <v>16</v>
      </c>
      <c r="K42" s="26">
        <v>354</v>
      </c>
      <c r="M42" s="26">
        <v>40</v>
      </c>
      <c r="N42" s="26">
        <v>661</v>
      </c>
    </row>
    <row r="43" spans="7:14" x14ac:dyDescent="0.2">
      <c r="G43" s="26">
        <v>2016</v>
      </c>
      <c r="H43" s="26">
        <v>1</v>
      </c>
      <c r="I43" s="26">
        <v>2</v>
      </c>
      <c r="J43" s="26">
        <v>17</v>
      </c>
      <c r="K43" s="26">
        <v>367</v>
      </c>
      <c r="M43" s="26">
        <v>41</v>
      </c>
      <c r="N43" s="26">
        <v>660</v>
      </c>
    </row>
    <row r="44" spans="7:14" x14ac:dyDescent="0.2">
      <c r="G44" s="26">
        <v>2016</v>
      </c>
      <c r="H44" s="26">
        <v>1</v>
      </c>
      <c r="I44" s="26">
        <v>2</v>
      </c>
      <c r="J44" s="26">
        <v>18</v>
      </c>
      <c r="K44" s="26">
        <v>341</v>
      </c>
      <c r="M44" s="26">
        <v>42</v>
      </c>
      <c r="N44" s="26">
        <v>660</v>
      </c>
    </row>
    <row r="45" spans="7:14" x14ac:dyDescent="0.2">
      <c r="G45" s="26">
        <v>2016</v>
      </c>
      <c r="H45" s="26">
        <v>1</v>
      </c>
      <c r="I45" s="26">
        <v>2</v>
      </c>
      <c r="J45" s="26">
        <v>19</v>
      </c>
      <c r="K45" s="26">
        <v>212</v>
      </c>
      <c r="M45" s="26">
        <v>43</v>
      </c>
      <c r="N45" s="26">
        <v>659</v>
      </c>
    </row>
    <row r="46" spans="7:14" x14ac:dyDescent="0.2">
      <c r="G46" s="26">
        <v>2016</v>
      </c>
      <c r="H46" s="26">
        <v>1</v>
      </c>
      <c r="I46" s="26">
        <v>2</v>
      </c>
      <c r="J46" s="26">
        <v>20</v>
      </c>
      <c r="K46" s="26">
        <v>125</v>
      </c>
      <c r="M46" s="26">
        <v>44</v>
      </c>
      <c r="N46" s="26">
        <v>654</v>
      </c>
    </row>
    <row r="47" spans="7:14" x14ac:dyDescent="0.2">
      <c r="G47" s="26">
        <v>2016</v>
      </c>
      <c r="H47" s="26">
        <v>1</v>
      </c>
      <c r="I47" s="26">
        <v>2</v>
      </c>
      <c r="J47" s="26">
        <v>21</v>
      </c>
      <c r="K47" s="26">
        <v>88</v>
      </c>
      <c r="M47" s="26">
        <v>45</v>
      </c>
      <c r="N47" s="26">
        <v>654</v>
      </c>
    </row>
    <row r="48" spans="7:14" x14ac:dyDescent="0.2">
      <c r="G48" s="26">
        <v>2016</v>
      </c>
      <c r="H48" s="26">
        <v>1</v>
      </c>
      <c r="I48" s="26">
        <v>2</v>
      </c>
      <c r="J48" s="26">
        <v>22</v>
      </c>
      <c r="K48" s="26">
        <v>97</v>
      </c>
      <c r="M48" s="26">
        <v>46</v>
      </c>
      <c r="N48" s="26">
        <v>653</v>
      </c>
    </row>
    <row r="49" spans="7:14" x14ac:dyDescent="0.2">
      <c r="G49" s="26">
        <v>2016</v>
      </c>
      <c r="H49" s="26">
        <v>1</v>
      </c>
      <c r="I49" s="26">
        <v>2</v>
      </c>
      <c r="J49" s="26">
        <v>23</v>
      </c>
      <c r="K49" s="26">
        <v>70</v>
      </c>
      <c r="M49" s="26">
        <v>47</v>
      </c>
      <c r="N49" s="26">
        <v>653</v>
      </c>
    </row>
    <row r="50" spans="7:14" x14ac:dyDescent="0.2">
      <c r="G50" s="26">
        <v>2016</v>
      </c>
      <c r="H50" s="26">
        <v>1</v>
      </c>
      <c r="I50" s="26">
        <v>2</v>
      </c>
      <c r="J50" s="26">
        <v>24</v>
      </c>
      <c r="K50" s="26">
        <v>49</v>
      </c>
      <c r="M50" s="26">
        <v>48</v>
      </c>
      <c r="N50" s="26">
        <v>653</v>
      </c>
    </row>
    <row r="51" spans="7:14" x14ac:dyDescent="0.2">
      <c r="G51" s="26">
        <v>2016</v>
      </c>
      <c r="H51" s="26">
        <v>1</v>
      </c>
      <c r="I51" s="26">
        <v>3</v>
      </c>
      <c r="J51" s="26">
        <v>1</v>
      </c>
      <c r="K51" s="26">
        <v>28</v>
      </c>
      <c r="M51" s="26">
        <v>49</v>
      </c>
      <c r="N51" s="26">
        <v>652</v>
      </c>
    </row>
    <row r="52" spans="7:14" ht="15" x14ac:dyDescent="0.25">
      <c r="G52" s="26">
        <v>2016</v>
      </c>
      <c r="H52" s="26">
        <v>1</v>
      </c>
      <c r="I52" s="26">
        <v>3</v>
      </c>
      <c r="J52" s="26">
        <v>2</v>
      </c>
      <c r="K52" s="26">
        <v>18</v>
      </c>
      <c r="M52" s="90">
        <v>50</v>
      </c>
      <c r="N52" s="90">
        <v>652</v>
      </c>
    </row>
    <row r="53" spans="7:14" x14ac:dyDescent="0.2">
      <c r="G53" s="26">
        <v>2016</v>
      </c>
      <c r="H53" s="26">
        <v>1</v>
      </c>
      <c r="I53" s="26">
        <v>3</v>
      </c>
      <c r="J53" s="26">
        <v>3</v>
      </c>
      <c r="K53" s="26">
        <v>13</v>
      </c>
      <c r="M53" s="26">
        <v>51</v>
      </c>
      <c r="N53" s="26">
        <v>650</v>
      </c>
    </row>
    <row r="54" spans="7:14" x14ac:dyDescent="0.2">
      <c r="G54" s="26">
        <v>2016</v>
      </c>
      <c r="H54" s="26">
        <v>1</v>
      </c>
      <c r="I54" s="26">
        <v>3</v>
      </c>
      <c r="J54" s="26">
        <v>4</v>
      </c>
      <c r="K54" s="26">
        <v>6</v>
      </c>
      <c r="M54" s="26">
        <v>52</v>
      </c>
      <c r="N54" s="26">
        <v>650</v>
      </c>
    </row>
    <row r="55" spans="7:14" x14ac:dyDescent="0.2">
      <c r="G55" s="26">
        <v>2016</v>
      </c>
      <c r="H55" s="26">
        <v>1</v>
      </c>
      <c r="I55" s="26">
        <v>3</v>
      </c>
      <c r="J55" s="26">
        <v>5</v>
      </c>
      <c r="K55" s="26">
        <v>3</v>
      </c>
      <c r="M55" s="26">
        <v>53</v>
      </c>
      <c r="N55" s="26">
        <v>648</v>
      </c>
    </row>
    <row r="56" spans="7:14" x14ac:dyDescent="0.2">
      <c r="G56" s="26">
        <v>2016</v>
      </c>
      <c r="H56" s="26">
        <v>1</v>
      </c>
      <c r="I56" s="26">
        <v>3</v>
      </c>
      <c r="J56" s="26">
        <v>6</v>
      </c>
      <c r="K56" s="26">
        <v>16</v>
      </c>
      <c r="M56" s="26">
        <v>54</v>
      </c>
      <c r="N56" s="26">
        <v>647</v>
      </c>
    </row>
    <row r="57" spans="7:14" x14ac:dyDescent="0.2">
      <c r="G57" s="26">
        <v>2016</v>
      </c>
      <c r="H57" s="26">
        <v>1</v>
      </c>
      <c r="I57" s="26">
        <v>3</v>
      </c>
      <c r="J57" s="26">
        <v>7</v>
      </c>
      <c r="K57" s="26">
        <v>47</v>
      </c>
      <c r="M57" s="26">
        <v>55</v>
      </c>
      <c r="N57" s="26">
        <v>647</v>
      </c>
    </row>
    <row r="58" spans="7:14" x14ac:dyDescent="0.2">
      <c r="G58" s="26">
        <v>2016</v>
      </c>
      <c r="H58" s="26">
        <v>1</v>
      </c>
      <c r="I58" s="26">
        <v>3</v>
      </c>
      <c r="J58" s="26">
        <v>8</v>
      </c>
      <c r="K58" s="26">
        <v>98</v>
      </c>
      <c r="M58" s="26">
        <v>56</v>
      </c>
      <c r="N58" s="26">
        <v>646</v>
      </c>
    </row>
    <row r="59" spans="7:14" x14ac:dyDescent="0.2">
      <c r="G59" s="26">
        <v>2016</v>
      </c>
      <c r="H59" s="26">
        <v>1</v>
      </c>
      <c r="I59" s="26">
        <v>3</v>
      </c>
      <c r="J59" s="26">
        <v>9</v>
      </c>
      <c r="K59" s="26">
        <v>104</v>
      </c>
      <c r="M59" s="26">
        <v>57</v>
      </c>
      <c r="N59" s="26">
        <v>644</v>
      </c>
    </row>
    <row r="60" spans="7:14" x14ac:dyDescent="0.2">
      <c r="G60" s="26">
        <v>2016</v>
      </c>
      <c r="H60" s="26">
        <v>1</v>
      </c>
      <c r="I60" s="26">
        <v>3</v>
      </c>
      <c r="J60" s="26">
        <v>10</v>
      </c>
      <c r="K60" s="26">
        <v>148</v>
      </c>
      <c r="M60" s="26">
        <v>58</v>
      </c>
      <c r="N60" s="26">
        <v>644</v>
      </c>
    </row>
    <row r="61" spans="7:14" x14ac:dyDescent="0.2">
      <c r="G61" s="26">
        <v>2016</v>
      </c>
      <c r="H61" s="26">
        <v>1</v>
      </c>
      <c r="I61" s="26">
        <v>3</v>
      </c>
      <c r="J61" s="26">
        <v>11</v>
      </c>
      <c r="K61" s="26">
        <v>223</v>
      </c>
      <c r="M61" s="26">
        <v>59</v>
      </c>
      <c r="N61" s="26">
        <v>644</v>
      </c>
    </row>
    <row r="62" spans="7:14" x14ac:dyDescent="0.2">
      <c r="G62" s="26">
        <v>2016</v>
      </c>
      <c r="H62" s="26">
        <v>1</v>
      </c>
      <c r="I62" s="26">
        <v>3</v>
      </c>
      <c r="J62" s="26">
        <v>12</v>
      </c>
      <c r="K62" s="26">
        <v>232</v>
      </c>
      <c r="M62" s="26">
        <v>60</v>
      </c>
      <c r="N62" s="26">
        <v>643</v>
      </c>
    </row>
    <row r="63" spans="7:14" x14ac:dyDescent="0.2">
      <c r="G63" s="26">
        <v>2016</v>
      </c>
      <c r="H63" s="26">
        <v>1</v>
      </c>
      <c r="I63" s="26">
        <v>3</v>
      </c>
      <c r="J63" s="26">
        <v>13</v>
      </c>
      <c r="K63" s="26">
        <v>299</v>
      </c>
      <c r="M63" s="26">
        <v>61</v>
      </c>
      <c r="N63" s="26">
        <v>643</v>
      </c>
    </row>
    <row r="64" spans="7:14" x14ac:dyDescent="0.2">
      <c r="G64" s="26">
        <v>2016</v>
      </c>
      <c r="H64" s="26">
        <v>1</v>
      </c>
      <c r="I64" s="26">
        <v>3</v>
      </c>
      <c r="J64" s="26">
        <v>14</v>
      </c>
      <c r="K64" s="26">
        <v>291</v>
      </c>
      <c r="M64" s="26">
        <v>62</v>
      </c>
      <c r="N64" s="26">
        <v>643</v>
      </c>
    </row>
    <row r="65" spans="7:14" x14ac:dyDescent="0.2">
      <c r="G65" s="26">
        <v>2016</v>
      </c>
      <c r="H65" s="26">
        <v>1</v>
      </c>
      <c r="I65" s="26">
        <v>3</v>
      </c>
      <c r="J65" s="26">
        <v>15</v>
      </c>
      <c r="K65" s="26">
        <v>304</v>
      </c>
      <c r="M65" s="26">
        <v>63</v>
      </c>
      <c r="N65" s="26">
        <v>642</v>
      </c>
    </row>
    <row r="66" spans="7:14" x14ac:dyDescent="0.2">
      <c r="G66" s="26">
        <v>2016</v>
      </c>
      <c r="H66" s="26">
        <v>1</v>
      </c>
      <c r="I66" s="26">
        <v>3</v>
      </c>
      <c r="J66" s="26">
        <v>16</v>
      </c>
      <c r="K66" s="26">
        <v>306</v>
      </c>
      <c r="M66" s="26">
        <v>64</v>
      </c>
      <c r="N66" s="26">
        <v>642</v>
      </c>
    </row>
    <row r="67" spans="7:14" x14ac:dyDescent="0.2">
      <c r="G67" s="26">
        <v>2016</v>
      </c>
      <c r="H67" s="26">
        <v>1</v>
      </c>
      <c r="I67" s="26">
        <v>3</v>
      </c>
      <c r="J67" s="26">
        <v>17</v>
      </c>
      <c r="K67" s="26">
        <v>336</v>
      </c>
      <c r="M67" s="26">
        <v>65</v>
      </c>
      <c r="N67" s="26">
        <v>641</v>
      </c>
    </row>
    <row r="68" spans="7:14" x14ac:dyDescent="0.2">
      <c r="G68" s="26">
        <v>2016</v>
      </c>
      <c r="H68" s="26">
        <v>1</v>
      </c>
      <c r="I68" s="26">
        <v>3</v>
      </c>
      <c r="J68" s="26">
        <v>18</v>
      </c>
      <c r="K68" s="26">
        <v>241</v>
      </c>
      <c r="M68" s="26">
        <v>66</v>
      </c>
      <c r="N68" s="26">
        <v>641</v>
      </c>
    </row>
    <row r="69" spans="7:14" x14ac:dyDescent="0.2">
      <c r="G69" s="26">
        <v>2016</v>
      </c>
      <c r="H69" s="26">
        <v>1</v>
      </c>
      <c r="I69" s="26">
        <v>3</v>
      </c>
      <c r="J69" s="26">
        <v>19</v>
      </c>
      <c r="K69" s="26">
        <v>164</v>
      </c>
      <c r="M69" s="26">
        <v>67</v>
      </c>
      <c r="N69" s="26">
        <v>640</v>
      </c>
    </row>
    <row r="70" spans="7:14" x14ac:dyDescent="0.2">
      <c r="G70" s="26">
        <v>2016</v>
      </c>
      <c r="H70" s="26">
        <v>1</v>
      </c>
      <c r="I70" s="26">
        <v>3</v>
      </c>
      <c r="J70" s="26">
        <v>20</v>
      </c>
      <c r="K70" s="26">
        <v>119</v>
      </c>
      <c r="M70" s="26">
        <v>68</v>
      </c>
      <c r="N70" s="26">
        <v>639</v>
      </c>
    </row>
    <row r="71" spans="7:14" x14ac:dyDescent="0.2">
      <c r="G71" s="26">
        <v>2016</v>
      </c>
      <c r="H71" s="26">
        <v>1</v>
      </c>
      <c r="I71" s="26">
        <v>3</v>
      </c>
      <c r="J71" s="26">
        <v>21</v>
      </c>
      <c r="K71" s="26">
        <v>69</v>
      </c>
      <c r="M71" s="26">
        <v>69</v>
      </c>
      <c r="N71" s="26">
        <v>637</v>
      </c>
    </row>
    <row r="72" spans="7:14" x14ac:dyDescent="0.2">
      <c r="G72" s="26">
        <v>2016</v>
      </c>
      <c r="H72" s="26">
        <v>1</v>
      </c>
      <c r="I72" s="26">
        <v>3</v>
      </c>
      <c r="J72" s="26">
        <v>22</v>
      </c>
      <c r="K72" s="26">
        <v>67</v>
      </c>
      <c r="M72" s="26">
        <v>70</v>
      </c>
      <c r="N72" s="26">
        <v>636</v>
      </c>
    </row>
    <row r="73" spans="7:14" x14ac:dyDescent="0.2">
      <c r="G73" s="26">
        <v>2016</v>
      </c>
      <c r="H73" s="26">
        <v>1</v>
      </c>
      <c r="I73" s="26">
        <v>3</v>
      </c>
      <c r="J73" s="26">
        <v>23</v>
      </c>
      <c r="K73" s="26">
        <v>28</v>
      </c>
      <c r="M73" s="26">
        <v>71</v>
      </c>
      <c r="N73" s="26">
        <v>636</v>
      </c>
    </row>
    <row r="74" spans="7:14" x14ac:dyDescent="0.2">
      <c r="G74" s="26">
        <v>2016</v>
      </c>
      <c r="H74" s="26">
        <v>1</v>
      </c>
      <c r="I74" s="26">
        <v>3</v>
      </c>
      <c r="J74" s="26">
        <v>24</v>
      </c>
      <c r="K74" s="26">
        <v>23</v>
      </c>
      <c r="M74" s="26">
        <v>72</v>
      </c>
      <c r="N74" s="26">
        <v>635</v>
      </c>
    </row>
    <row r="75" spans="7:14" x14ac:dyDescent="0.2">
      <c r="G75" s="26">
        <v>2016</v>
      </c>
      <c r="H75" s="26">
        <v>1</v>
      </c>
      <c r="I75" s="26">
        <v>4</v>
      </c>
      <c r="J75" s="26">
        <v>1</v>
      </c>
      <c r="K75" s="26">
        <v>11</v>
      </c>
      <c r="M75" s="26">
        <v>73</v>
      </c>
      <c r="N75" s="26">
        <v>635</v>
      </c>
    </row>
    <row r="76" spans="7:14" x14ac:dyDescent="0.2">
      <c r="G76" s="26">
        <v>2016</v>
      </c>
      <c r="H76" s="26">
        <v>1</v>
      </c>
      <c r="I76" s="26">
        <v>4</v>
      </c>
      <c r="J76" s="26">
        <v>2</v>
      </c>
      <c r="K76" s="26">
        <v>9</v>
      </c>
      <c r="M76" s="26">
        <v>74</v>
      </c>
      <c r="N76" s="26">
        <v>634</v>
      </c>
    </row>
    <row r="77" spans="7:14" x14ac:dyDescent="0.2">
      <c r="G77" s="26">
        <v>2016</v>
      </c>
      <c r="H77" s="26">
        <v>1</v>
      </c>
      <c r="I77" s="26">
        <v>4</v>
      </c>
      <c r="J77" s="26">
        <v>3</v>
      </c>
      <c r="K77" s="26">
        <v>2</v>
      </c>
      <c r="M77" s="26">
        <v>75</v>
      </c>
      <c r="N77" s="26">
        <v>633</v>
      </c>
    </row>
    <row r="78" spans="7:14" x14ac:dyDescent="0.2">
      <c r="G78" s="26">
        <v>2016</v>
      </c>
      <c r="H78" s="26">
        <v>1</v>
      </c>
      <c r="I78" s="26">
        <v>4</v>
      </c>
      <c r="J78" s="26">
        <v>4</v>
      </c>
      <c r="K78" s="26">
        <v>4</v>
      </c>
      <c r="M78" s="26">
        <v>76</v>
      </c>
      <c r="N78" s="26">
        <v>633</v>
      </c>
    </row>
    <row r="79" spans="7:14" x14ac:dyDescent="0.2">
      <c r="G79" s="26">
        <v>2016</v>
      </c>
      <c r="H79" s="26">
        <v>1</v>
      </c>
      <c r="I79" s="26">
        <v>4</v>
      </c>
      <c r="J79" s="26">
        <v>5</v>
      </c>
      <c r="K79" s="26">
        <v>10</v>
      </c>
      <c r="M79" s="26">
        <v>77</v>
      </c>
      <c r="N79" s="26">
        <v>632</v>
      </c>
    </row>
    <row r="80" spans="7:14" x14ac:dyDescent="0.2">
      <c r="G80" s="26">
        <v>2016</v>
      </c>
      <c r="H80" s="26">
        <v>1</v>
      </c>
      <c r="I80" s="26">
        <v>4</v>
      </c>
      <c r="J80" s="26">
        <v>6</v>
      </c>
      <c r="K80" s="26">
        <v>39</v>
      </c>
      <c r="M80" s="26">
        <v>78</v>
      </c>
      <c r="N80" s="26">
        <v>632</v>
      </c>
    </row>
    <row r="81" spans="7:14" x14ac:dyDescent="0.2">
      <c r="G81" s="26">
        <v>2016</v>
      </c>
      <c r="H81" s="26">
        <v>1</v>
      </c>
      <c r="I81" s="26">
        <v>4</v>
      </c>
      <c r="J81" s="26">
        <v>7</v>
      </c>
      <c r="K81" s="26">
        <v>172</v>
      </c>
      <c r="M81" s="26">
        <v>79</v>
      </c>
      <c r="N81" s="26">
        <v>632</v>
      </c>
    </row>
    <row r="82" spans="7:14" x14ac:dyDescent="0.2">
      <c r="G82" s="26">
        <v>2016</v>
      </c>
      <c r="H82" s="26">
        <v>1</v>
      </c>
      <c r="I82" s="26">
        <v>4</v>
      </c>
      <c r="J82" s="26">
        <v>8</v>
      </c>
      <c r="K82" s="26">
        <v>362</v>
      </c>
      <c r="M82" s="26">
        <v>80</v>
      </c>
      <c r="N82" s="26">
        <v>632</v>
      </c>
    </row>
    <row r="83" spans="7:14" x14ac:dyDescent="0.2">
      <c r="G83" s="26">
        <v>2016</v>
      </c>
      <c r="H83" s="26">
        <v>1</v>
      </c>
      <c r="I83" s="26">
        <v>4</v>
      </c>
      <c r="J83" s="26">
        <v>9</v>
      </c>
      <c r="K83" s="26">
        <v>255</v>
      </c>
      <c r="M83" s="26">
        <v>81</v>
      </c>
      <c r="N83" s="26">
        <v>631</v>
      </c>
    </row>
    <row r="84" spans="7:14" x14ac:dyDescent="0.2">
      <c r="G84" s="26">
        <v>2016</v>
      </c>
      <c r="H84" s="26">
        <v>1</v>
      </c>
      <c r="I84" s="26">
        <v>4</v>
      </c>
      <c r="J84" s="26">
        <v>10</v>
      </c>
      <c r="K84" s="26">
        <v>245</v>
      </c>
      <c r="M84" s="26">
        <v>82</v>
      </c>
      <c r="N84" s="26">
        <v>630</v>
      </c>
    </row>
    <row r="85" spans="7:14" x14ac:dyDescent="0.2">
      <c r="G85" s="26">
        <v>2016</v>
      </c>
      <c r="H85" s="26">
        <v>1</v>
      </c>
      <c r="I85" s="26">
        <v>4</v>
      </c>
      <c r="J85" s="26">
        <v>11</v>
      </c>
      <c r="K85" s="26">
        <v>260</v>
      </c>
      <c r="M85" s="26">
        <v>83</v>
      </c>
      <c r="N85" s="26">
        <v>630</v>
      </c>
    </row>
    <row r="86" spans="7:14" x14ac:dyDescent="0.2">
      <c r="G86" s="26">
        <v>2016</v>
      </c>
      <c r="H86" s="26">
        <v>1</v>
      </c>
      <c r="I86" s="26">
        <v>4</v>
      </c>
      <c r="J86" s="26">
        <v>12</v>
      </c>
      <c r="K86" s="26">
        <v>260</v>
      </c>
      <c r="M86" s="26">
        <v>84</v>
      </c>
      <c r="N86" s="26">
        <v>629</v>
      </c>
    </row>
    <row r="87" spans="7:14" x14ac:dyDescent="0.2">
      <c r="G87" s="26">
        <v>2016</v>
      </c>
      <c r="H87" s="26">
        <v>1</v>
      </c>
      <c r="I87" s="26">
        <v>4</v>
      </c>
      <c r="J87" s="26">
        <v>13</v>
      </c>
      <c r="K87" s="26">
        <v>319</v>
      </c>
      <c r="M87" s="26">
        <v>85</v>
      </c>
      <c r="N87" s="26">
        <v>628</v>
      </c>
    </row>
    <row r="88" spans="7:14" x14ac:dyDescent="0.2">
      <c r="G88" s="26">
        <v>2016</v>
      </c>
      <c r="H88" s="26">
        <v>1</v>
      </c>
      <c r="I88" s="26">
        <v>4</v>
      </c>
      <c r="J88" s="26">
        <v>14</v>
      </c>
      <c r="K88" s="26">
        <v>343</v>
      </c>
      <c r="M88" s="26">
        <v>86</v>
      </c>
      <c r="N88" s="26">
        <v>628</v>
      </c>
    </row>
    <row r="89" spans="7:14" x14ac:dyDescent="0.2">
      <c r="G89" s="26">
        <v>2016</v>
      </c>
      <c r="H89" s="26">
        <v>1</v>
      </c>
      <c r="I89" s="26">
        <v>4</v>
      </c>
      <c r="J89" s="26">
        <v>15</v>
      </c>
      <c r="K89" s="26">
        <v>374</v>
      </c>
      <c r="M89" s="26">
        <v>87</v>
      </c>
      <c r="N89" s="26">
        <v>628</v>
      </c>
    </row>
    <row r="90" spans="7:14" x14ac:dyDescent="0.2">
      <c r="G90" s="26">
        <v>2016</v>
      </c>
      <c r="H90" s="26">
        <v>1</v>
      </c>
      <c r="I90" s="26">
        <v>4</v>
      </c>
      <c r="J90" s="26">
        <v>16</v>
      </c>
      <c r="K90" s="26">
        <v>423</v>
      </c>
      <c r="M90" s="26">
        <v>88</v>
      </c>
      <c r="N90" s="26">
        <v>627</v>
      </c>
    </row>
    <row r="91" spans="7:14" x14ac:dyDescent="0.2">
      <c r="G91" s="26">
        <v>2016</v>
      </c>
      <c r="H91" s="26">
        <v>1</v>
      </c>
      <c r="I91" s="26">
        <v>4</v>
      </c>
      <c r="J91" s="26">
        <v>17</v>
      </c>
      <c r="K91" s="26">
        <v>524</v>
      </c>
      <c r="M91" s="26">
        <v>89</v>
      </c>
      <c r="N91" s="26">
        <v>627</v>
      </c>
    </row>
    <row r="92" spans="7:14" x14ac:dyDescent="0.2">
      <c r="G92" s="26">
        <v>2016</v>
      </c>
      <c r="H92" s="26">
        <v>1</v>
      </c>
      <c r="I92" s="26">
        <v>4</v>
      </c>
      <c r="J92" s="26">
        <v>18</v>
      </c>
      <c r="K92" s="26">
        <v>422</v>
      </c>
      <c r="M92" s="26">
        <v>90</v>
      </c>
      <c r="N92" s="26">
        <v>626</v>
      </c>
    </row>
    <row r="93" spans="7:14" x14ac:dyDescent="0.2">
      <c r="G93" s="26">
        <v>2016</v>
      </c>
      <c r="H93" s="26">
        <v>1</v>
      </c>
      <c r="I93" s="26">
        <v>4</v>
      </c>
      <c r="J93" s="26">
        <v>19</v>
      </c>
      <c r="K93" s="26">
        <v>175</v>
      </c>
      <c r="M93" s="26">
        <v>91</v>
      </c>
      <c r="N93" s="26">
        <v>626</v>
      </c>
    </row>
    <row r="94" spans="7:14" x14ac:dyDescent="0.2">
      <c r="G94" s="26">
        <v>2016</v>
      </c>
      <c r="H94" s="26">
        <v>1</v>
      </c>
      <c r="I94" s="26">
        <v>4</v>
      </c>
      <c r="J94" s="26">
        <v>20</v>
      </c>
      <c r="K94" s="26">
        <v>118</v>
      </c>
      <c r="M94" s="26">
        <v>92</v>
      </c>
      <c r="N94" s="26">
        <v>625</v>
      </c>
    </row>
    <row r="95" spans="7:14" x14ac:dyDescent="0.2">
      <c r="G95" s="26">
        <v>2016</v>
      </c>
      <c r="H95" s="26">
        <v>1</v>
      </c>
      <c r="I95" s="26">
        <v>4</v>
      </c>
      <c r="J95" s="26">
        <v>21</v>
      </c>
      <c r="K95" s="26">
        <v>71</v>
      </c>
      <c r="M95" s="26">
        <v>93</v>
      </c>
      <c r="N95" s="26">
        <v>624</v>
      </c>
    </row>
    <row r="96" spans="7:14" x14ac:dyDescent="0.2">
      <c r="G96" s="26">
        <v>2016</v>
      </c>
      <c r="H96" s="26">
        <v>1</v>
      </c>
      <c r="I96" s="26">
        <v>4</v>
      </c>
      <c r="J96" s="26">
        <v>22</v>
      </c>
      <c r="K96" s="26">
        <v>60</v>
      </c>
      <c r="M96" s="26">
        <v>94</v>
      </c>
      <c r="N96" s="26">
        <v>624</v>
      </c>
    </row>
    <row r="97" spans="7:14" x14ac:dyDescent="0.2">
      <c r="G97" s="26">
        <v>2016</v>
      </c>
      <c r="H97" s="26">
        <v>1</v>
      </c>
      <c r="I97" s="26">
        <v>4</v>
      </c>
      <c r="J97" s="26">
        <v>23</v>
      </c>
      <c r="K97" s="26">
        <v>28</v>
      </c>
      <c r="M97" s="26">
        <v>95</v>
      </c>
      <c r="N97" s="26">
        <v>623</v>
      </c>
    </row>
    <row r="98" spans="7:14" x14ac:dyDescent="0.2">
      <c r="G98" s="26">
        <v>2016</v>
      </c>
      <c r="H98" s="26">
        <v>1</v>
      </c>
      <c r="I98" s="26">
        <v>4</v>
      </c>
      <c r="J98" s="26">
        <v>24</v>
      </c>
      <c r="K98" s="26">
        <v>31</v>
      </c>
      <c r="M98" s="26">
        <v>96</v>
      </c>
      <c r="N98" s="26">
        <v>623</v>
      </c>
    </row>
    <row r="99" spans="7:14" x14ac:dyDescent="0.2">
      <c r="G99" s="26">
        <v>2016</v>
      </c>
      <c r="H99" s="26">
        <v>1</v>
      </c>
      <c r="I99" s="26">
        <v>5</v>
      </c>
      <c r="J99" s="26">
        <v>1</v>
      </c>
      <c r="K99" s="26">
        <v>17</v>
      </c>
      <c r="M99" s="26">
        <v>97</v>
      </c>
      <c r="N99" s="26">
        <v>622</v>
      </c>
    </row>
    <row r="100" spans="7:14" x14ac:dyDescent="0.2">
      <c r="G100" s="26">
        <v>2016</v>
      </c>
      <c r="H100" s="26">
        <v>1</v>
      </c>
      <c r="I100" s="26">
        <v>5</v>
      </c>
      <c r="J100" s="26">
        <v>2</v>
      </c>
      <c r="K100" s="26">
        <v>7</v>
      </c>
      <c r="M100" s="26">
        <v>98</v>
      </c>
      <c r="N100" s="26">
        <v>621</v>
      </c>
    </row>
    <row r="101" spans="7:14" x14ac:dyDescent="0.2">
      <c r="G101" s="26">
        <v>2016</v>
      </c>
      <c r="H101" s="26">
        <v>1</v>
      </c>
      <c r="I101" s="26">
        <v>5</v>
      </c>
      <c r="J101" s="26">
        <v>3</v>
      </c>
      <c r="K101" s="26">
        <v>5</v>
      </c>
      <c r="M101" s="26">
        <v>99</v>
      </c>
      <c r="N101" s="26">
        <v>621</v>
      </c>
    </row>
    <row r="102" spans="7:14" ht="15" x14ac:dyDescent="0.25">
      <c r="G102" s="26">
        <v>2016</v>
      </c>
      <c r="H102" s="26">
        <v>1</v>
      </c>
      <c r="I102" s="26">
        <v>5</v>
      </c>
      <c r="J102" s="26">
        <v>4</v>
      </c>
      <c r="K102" s="26">
        <v>5</v>
      </c>
      <c r="M102" s="90">
        <v>100</v>
      </c>
      <c r="N102" s="90">
        <v>621</v>
      </c>
    </row>
    <row r="103" spans="7:14" x14ac:dyDescent="0.2">
      <c r="G103" s="26">
        <v>2016</v>
      </c>
      <c r="H103" s="26">
        <v>1</v>
      </c>
      <c r="I103" s="26">
        <v>5</v>
      </c>
      <c r="J103" s="26">
        <v>5</v>
      </c>
      <c r="K103" s="26">
        <v>6</v>
      </c>
      <c r="M103" s="26">
        <v>101</v>
      </c>
      <c r="N103" s="26">
        <v>620</v>
      </c>
    </row>
    <row r="104" spans="7:14" x14ac:dyDescent="0.2">
      <c r="G104" s="26">
        <v>2016</v>
      </c>
      <c r="H104" s="26">
        <v>1</v>
      </c>
      <c r="I104" s="26">
        <v>5</v>
      </c>
      <c r="J104" s="26">
        <v>6</v>
      </c>
      <c r="K104" s="26">
        <v>40</v>
      </c>
      <c r="M104" s="26">
        <v>102</v>
      </c>
      <c r="N104" s="26">
        <v>618</v>
      </c>
    </row>
    <row r="105" spans="7:14" x14ac:dyDescent="0.2">
      <c r="G105" s="26">
        <v>2016</v>
      </c>
      <c r="H105" s="26">
        <v>1</v>
      </c>
      <c r="I105" s="26">
        <v>5</v>
      </c>
      <c r="J105" s="26">
        <v>7</v>
      </c>
      <c r="K105" s="26">
        <v>207</v>
      </c>
      <c r="M105" s="26">
        <v>103</v>
      </c>
      <c r="N105" s="26">
        <v>618</v>
      </c>
    </row>
    <row r="106" spans="7:14" x14ac:dyDescent="0.2">
      <c r="G106" s="26">
        <v>2016</v>
      </c>
      <c r="H106" s="26">
        <v>1</v>
      </c>
      <c r="I106" s="26">
        <v>5</v>
      </c>
      <c r="J106" s="26">
        <v>8</v>
      </c>
      <c r="K106" s="26">
        <v>458</v>
      </c>
      <c r="M106" s="26">
        <v>104</v>
      </c>
      <c r="N106" s="26">
        <v>617</v>
      </c>
    </row>
    <row r="107" spans="7:14" x14ac:dyDescent="0.2">
      <c r="G107" s="26">
        <v>2016</v>
      </c>
      <c r="H107" s="26">
        <v>1</v>
      </c>
      <c r="I107" s="26">
        <v>5</v>
      </c>
      <c r="J107" s="26">
        <v>9</v>
      </c>
      <c r="K107" s="26">
        <v>334</v>
      </c>
      <c r="M107" s="26">
        <v>105</v>
      </c>
      <c r="N107" s="26">
        <v>617</v>
      </c>
    </row>
    <row r="108" spans="7:14" x14ac:dyDescent="0.2">
      <c r="G108" s="26">
        <v>2016</v>
      </c>
      <c r="H108" s="26">
        <v>1</v>
      </c>
      <c r="I108" s="26">
        <v>5</v>
      </c>
      <c r="J108" s="26">
        <v>10</v>
      </c>
      <c r="K108" s="26">
        <v>223</v>
      </c>
      <c r="M108" s="26">
        <v>106</v>
      </c>
      <c r="N108" s="26">
        <v>616</v>
      </c>
    </row>
    <row r="109" spans="7:14" x14ac:dyDescent="0.2">
      <c r="G109" s="26">
        <v>2016</v>
      </c>
      <c r="H109" s="26">
        <v>1</v>
      </c>
      <c r="I109" s="26">
        <v>5</v>
      </c>
      <c r="J109" s="26">
        <v>11</v>
      </c>
      <c r="K109" s="26">
        <v>284</v>
      </c>
      <c r="M109" s="26">
        <v>107</v>
      </c>
      <c r="N109" s="26">
        <v>616</v>
      </c>
    </row>
    <row r="110" spans="7:14" x14ac:dyDescent="0.2">
      <c r="G110" s="26">
        <v>2016</v>
      </c>
      <c r="H110" s="26">
        <v>1</v>
      </c>
      <c r="I110" s="26">
        <v>5</v>
      </c>
      <c r="J110" s="26">
        <v>12</v>
      </c>
      <c r="K110" s="26">
        <v>296</v>
      </c>
      <c r="M110" s="26">
        <v>108</v>
      </c>
      <c r="N110" s="26">
        <v>616</v>
      </c>
    </row>
    <row r="111" spans="7:14" x14ac:dyDescent="0.2">
      <c r="G111" s="26">
        <v>2016</v>
      </c>
      <c r="H111" s="26">
        <v>1</v>
      </c>
      <c r="I111" s="26">
        <v>5</v>
      </c>
      <c r="J111" s="26">
        <v>13</v>
      </c>
      <c r="K111" s="26">
        <v>318</v>
      </c>
      <c r="M111" s="26">
        <v>109</v>
      </c>
      <c r="N111" s="26">
        <v>615</v>
      </c>
    </row>
    <row r="112" spans="7:14" x14ac:dyDescent="0.2">
      <c r="G112" s="26">
        <v>2016</v>
      </c>
      <c r="H112" s="26">
        <v>1</v>
      </c>
      <c r="I112" s="26">
        <v>5</v>
      </c>
      <c r="J112" s="26">
        <v>14</v>
      </c>
      <c r="K112" s="26">
        <v>342</v>
      </c>
      <c r="M112" s="26">
        <v>110</v>
      </c>
      <c r="N112" s="26">
        <v>613</v>
      </c>
    </row>
    <row r="113" spans="7:14" x14ac:dyDescent="0.2">
      <c r="G113" s="26">
        <v>2016</v>
      </c>
      <c r="H113" s="26">
        <v>1</v>
      </c>
      <c r="I113" s="26">
        <v>5</v>
      </c>
      <c r="J113" s="26">
        <v>15</v>
      </c>
      <c r="K113" s="26">
        <v>347</v>
      </c>
      <c r="M113" s="26">
        <v>111</v>
      </c>
      <c r="N113" s="26">
        <v>612</v>
      </c>
    </row>
    <row r="114" spans="7:14" x14ac:dyDescent="0.2">
      <c r="G114" s="26">
        <v>2016</v>
      </c>
      <c r="H114" s="26">
        <v>1</v>
      </c>
      <c r="I114" s="26">
        <v>5</v>
      </c>
      <c r="J114" s="26">
        <v>16</v>
      </c>
      <c r="K114" s="26">
        <v>430</v>
      </c>
      <c r="M114" s="26">
        <v>112</v>
      </c>
      <c r="N114" s="26">
        <v>611</v>
      </c>
    </row>
    <row r="115" spans="7:14" x14ac:dyDescent="0.2">
      <c r="G115" s="26">
        <v>2016</v>
      </c>
      <c r="H115" s="26">
        <v>1</v>
      </c>
      <c r="I115" s="26">
        <v>5</v>
      </c>
      <c r="J115" s="26">
        <v>17</v>
      </c>
      <c r="K115" s="26">
        <v>579</v>
      </c>
      <c r="M115" s="26">
        <v>113</v>
      </c>
      <c r="N115" s="26">
        <v>610</v>
      </c>
    </row>
    <row r="116" spans="7:14" x14ac:dyDescent="0.2">
      <c r="G116" s="26">
        <v>2016</v>
      </c>
      <c r="H116" s="26">
        <v>1</v>
      </c>
      <c r="I116" s="26">
        <v>5</v>
      </c>
      <c r="J116" s="26">
        <v>18</v>
      </c>
      <c r="K116" s="26">
        <v>418</v>
      </c>
      <c r="M116" s="26">
        <v>114</v>
      </c>
      <c r="N116" s="26">
        <v>609</v>
      </c>
    </row>
    <row r="117" spans="7:14" x14ac:dyDescent="0.2">
      <c r="G117" s="26">
        <v>2016</v>
      </c>
      <c r="H117" s="26">
        <v>1</v>
      </c>
      <c r="I117" s="26">
        <v>5</v>
      </c>
      <c r="J117" s="26">
        <v>19</v>
      </c>
      <c r="K117" s="26">
        <v>239</v>
      </c>
      <c r="M117" s="26">
        <v>115</v>
      </c>
      <c r="N117" s="26">
        <v>608</v>
      </c>
    </row>
    <row r="118" spans="7:14" x14ac:dyDescent="0.2">
      <c r="G118" s="26">
        <v>2016</v>
      </c>
      <c r="H118" s="26">
        <v>1</v>
      </c>
      <c r="I118" s="26">
        <v>5</v>
      </c>
      <c r="J118" s="26">
        <v>20</v>
      </c>
      <c r="K118" s="26">
        <v>159</v>
      </c>
      <c r="M118" s="26">
        <v>116</v>
      </c>
      <c r="N118" s="26">
        <v>608</v>
      </c>
    </row>
    <row r="119" spans="7:14" x14ac:dyDescent="0.2">
      <c r="G119" s="26">
        <v>2016</v>
      </c>
      <c r="H119" s="26">
        <v>1</v>
      </c>
      <c r="I119" s="26">
        <v>5</v>
      </c>
      <c r="J119" s="26">
        <v>21</v>
      </c>
      <c r="K119" s="26">
        <v>132</v>
      </c>
      <c r="M119" s="26">
        <v>117</v>
      </c>
      <c r="N119" s="26">
        <v>607</v>
      </c>
    </row>
    <row r="120" spans="7:14" x14ac:dyDescent="0.2">
      <c r="G120" s="26">
        <v>2016</v>
      </c>
      <c r="H120" s="26">
        <v>1</v>
      </c>
      <c r="I120" s="26">
        <v>5</v>
      </c>
      <c r="J120" s="26">
        <v>22</v>
      </c>
      <c r="K120" s="26">
        <v>81</v>
      </c>
      <c r="M120" s="26">
        <v>118</v>
      </c>
      <c r="N120" s="26">
        <v>606</v>
      </c>
    </row>
    <row r="121" spans="7:14" x14ac:dyDescent="0.2">
      <c r="G121" s="26">
        <v>2016</v>
      </c>
      <c r="H121" s="26">
        <v>1</v>
      </c>
      <c r="I121" s="26">
        <v>5</v>
      </c>
      <c r="J121" s="26">
        <v>23</v>
      </c>
      <c r="K121" s="26">
        <v>60</v>
      </c>
      <c r="M121" s="26">
        <v>119</v>
      </c>
      <c r="N121" s="26">
        <v>604</v>
      </c>
    </row>
    <row r="122" spans="7:14" x14ac:dyDescent="0.2">
      <c r="G122" s="26">
        <v>2016</v>
      </c>
      <c r="H122" s="26">
        <v>1</v>
      </c>
      <c r="I122" s="26">
        <v>5</v>
      </c>
      <c r="J122" s="26">
        <v>24</v>
      </c>
      <c r="K122" s="26">
        <v>23</v>
      </c>
      <c r="M122" s="26">
        <v>120</v>
      </c>
      <c r="N122" s="26">
        <v>603</v>
      </c>
    </row>
    <row r="123" spans="7:14" x14ac:dyDescent="0.2">
      <c r="G123" s="26">
        <v>2016</v>
      </c>
      <c r="H123" s="26">
        <v>1</v>
      </c>
      <c r="I123" s="26">
        <v>6</v>
      </c>
      <c r="J123" s="26">
        <v>1</v>
      </c>
      <c r="K123" s="26">
        <v>21</v>
      </c>
      <c r="M123" s="26">
        <v>121</v>
      </c>
      <c r="N123" s="26">
        <v>603</v>
      </c>
    </row>
    <row r="124" spans="7:14" x14ac:dyDescent="0.2">
      <c r="G124" s="26">
        <v>2016</v>
      </c>
      <c r="H124" s="26">
        <v>1</v>
      </c>
      <c r="I124" s="26">
        <v>6</v>
      </c>
      <c r="J124" s="26">
        <v>2</v>
      </c>
      <c r="K124" s="26">
        <v>13</v>
      </c>
      <c r="M124" s="26">
        <v>122</v>
      </c>
      <c r="N124" s="26">
        <v>602</v>
      </c>
    </row>
    <row r="125" spans="7:14" x14ac:dyDescent="0.2">
      <c r="G125" s="26">
        <v>2016</v>
      </c>
      <c r="H125" s="26">
        <v>1</v>
      </c>
      <c r="I125" s="26">
        <v>6</v>
      </c>
      <c r="J125" s="26">
        <v>3</v>
      </c>
      <c r="K125" s="26">
        <v>4</v>
      </c>
      <c r="M125" s="26">
        <v>123</v>
      </c>
      <c r="N125" s="26">
        <v>602</v>
      </c>
    </row>
    <row r="126" spans="7:14" x14ac:dyDescent="0.2">
      <c r="G126" s="26">
        <v>2016</v>
      </c>
      <c r="H126" s="26">
        <v>1</v>
      </c>
      <c r="I126" s="26">
        <v>6</v>
      </c>
      <c r="J126" s="26">
        <v>4</v>
      </c>
      <c r="K126" s="26">
        <v>3</v>
      </c>
      <c r="M126" s="26">
        <v>124</v>
      </c>
      <c r="N126" s="26">
        <v>602</v>
      </c>
    </row>
    <row r="127" spans="7:14" x14ac:dyDescent="0.2">
      <c r="G127" s="26">
        <v>2016</v>
      </c>
      <c r="H127" s="26">
        <v>1</v>
      </c>
      <c r="I127" s="26">
        <v>6</v>
      </c>
      <c r="J127" s="26">
        <v>5</v>
      </c>
      <c r="K127" s="26">
        <v>9</v>
      </c>
      <c r="M127" s="26">
        <v>125</v>
      </c>
      <c r="N127" s="26">
        <v>601</v>
      </c>
    </row>
    <row r="128" spans="7:14" x14ac:dyDescent="0.2">
      <c r="G128" s="26">
        <v>2016</v>
      </c>
      <c r="H128" s="26">
        <v>1</v>
      </c>
      <c r="I128" s="26">
        <v>6</v>
      </c>
      <c r="J128" s="26">
        <v>6</v>
      </c>
      <c r="K128" s="26">
        <v>58</v>
      </c>
      <c r="M128" s="26">
        <v>126</v>
      </c>
      <c r="N128" s="26">
        <v>601</v>
      </c>
    </row>
    <row r="129" spans="7:14" x14ac:dyDescent="0.2">
      <c r="G129" s="26">
        <v>2016</v>
      </c>
      <c r="H129" s="26">
        <v>1</v>
      </c>
      <c r="I129" s="26">
        <v>6</v>
      </c>
      <c r="J129" s="26">
        <v>7</v>
      </c>
      <c r="K129" s="26">
        <v>160</v>
      </c>
      <c r="M129" s="26">
        <v>127</v>
      </c>
      <c r="N129" s="26">
        <v>601</v>
      </c>
    </row>
    <row r="130" spans="7:14" x14ac:dyDescent="0.2">
      <c r="G130" s="26">
        <v>2016</v>
      </c>
      <c r="H130" s="26">
        <v>1</v>
      </c>
      <c r="I130" s="26">
        <v>6</v>
      </c>
      <c r="J130" s="26">
        <v>8</v>
      </c>
      <c r="K130" s="26">
        <v>424</v>
      </c>
      <c r="M130" s="26">
        <v>128</v>
      </c>
      <c r="N130" s="26">
        <v>600</v>
      </c>
    </row>
    <row r="131" spans="7:14" x14ac:dyDescent="0.2">
      <c r="G131" s="26">
        <v>2016</v>
      </c>
      <c r="H131" s="26">
        <v>1</v>
      </c>
      <c r="I131" s="26">
        <v>6</v>
      </c>
      <c r="J131" s="26">
        <v>9</v>
      </c>
      <c r="K131" s="26">
        <v>340</v>
      </c>
      <c r="M131" s="26">
        <v>129</v>
      </c>
      <c r="N131" s="26">
        <v>599</v>
      </c>
    </row>
    <row r="132" spans="7:14" x14ac:dyDescent="0.2">
      <c r="G132" s="26">
        <v>2016</v>
      </c>
      <c r="H132" s="26">
        <v>1</v>
      </c>
      <c r="I132" s="26">
        <v>6</v>
      </c>
      <c r="J132" s="26">
        <v>10</v>
      </c>
      <c r="K132" s="26">
        <v>218</v>
      </c>
      <c r="M132" s="26">
        <v>130</v>
      </c>
      <c r="N132" s="26">
        <v>598</v>
      </c>
    </row>
    <row r="133" spans="7:14" x14ac:dyDescent="0.2">
      <c r="G133" s="26">
        <v>2016</v>
      </c>
      <c r="H133" s="26">
        <v>1</v>
      </c>
      <c r="I133" s="26">
        <v>6</v>
      </c>
      <c r="J133" s="26">
        <v>11</v>
      </c>
      <c r="K133" s="26">
        <v>284</v>
      </c>
      <c r="M133" s="26">
        <v>131</v>
      </c>
      <c r="N133" s="26">
        <v>598</v>
      </c>
    </row>
    <row r="134" spans="7:14" x14ac:dyDescent="0.2">
      <c r="G134" s="26">
        <v>2016</v>
      </c>
      <c r="H134" s="26">
        <v>1</v>
      </c>
      <c r="I134" s="26">
        <v>6</v>
      </c>
      <c r="J134" s="26">
        <v>12</v>
      </c>
      <c r="K134" s="26">
        <v>332</v>
      </c>
      <c r="M134" s="26">
        <v>132</v>
      </c>
      <c r="N134" s="26">
        <v>597</v>
      </c>
    </row>
    <row r="135" spans="7:14" x14ac:dyDescent="0.2">
      <c r="G135" s="26">
        <v>2016</v>
      </c>
      <c r="H135" s="26">
        <v>1</v>
      </c>
      <c r="I135" s="26">
        <v>6</v>
      </c>
      <c r="J135" s="26">
        <v>13</v>
      </c>
      <c r="K135" s="26">
        <v>335</v>
      </c>
      <c r="M135" s="26">
        <v>133</v>
      </c>
      <c r="N135" s="26">
        <v>597</v>
      </c>
    </row>
    <row r="136" spans="7:14" x14ac:dyDescent="0.2">
      <c r="G136" s="26">
        <v>2016</v>
      </c>
      <c r="H136" s="26">
        <v>1</v>
      </c>
      <c r="I136" s="26">
        <v>6</v>
      </c>
      <c r="J136" s="26">
        <v>14</v>
      </c>
      <c r="K136" s="26">
        <v>327</v>
      </c>
      <c r="M136" s="26">
        <v>134</v>
      </c>
      <c r="N136" s="26">
        <v>596</v>
      </c>
    </row>
    <row r="137" spans="7:14" x14ac:dyDescent="0.2">
      <c r="G137" s="26">
        <v>2016</v>
      </c>
      <c r="H137" s="26">
        <v>1</v>
      </c>
      <c r="I137" s="26">
        <v>6</v>
      </c>
      <c r="J137" s="26">
        <v>15</v>
      </c>
      <c r="K137" s="26">
        <v>336</v>
      </c>
      <c r="M137" s="26">
        <v>135</v>
      </c>
      <c r="N137" s="26">
        <v>596</v>
      </c>
    </row>
    <row r="138" spans="7:14" x14ac:dyDescent="0.2">
      <c r="G138" s="26">
        <v>2016</v>
      </c>
      <c r="H138" s="26">
        <v>1</v>
      </c>
      <c r="I138" s="26">
        <v>6</v>
      </c>
      <c r="J138" s="26">
        <v>16</v>
      </c>
      <c r="K138" s="26">
        <v>424</v>
      </c>
      <c r="M138" s="26">
        <v>136</v>
      </c>
      <c r="N138" s="26">
        <v>594</v>
      </c>
    </row>
    <row r="139" spans="7:14" x14ac:dyDescent="0.2">
      <c r="G139" s="26">
        <v>2016</v>
      </c>
      <c r="H139" s="26">
        <v>1</v>
      </c>
      <c r="I139" s="26">
        <v>6</v>
      </c>
      <c r="J139" s="26">
        <v>17</v>
      </c>
      <c r="K139" s="26">
        <v>567</v>
      </c>
      <c r="M139" s="26">
        <v>137</v>
      </c>
      <c r="N139" s="26">
        <v>594</v>
      </c>
    </row>
    <row r="140" spans="7:14" x14ac:dyDescent="0.2">
      <c r="G140" s="26">
        <v>2016</v>
      </c>
      <c r="H140" s="26">
        <v>1</v>
      </c>
      <c r="I140" s="26">
        <v>6</v>
      </c>
      <c r="J140" s="26">
        <v>18</v>
      </c>
      <c r="K140" s="26">
        <v>449</v>
      </c>
      <c r="M140" s="26">
        <v>138</v>
      </c>
      <c r="N140" s="26">
        <v>593</v>
      </c>
    </row>
    <row r="141" spans="7:14" x14ac:dyDescent="0.2">
      <c r="G141" s="26">
        <v>2016</v>
      </c>
      <c r="H141" s="26">
        <v>1</v>
      </c>
      <c r="I141" s="26">
        <v>6</v>
      </c>
      <c r="J141" s="26">
        <v>19</v>
      </c>
      <c r="K141" s="26">
        <v>258</v>
      </c>
      <c r="M141" s="26">
        <v>139</v>
      </c>
      <c r="N141" s="26">
        <v>593</v>
      </c>
    </row>
    <row r="142" spans="7:14" x14ac:dyDescent="0.2">
      <c r="G142" s="26">
        <v>2016</v>
      </c>
      <c r="H142" s="26">
        <v>1</v>
      </c>
      <c r="I142" s="26">
        <v>6</v>
      </c>
      <c r="J142" s="26">
        <v>20</v>
      </c>
      <c r="K142" s="26">
        <v>158</v>
      </c>
      <c r="M142" s="26">
        <v>140</v>
      </c>
      <c r="N142" s="26">
        <v>593</v>
      </c>
    </row>
    <row r="143" spans="7:14" x14ac:dyDescent="0.2">
      <c r="G143" s="26">
        <v>2016</v>
      </c>
      <c r="H143" s="26">
        <v>1</v>
      </c>
      <c r="I143" s="26">
        <v>6</v>
      </c>
      <c r="J143" s="26">
        <v>21</v>
      </c>
      <c r="K143" s="26">
        <v>117</v>
      </c>
      <c r="M143" s="26">
        <v>141</v>
      </c>
      <c r="N143" s="26">
        <v>593</v>
      </c>
    </row>
    <row r="144" spans="7:14" x14ac:dyDescent="0.2">
      <c r="G144" s="26">
        <v>2016</v>
      </c>
      <c r="H144" s="26">
        <v>1</v>
      </c>
      <c r="I144" s="26">
        <v>6</v>
      </c>
      <c r="J144" s="26">
        <v>22</v>
      </c>
      <c r="K144" s="26">
        <v>89</v>
      </c>
      <c r="M144" s="26">
        <v>142</v>
      </c>
      <c r="N144" s="26">
        <v>592</v>
      </c>
    </row>
    <row r="145" spans="7:14" x14ac:dyDescent="0.2">
      <c r="G145" s="26">
        <v>2016</v>
      </c>
      <c r="H145" s="26">
        <v>1</v>
      </c>
      <c r="I145" s="26">
        <v>6</v>
      </c>
      <c r="J145" s="26">
        <v>23</v>
      </c>
      <c r="K145" s="26">
        <v>53</v>
      </c>
      <c r="M145" s="26">
        <v>143</v>
      </c>
      <c r="N145" s="26">
        <v>591</v>
      </c>
    </row>
    <row r="146" spans="7:14" x14ac:dyDescent="0.2">
      <c r="G146" s="26">
        <v>2016</v>
      </c>
      <c r="H146" s="26">
        <v>1</v>
      </c>
      <c r="I146" s="26">
        <v>6</v>
      </c>
      <c r="J146" s="26">
        <v>24</v>
      </c>
      <c r="K146" s="26">
        <v>33</v>
      </c>
      <c r="M146" s="26">
        <v>144</v>
      </c>
      <c r="N146" s="26">
        <v>591</v>
      </c>
    </row>
    <row r="147" spans="7:14" x14ac:dyDescent="0.2">
      <c r="G147" s="26">
        <v>2016</v>
      </c>
      <c r="H147" s="26">
        <v>1</v>
      </c>
      <c r="I147" s="26">
        <v>7</v>
      </c>
      <c r="J147" s="26">
        <v>1</v>
      </c>
      <c r="K147" s="26">
        <v>20</v>
      </c>
      <c r="M147" s="26">
        <v>145</v>
      </c>
      <c r="N147" s="26">
        <v>591</v>
      </c>
    </row>
    <row r="148" spans="7:14" x14ac:dyDescent="0.2">
      <c r="G148" s="26">
        <v>2016</v>
      </c>
      <c r="H148" s="26">
        <v>1</v>
      </c>
      <c r="I148" s="26">
        <v>7</v>
      </c>
      <c r="J148" s="26">
        <v>2</v>
      </c>
      <c r="K148" s="26">
        <v>11</v>
      </c>
      <c r="M148" s="26">
        <v>146</v>
      </c>
      <c r="N148" s="26">
        <v>590</v>
      </c>
    </row>
    <row r="149" spans="7:14" x14ac:dyDescent="0.2">
      <c r="G149" s="26">
        <v>2016</v>
      </c>
      <c r="H149" s="26">
        <v>1</v>
      </c>
      <c r="I149" s="26">
        <v>7</v>
      </c>
      <c r="J149" s="26">
        <v>3</v>
      </c>
      <c r="K149" s="26">
        <v>3</v>
      </c>
      <c r="M149" s="26">
        <v>147</v>
      </c>
      <c r="N149" s="26">
        <v>590</v>
      </c>
    </row>
    <row r="150" spans="7:14" x14ac:dyDescent="0.2">
      <c r="G150" s="26">
        <v>2016</v>
      </c>
      <c r="H150" s="26">
        <v>1</v>
      </c>
      <c r="I150" s="26">
        <v>7</v>
      </c>
      <c r="J150" s="26">
        <v>4</v>
      </c>
      <c r="K150" s="26">
        <v>7</v>
      </c>
      <c r="M150" s="26">
        <v>148</v>
      </c>
      <c r="N150" s="26">
        <v>590</v>
      </c>
    </row>
    <row r="151" spans="7:14" x14ac:dyDescent="0.2">
      <c r="G151" s="26">
        <v>2016</v>
      </c>
      <c r="H151" s="26">
        <v>1</v>
      </c>
      <c r="I151" s="26">
        <v>7</v>
      </c>
      <c r="J151" s="26">
        <v>5</v>
      </c>
      <c r="K151" s="26">
        <v>12</v>
      </c>
      <c r="M151" s="26">
        <v>149</v>
      </c>
      <c r="N151" s="26">
        <v>588</v>
      </c>
    </row>
    <row r="152" spans="7:14" x14ac:dyDescent="0.2">
      <c r="G152" s="26">
        <v>2016</v>
      </c>
      <c r="H152" s="26">
        <v>1</v>
      </c>
      <c r="I152" s="26">
        <v>7</v>
      </c>
      <c r="J152" s="26">
        <v>6</v>
      </c>
      <c r="K152" s="26">
        <v>45</v>
      </c>
      <c r="M152" s="26">
        <v>150</v>
      </c>
      <c r="N152" s="26">
        <v>588</v>
      </c>
    </row>
    <row r="153" spans="7:14" x14ac:dyDescent="0.2">
      <c r="G153" s="26">
        <v>2016</v>
      </c>
      <c r="H153" s="26">
        <v>1</v>
      </c>
      <c r="I153" s="26">
        <v>7</v>
      </c>
      <c r="J153" s="26">
        <v>7</v>
      </c>
      <c r="K153" s="26">
        <v>175</v>
      </c>
      <c r="M153" s="26">
        <v>151</v>
      </c>
      <c r="N153" s="26">
        <v>587</v>
      </c>
    </row>
    <row r="154" spans="7:14" x14ac:dyDescent="0.2">
      <c r="G154" s="26">
        <v>2016</v>
      </c>
      <c r="H154" s="26">
        <v>1</v>
      </c>
      <c r="I154" s="26">
        <v>7</v>
      </c>
      <c r="J154" s="26">
        <v>8</v>
      </c>
      <c r="K154" s="26">
        <v>436</v>
      </c>
      <c r="M154" s="26">
        <v>152</v>
      </c>
      <c r="N154" s="26">
        <v>587</v>
      </c>
    </row>
    <row r="155" spans="7:14" x14ac:dyDescent="0.2">
      <c r="G155" s="26">
        <v>2016</v>
      </c>
      <c r="H155" s="26">
        <v>1</v>
      </c>
      <c r="I155" s="26">
        <v>7</v>
      </c>
      <c r="J155" s="26">
        <v>9</v>
      </c>
      <c r="K155" s="26">
        <v>321</v>
      </c>
      <c r="M155" s="26">
        <v>153</v>
      </c>
      <c r="N155" s="26">
        <v>587</v>
      </c>
    </row>
    <row r="156" spans="7:14" x14ac:dyDescent="0.2">
      <c r="G156" s="26">
        <v>2016</v>
      </c>
      <c r="H156" s="26">
        <v>1</v>
      </c>
      <c r="I156" s="26">
        <v>7</v>
      </c>
      <c r="J156" s="26">
        <v>10</v>
      </c>
      <c r="K156" s="26">
        <v>209</v>
      </c>
      <c r="M156" s="26">
        <v>154</v>
      </c>
      <c r="N156" s="26">
        <v>587</v>
      </c>
    </row>
    <row r="157" spans="7:14" x14ac:dyDescent="0.2">
      <c r="G157" s="26">
        <v>2016</v>
      </c>
      <c r="H157" s="26">
        <v>1</v>
      </c>
      <c r="I157" s="26">
        <v>7</v>
      </c>
      <c r="J157" s="26">
        <v>11</v>
      </c>
      <c r="K157" s="26">
        <v>225</v>
      </c>
      <c r="M157" s="26">
        <v>155</v>
      </c>
      <c r="N157" s="26">
        <v>586</v>
      </c>
    </row>
    <row r="158" spans="7:14" x14ac:dyDescent="0.2">
      <c r="G158" s="26">
        <v>2016</v>
      </c>
      <c r="H158" s="26">
        <v>1</v>
      </c>
      <c r="I158" s="26">
        <v>7</v>
      </c>
      <c r="J158" s="26">
        <v>12</v>
      </c>
      <c r="K158" s="26">
        <v>291</v>
      </c>
      <c r="M158" s="26">
        <v>156</v>
      </c>
      <c r="N158" s="26">
        <v>586</v>
      </c>
    </row>
    <row r="159" spans="7:14" x14ac:dyDescent="0.2">
      <c r="G159" s="26">
        <v>2016</v>
      </c>
      <c r="H159" s="26">
        <v>1</v>
      </c>
      <c r="I159" s="26">
        <v>7</v>
      </c>
      <c r="J159" s="26">
        <v>13</v>
      </c>
      <c r="K159" s="26">
        <v>296</v>
      </c>
      <c r="M159" s="26">
        <v>157</v>
      </c>
      <c r="N159" s="26">
        <v>585</v>
      </c>
    </row>
    <row r="160" spans="7:14" x14ac:dyDescent="0.2">
      <c r="G160" s="26">
        <v>2016</v>
      </c>
      <c r="H160" s="26">
        <v>1</v>
      </c>
      <c r="I160" s="26">
        <v>7</v>
      </c>
      <c r="J160" s="26">
        <v>14</v>
      </c>
      <c r="K160" s="26">
        <v>292</v>
      </c>
      <c r="M160" s="26">
        <v>158</v>
      </c>
      <c r="N160" s="26">
        <v>585</v>
      </c>
    </row>
    <row r="161" spans="7:14" x14ac:dyDescent="0.2">
      <c r="G161" s="26">
        <v>2016</v>
      </c>
      <c r="H161" s="26">
        <v>1</v>
      </c>
      <c r="I161" s="26">
        <v>7</v>
      </c>
      <c r="J161" s="26">
        <v>15</v>
      </c>
      <c r="K161" s="26">
        <v>330</v>
      </c>
      <c r="M161" s="26">
        <v>159</v>
      </c>
      <c r="N161" s="26">
        <v>583</v>
      </c>
    </row>
    <row r="162" spans="7:14" x14ac:dyDescent="0.2">
      <c r="G162" s="26">
        <v>2016</v>
      </c>
      <c r="H162" s="26">
        <v>1</v>
      </c>
      <c r="I162" s="26">
        <v>7</v>
      </c>
      <c r="J162" s="26">
        <v>16</v>
      </c>
      <c r="K162" s="26">
        <v>354</v>
      </c>
      <c r="M162" s="26">
        <v>160</v>
      </c>
      <c r="N162" s="26">
        <v>583</v>
      </c>
    </row>
    <row r="163" spans="7:14" x14ac:dyDescent="0.2">
      <c r="G163" s="26">
        <v>2016</v>
      </c>
      <c r="H163" s="26">
        <v>1</v>
      </c>
      <c r="I163" s="26">
        <v>7</v>
      </c>
      <c r="J163" s="26">
        <v>17</v>
      </c>
      <c r="K163" s="26">
        <v>509</v>
      </c>
      <c r="M163" s="26">
        <v>161</v>
      </c>
      <c r="N163" s="26">
        <v>583</v>
      </c>
    </row>
    <row r="164" spans="7:14" x14ac:dyDescent="0.2">
      <c r="G164" s="26">
        <v>2016</v>
      </c>
      <c r="H164" s="26">
        <v>1</v>
      </c>
      <c r="I164" s="26">
        <v>7</v>
      </c>
      <c r="J164" s="26">
        <v>18</v>
      </c>
      <c r="K164" s="26">
        <v>381</v>
      </c>
      <c r="M164" s="26">
        <v>162</v>
      </c>
      <c r="N164" s="26">
        <v>583</v>
      </c>
    </row>
    <row r="165" spans="7:14" x14ac:dyDescent="0.2">
      <c r="G165" s="26">
        <v>2016</v>
      </c>
      <c r="H165" s="26">
        <v>1</v>
      </c>
      <c r="I165" s="26">
        <v>7</v>
      </c>
      <c r="J165" s="26">
        <v>19</v>
      </c>
      <c r="K165" s="26">
        <v>243</v>
      </c>
      <c r="M165" s="26">
        <v>163</v>
      </c>
      <c r="N165" s="26">
        <v>583</v>
      </c>
    </row>
    <row r="166" spans="7:14" x14ac:dyDescent="0.2">
      <c r="G166" s="26">
        <v>2016</v>
      </c>
      <c r="H166" s="26">
        <v>1</v>
      </c>
      <c r="I166" s="26">
        <v>7</v>
      </c>
      <c r="J166" s="26">
        <v>20</v>
      </c>
      <c r="K166" s="26">
        <v>147</v>
      </c>
      <c r="M166" s="26">
        <v>164</v>
      </c>
      <c r="N166" s="26">
        <v>582</v>
      </c>
    </row>
    <row r="167" spans="7:14" x14ac:dyDescent="0.2">
      <c r="G167" s="26">
        <v>2016</v>
      </c>
      <c r="H167" s="26">
        <v>1</v>
      </c>
      <c r="I167" s="26">
        <v>7</v>
      </c>
      <c r="J167" s="26">
        <v>21</v>
      </c>
      <c r="K167" s="26">
        <v>86</v>
      </c>
      <c r="M167" s="26">
        <v>165</v>
      </c>
      <c r="N167" s="26">
        <v>582</v>
      </c>
    </row>
    <row r="168" spans="7:14" x14ac:dyDescent="0.2">
      <c r="G168" s="26">
        <v>2016</v>
      </c>
      <c r="H168" s="26">
        <v>1</v>
      </c>
      <c r="I168" s="26">
        <v>7</v>
      </c>
      <c r="J168" s="26">
        <v>22</v>
      </c>
      <c r="K168" s="26">
        <v>81</v>
      </c>
      <c r="M168" s="26">
        <v>166</v>
      </c>
      <c r="N168" s="26">
        <v>582</v>
      </c>
    </row>
    <row r="169" spans="7:14" x14ac:dyDescent="0.2">
      <c r="G169" s="26">
        <v>2016</v>
      </c>
      <c r="H169" s="26">
        <v>1</v>
      </c>
      <c r="I169" s="26">
        <v>7</v>
      </c>
      <c r="J169" s="26">
        <v>23</v>
      </c>
      <c r="K169" s="26">
        <v>38</v>
      </c>
      <c r="M169" s="26">
        <v>167</v>
      </c>
      <c r="N169" s="26">
        <v>582</v>
      </c>
    </row>
    <row r="170" spans="7:14" x14ac:dyDescent="0.2">
      <c r="G170" s="26">
        <v>2016</v>
      </c>
      <c r="H170" s="26">
        <v>1</v>
      </c>
      <c r="I170" s="26">
        <v>7</v>
      </c>
      <c r="J170" s="26">
        <v>24</v>
      </c>
      <c r="K170" s="26">
        <v>21</v>
      </c>
      <c r="M170" s="26">
        <v>168</v>
      </c>
      <c r="N170" s="26">
        <v>582</v>
      </c>
    </row>
    <row r="171" spans="7:14" x14ac:dyDescent="0.2">
      <c r="G171" s="26">
        <v>2016</v>
      </c>
      <c r="H171" s="26">
        <v>1</v>
      </c>
      <c r="I171" s="26">
        <v>8</v>
      </c>
      <c r="J171" s="26">
        <v>1</v>
      </c>
      <c r="K171" s="26">
        <v>21</v>
      </c>
      <c r="M171" s="26">
        <v>169</v>
      </c>
      <c r="N171" s="26">
        <v>580</v>
      </c>
    </row>
    <row r="172" spans="7:14" x14ac:dyDescent="0.2">
      <c r="G172" s="26">
        <v>2016</v>
      </c>
      <c r="H172" s="26">
        <v>1</v>
      </c>
      <c r="I172" s="26">
        <v>8</v>
      </c>
      <c r="J172" s="26">
        <v>2</v>
      </c>
      <c r="K172" s="26">
        <v>10</v>
      </c>
      <c r="M172" s="26">
        <v>170</v>
      </c>
      <c r="N172" s="26">
        <v>580</v>
      </c>
    </row>
    <row r="173" spans="7:14" x14ac:dyDescent="0.2">
      <c r="G173" s="26">
        <v>2016</v>
      </c>
      <c r="H173" s="26">
        <v>1</v>
      </c>
      <c r="I173" s="26">
        <v>8</v>
      </c>
      <c r="J173" s="26">
        <v>3</v>
      </c>
      <c r="K173" s="26">
        <v>6</v>
      </c>
      <c r="M173" s="26">
        <v>171</v>
      </c>
      <c r="N173" s="26">
        <v>580</v>
      </c>
    </row>
    <row r="174" spans="7:14" x14ac:dyDescent="0.2">
      <c r="G174" s="26">
        <v>2016</v>
      </c>
      <c r="H174" s="26">
        <v>1</v>
      </c>
      <c r="I174" s="26">
        <v>8</v>
      </c>
      <c r="J174" s="26">
        <v>4</v>
      </c>
      <c r="K174" s="26">
        <v>3</v>
      </c>
      <c r="M174" s="26">
        <v>172</v>
      </c>
      <c r="N174" s="26">
        <v>580</v>
      </c>
    </row>
    <row r="175" spans="7:14" x14ac:dyDescent="0.2">
      <c r="G175" s="26">
        <v>2016</v>
      </c>
      <c r="H175" s="26">
        <v>1</v>
      </c>
      <c r="I175" s="26">
        <v>8</v>
      </c>
      <c r="J175" s="26">
        <v>5</v>
      </c>
      <c r="K175" s="26">
        <v>5</v>
      </c>
      <c r="M175" s="26">
        <v>173</v>
      </c>
      <c r="N175" s="26">
        <v>580</v>
      </c>
    </row>
    <row r="176" spans="7:14" x14ac:dyDescent="0.2">
      <c r="G176" s="26">
        <v>2016</v>
      </c>
      <c r="H176" s="26">
        <v>1</v>
      </c>
      <c r="I176" s="26">
        <v>8</v>
      </c>
      <c r="J176" s="26">
        <v>6</v>
      </c>
      <c r="K176" s="26">
        <v>40</v>
      </c>
      <c r="M176" s="26">
        <v>174</v>
      </c>
      <c r="N176" s="26">
        <v>580</v>
      </c>
    </row>
    <row r="177" spans="7:14" x14ac:dyDescent="0.2">
      <c r="G177" s="26">
        <v>2016</v>
      </c>
      <c r="H177" s="26">
        <v>1</v>
      </c>
      <c r="I177" s="26">
        <v>8</v>
      </c>
      <c r="J177" s="26">
        <v>7</v>
      </c>
      <c r="K177" s="26">
        <v>156</v>
      </c>
      <c r="M177" s="26">
        <v>175</v>
      </c>
      <c r="N177" s="26">
        <v>579</v>
      </c>
    </row>
    <row r="178" spans="7:14" x14ac:dyDescent="0.2">
      <c r="G178" s="26">
        <v>2016</v>
      </c>
      <c r="H178" s="26">
        <v>1</v>
      </c>
      <c r="I178" s="26">
        <v>8</v>
      </c>
      <c r="J178" s="26">
        <v>8</v>
      </c>
      <c r="K178" s="26">
        <v>382</v>
      </c>
      <c r="M178" s="26">
        <v>176</v>
      </c>
      <c r="N178" s="26">
        <v>578</v>
      </c>
    </row>
    <row r="179" spans="7:14" x14ac:dyDescent="0.2">
      <c r="G179" s="26">
        <v>2016</v>
      </c>
      <c r="H179" s="26">
        <v>1</v>
      </c>
      <c r="I179" s="26">
        <v>8</v>
      </c>
      <c r="J179" s="26">
        <v>9</v>
      </c>
      <c r="K179" s="26">
        <v>322</v>
      </c>
      <c r="M179" s="26">
        <v>177</v>
      </c>
      <c r="N179" s="26">
        <v>578</v>
      </c>
    </row>
    <row r="180" spans="7:14" x14ac:dyDescent="0.2">
      <c r="G180" s="26">
        <v>2016</v>
      </c>
      <c r="H180" s="26">
        <v>1</v>
      </c>
      <c r="I180" s="26">
        <v>8</v>
      </c>
      <c r="J180" s="26">
        <v>10</v>
      </c>
      <c r="K180" s="26">
        <v>173</v>
      </c>
      <c r="M180" s="26">
        <v>178</v>
      </c>
      <c r="N180" s="26">
        <v>578</v>
      </c>
    </row>
    <row r="181" spans="7:14" x14ac:dyDescent="0.2">
      <c r="G181" s="26">
        <v>2016</v>
      </c>
      <c r="H181" s="26">
        <v>1</v>
      </c>
      <c r="I181" s="26">
        <v>8</v>
      </c>
      <c r="J181" s="26">
        <v>11</v>
      </c>
      <c r="K181" s="26">
        <v>217</v>
      </c>
      <c r="M181" s="26">
        <v>179</v>
      </c>
      <c r="N181" s="26">
        <v>578</v>
      </c>
    </row>
    <row r="182" spans="7:14" x14ac:dyDescent="0.2">
      <c r="G182" s="26">
        <v>2016</v>
      </c>
      <c r="H182" s="26">
        <v>1</v>
      </c>
      <c r="I182" s="26">
        <v>8</v>
      </c>
      <c r="J182" s="26">
        <v>12</v>
      </c>
      <c r="K182" s="26">
        <v>308</v>
      </c>
      <c r="M182" s="26">
        <v>180</v>
      </c>
      <c r="N182" s="26">
        <v>576</v>
      </c>
    </row>
    <row r="183" spans="7:14" x14ac:dyDescent="0.2">
      <c r="G183" s="26">
        <v>2016</v>
      </c>
      <c r="H183" s="26">
        <v>1</v>
      </c>
      <c r="I183" s="26">
        <v>8</v>
      </c>
      <c r="J183" s="26">
        <v>13</v>
      </c>
      <c r="K183" s="26">
        <v>347</v>
      </c>
      <c r="M183" s="26">
        <v>181</v>
      </c>
      <c r="N183" s="26">
        <v>575</v>
      </c>
    </row>
    <row r="184" spans="7:14" x14ac:dyDescent="0.2">
      <c r="G184" s="26">
        <v>2016</v>
      </c>
      <c r="H184" s="26">
        <v>1</v>
      </c>
      <c r="I184" s="26">
        <v>8</v>
      </c>
      <c r="J184" s="26">
        <v>14</v>
      </c>
      <c r="K184" s="26">
        <v>304</v>
      </c>
      <c r="M184" s="26">
        <v>182</v>
      </c>
      <c r="N184" s="26">
        <v>574</v>
      </c>
    </row>
    <row r="185" spans="7:14" x14ac:dyDescent="0.2">
      <c r="G185" s="26">
        <v>2016</v>
      </c>
      <c r="H185" s="26">
        <v>1</v>
      </c>
      <c r="I185" s="26">
        <v>8</v>
      </c>
      <c r="J185" s="26">
        <v>15</v>
      </c>
      <c r="K185" s="26">
        <v>331</v>
      </c>
      <c r="M185" s="26">
        <v>183</v>
      </c>
      <c r="N185" s="26">
        <v>574</v>
      </c>
    </row>
    <row r="186" spans="7:14" x14ac:dyDescent="0.2">
      <c r="G186" s="26">
        <v>2016</v>
      </c>
      <c r="H186" s="26">
        <v>1</v>
      </c>
      <c r="I186" s="26">
        <v>8</v>
      </c>
      <c r="J186" s="26">
        <v>16</v>
      </c>
      <c r="K186" s="26">
        <v>342</v>
      </c>
      <c r="M186" s="26">
        <v>184</v>
      </c>
      <c r="N186" s="26">
        <v>574</v>
      </c>
    </row>
    <row r="187" spans="7:14" x14ac:dyDescent="0.2">
      <c r="G187" s="26">
        <v>2016</v>
      </c>
      <c r="H187" s="26">
        <v>1</v>
      </c>
      <c r="I187" s="26">
        <v>8</v>
      </c>
      <c r="J187" s="26">
        <v>17</v>
      </c>
      <c r="K187" s="26">
        <v>522</v>
      </c>
      <c r="M187" s="26">
        <v>185</v>
      </c>
      <c r="N187" s="26">
        <v>574</v>
      </c>
    </row>
    <row r="188" spans="7:14" x14ac:dyDescent="0.2">
      <c r="G188" s="26">
        <v>2016</v>
      </c>
      <c r="H188" s="26">
        <v>1</v>
      </c>
      <c r="I188" s="26">
        <v>8</v>
      </c>
      <c r="J188" s="26">
        <v>18</v>
      </c>
      <c r="K188" s="26">
        <v>353</v>
      </c>
      <c r="M188" s="26">
        <v>186</v>
      </c>
      <c r="N188" s="26">
        <v>573</v>
      </c>
    </row>
    <row r="189" spans="7:14" x14ac:dyDescent="0.2">
      <c r="G189" s="26">
        <v>2016</v>
      </c>
      <c r="H189" s="26">
        <v>1</v>
      </c>
      <c r="I189" s="26">
        <v>8</v>
      </c>
      <c r="J189" s="26">
        <v>19</v>
      </c>
      <c r="K189" s="26">
        <v>240</v>
      </c>
      <c r="M189" s="26">
        <v>187</v>
      </c>
      <c r="N189" s="26">
        <v>572</v>
      </c>
    </row>
    <row r="190" spans="7:14" x14ac:dyDescent="0.2">
      <c r="G190" s="26">
        <v>2016</v>
      </c>
      <c r="H190" s="26">
        <v>1</v>
      </c>
      <c r="I190" s="26">
        <v>8</v>
      </c>
      <c r="J190" s="26">
        <v>20</v>
      </c>
      <c r="K190" s="26">
        <v>138</v>
      </c>
      <c r="M190" s="26">
        <v>188</v>
      </c>
      <c r="N190" s="26">
        <v>572</v>
      </c>
    </row>
    <row r="191" spans="7:14" x14ac:dyDescent="0.2">
      <c r="G191" s="26">
        <v>2016</v>
      </c>
      <c r="H191" s="26">
        <v>1</v>
      </c>
      <c r="I191" s="26">
        <v>8</v>
      </c>
      <c r="J191" s="26">
        <v>21</v>
      </c>
      <c r="K191" s="26">
        <v>101</v>
      </c>
      <c r="M191" s="26">
        <v>189</v>
      </c>
      <c r="N191" s="26">
        <v>572</v>
      </c>
    </row>
    <row r="192" spans="7:14" x14ac:dyDescent="0.2">
      <c r="G192" s="26">
        <v>2016</v>
      </c>
      <c r="H192" s="26">
        <v>1</v>
      </c>
      <c r="I192" s="26">
        <v>8</v>
      </c>
      <c r="J192" s="26">
        <v>22</v>
      </c>
      <c r="K192" s="26">
        <v>131</v>
      </c>
      <c r="M192" s="26">
        <v>190</v>
      </c>
      <c r="N192" s="26">
        <v>571</v>
      </c>
    </row>
    <row r="193" spans="7:14" x14ac:dyDescent="0.2">
      <c r="G193" s="26">
        <v>2016</v>
      </c>
      <c r="H193" s="26">
        <v>1</v>
      </c>
      <c r="I193" s="26">
        <v>8</v>
      </c>
      <c r="J193" s="26">
        <v>23</v>
      </c>
      <c r="K193" s="26">
        <v>54</v>
      </c>
      <c r="M193" s="26">
        <v>191</v>
      </c>
      <c r="N193" s="26">
        <v>571</v>
      </c>
    </row>
    <row r="194" spans="7:14" x14ac:dyDescent="0.2">
      <c r="G194" s="26">
        <v>2016</v>
      </c>
      <c r="H194" s="26">
        <v>1</v>
      </c>
      <c r="I194" s="26">
        <v>8</v>
      </c>
      <c r="J194" s="26">
        <v>24</v>
      </c>
      <c r="K194" s="26">
        <v>42</v>
      </c>
      <c r="M194" s="26">
        <v>192</v>
      </c>
      <c r="N194" s="26">
        <v>570</v>
      </c>
    </row>
    <row r="195" spans="7:14" x14ac:dyDescent="0.2">
      <c r="G195" s="26">
        <v>2016</v>
      </c>
      <c r="H195" s="26">
        <v>1</v>
      </c>
      <c r="I195" s="26">
        <v>9</v>
      </c>
      <c r="J195" s="26">
        <v>1</v>
      </c>
      <c r="K195" s="26">
        <v>18</v>
      </c>
      <c r="M195" s="26">
        <v>193</v>
      </c>
      <c r="N195" s="26">
        <v>569</v>
      </c>
    </row>
    <row r="196" spans="7:14" x14ac:dyDescent="0.2">
      <c r="G196" s="26">
        <v>2016</v>
      </c>
      <c r="H196" s="26">
        <v>1</v>
      </c>
      <c r="I196" s="26">
        <v>9</v>
      </c>
      <c r="J196" s="26">
        <v>2</v>
      </c>
      <c r="K196" s="26">
        <v>14</v>
      </c>
      <c r="M196" s="26">
        <v>194</v>
      </c>
      <c r="N196" s="26">
        <v>568</v>
      </c>
    </row>
    <row r="197" spans="7:14" x14ac:dyDescent="0.2">
      <c r="G197" s="26">
        <v>2016</v>
      </c>
      <c r="H197" s="26">
        <v>1</v>
      </c>
      <c r="I197" s="26">
        <v>9</v>
      </c>
      <c r="J197" s="26">
        <v>3</v>
      </c>
      <c r="K197" s="26">
        <v>7</v>
      </c>
      <c r="M197" s="26">
        <v>195</v>
      </c>
      <c r="N197" s="26">
        <v>568</v>
      </c>
    </row>
    <row r="198" spans="7:14" x14ac:dyDescent="0.2">
      <c r="G198" s="26">
        <v>2016</v>
      </c>
      <c r="H198" s="26">
        <v>1</v>
      </c>
      <c r="I198" s="26">
        <v>9</v>
      </c>
      <c r="J198" s="26">
        <v>4</v>
      </c>
      <c r="K198" s="26">
        <v>3</v>
      </c>
      <c r="M198" s="26">
        <v>196</v>
      </c>
      <c r="N198" s="26">
        <v>567</v>
      </c>
    </row>
    <row r="199" spans="7:14" x14ac:dyDescent="0.2">
      <c r="G199" s="26">
        <v>2016</v>
      </c>
      <c r="H199" s="26">
        <v>1</v>
      </c>
      <c r="I199" s="26">
        <v>9</v>
      </c>
      <c r="J199" s="26">
        <v>5</v>
      </c>
      <c r="K199" s="26">
        <v>5</v>
      </c>
      <c r="M199" s="26">
        <v>197</v>
      </c>
      <c r="N199" s="26">
        <v>567</v>
      </c>
    </row>
    <row r="200" spans="7:14" x14ac:dyDescent="0.2">
      <c r="G200" s="26">
        <v>2016</v>
      </c>
      <c r="H200" s="26">
        <v>1</v>
      </c>
      <c r="I200" s="26">
        <v>9</v>
      </c>
      <c r="J200" s="26">
        <v>6</v>
      </c>
      <c r="K200" s="26">
        <v>17</v>
      </c>
      <c r="M200" s="26">
        <v>198</v>
      </c>
      <c r="N200" s="26">
        <v>567</v>
      </c>
    </row>
    <row r="201" spans="7:14" x14ac:dyDescent="0.2">
      <c r="G201" s="26">
        <v>2016</v>
      </c>
      <c r="H201" s="26">
        <v>1</v>
      </c>
      <c r="I201" s="26">
        <v>9</v>
      </c>
      <c r="J201" s="26">
        <v>7</v>
      </c>
      <c r="K201" s="26">
        <v>79</v>
      </c>
      <c r="M201" s="26">
        <v>199</v>
      </c>
      <c r="N201" s="26">
        <v>567</v>
      </c>
    </row>
    <row r="202" spans="7:14" x14ac:dyDescent="0.2">
      <c r="G202" s="26">
        <v>2016</v>
      </c>
      <c r="H202" s="26">
        <v>1</v>
      </c>
      <c r="I202" s="26">
        <v>9</v>
      </c>
      <c r="J202" s="26">
        <v>8</v>
      </c>
      <c r="K202" s="26">
        <v>103</v>
      </c>
      <c r="M202" s="26">
        <v>200</v>
      </c>
      <c r="N202" s="26">
        <v>565</v>
      </c>
    </row>
    <row r="203" spans="7:14" x14ac:dyDescent="0.2">
      <c r="G203" s="26">
        <v>2016</v>
      </c>
      <c r="H203" s="26">
        <v>1</v>
      </c>
      <c r="I203" s="26">
        <v>9</v>
      </c>
      <c r="J203" s="26">
        <v>9</v>
      </c>
      <c r="K203" s="26">
        <v>112</v>
      </c>
      <c r="M203" s="26">
        <v>201</v>
      </c>
      <c r="N203" s="26">
        <v>565</v>
      </c>
    </row>
    <row r="204" spans="7:14" x14ac:dyDescent="0.2">
      <c r="G204" s="26">
        <v>2016</v>
      </c>
      <c r="H204" s="26">
        <v>1</v>
      </c>
      <c r="I204" s="26">
        <v>9</v>
      </c>
      <c r="J204" s="26">
        <v>10</v>
      </c>
      <c r="K204" s="26">
        <v>145</v>
      </c>
      <c r="M204" s="26">
        <v>202</v>
      </c>
      <c r="N204" s="26">
        <v>565</v>
      </c>
    </row>
    <row r="205" spans="7:14" x14ac:dyDescent="0.2">
      <c r="G205" s="26">
        <v>2016</v>
      </c>
      <c r="H205" s="26">
        <v>1</v>
      </c>
      <c r="I205" s="26">
        <v>9</v>
      </c>
      <c r="J205" s="26">
        <v>11</v>
      </c>
      <c r="K205" s="26">
        <v>198</v>
      </c>
      <c r="M205" s="26">
        <v>203</v>
      </c>
      <c r="N205" s="26">
        <v>564</v>
      </c>
    </row>
    <row r="206" spans="7:14" x14ac:dyDescent="0.2">
      <c r="G206" s="26">
        <v>2016</v>
      </c>
      <c r="H206" s="26">
        <v>1</v>
      </c>
      <c r="I206" s="26">
        <v>9</v>
      </c>
      <c r="J206" s="26">
        <v>12</v>
      </c>
      <c r="K206" s="26">
        <v>263</v>
      </c>
      <c r="M206" s="26">
        <v>204</v>
      </c>
      <c r="N206" s="26">
        <v>564</v>
      </c>
    </row>
    <row r="207" spans="7:14" x14ac:dyDescent="0.2">
      <c r="G207" s="26">
        <v>2016</v>
      </c>
      <c r="H207" s="26">
        <v>1</v>
      </c>
      <c r="I207" s="26">
        <v>9</v>
      </c>
      <c r="J207" s="26">
        <v>13</v>
      </c>
      <c r="K207" s="26">
        <v>276</v>
      </c>
      <c r="M207" s="26">
        <v>205</v>
      </c>
      <c r="N207" s="26">
        <v>564</v>
      </c>
    </row>
    <row r="208" spans="7:14" x14ac:dyDescent="0.2">
      <c r="G208" s="26">
        <v>2016</v>
      </c>
      <c r="H208" s="26">
        <v>1</v>
      </c>
      <c r="I208" s="26">
        <v>9</v>
      </c>
      <c r="J208" s="26">
        <v>14</v>
      </c>
      <c r="K208" s="26">
        <v>282</v>
      </c>
      <c r="M208" s="26">
        <v>206</v>
      </c>
      <c r="N208" s="26">
        <v>564</v>
      </c>
    </row>
    <row r="209" spans="7:14" x14ac:dyDescent="0.2">
      <c r="G209" s="26">
        <v>2016</v>
      </c>
      <c r="H209" s="26">
        <v>1</v>
      </c>
      <c r="I209" s="26">
        <v>9</v>
      </c>
      <c r="J209" s="26">
        <v>15</v>
      </c>
      <c r="K209" s="26">
        <v>268</v>
      </c>
      <c r="M209" s="26">
        <v>207</v>
      </c>
      <c r="N209" s="26">
        <v>563</v>
      </c>
    </row>
    <row r="210" spans="7:14" x14ac:dyDescent="0.2">
      <c r="G210" s="26">
        <v>2016</v>
      </c>
      <c r="H210" s="26">
        <v>1</v>
      </c>
      <c r="I210" s="26">
        <v>9</v>
      </c>
      <c r="J210" s="26">
        <v>16</v>
      </c>
      <c r="K210" s="26">
        <v>216</v>
      </c>
      <c r="M210" s="26">
        <v>208</v>
      </c>
      <c r="N210" s="26">
        <v>563</v>
      </c>
    </row>
    <row r="211" spans="7:14" x14ac:dyDescent="0.2">
      <c r="G211" s="26">
        <v>2016</v>
      </c>
      <c r="H211" s="26">
        <v>1</v>
      </c>
      <c r="I211" s="26">
        <v>9</v>
      </c>
      <c r="J211" s="26">
        <v>17</v>
      </c>
      <c r="K211" s="26">
        <v>282</v>
      </c>
      <c r="M211" s="26">
        <v>209</v>
      </c>
      <c r="N211" s="26">
        <v>563</v>
      </c>
    </row>
    <row r="212" spans="7:14" x14ac:dyDescent="0.2">
      <c r="G212" s="26">
        <v>2016</v>
      </c>
      <c r="H212" s="26">
        <v>1</v>
      </c>
      <c r="I212" s="26">
        <v>9</v>
      </c>
      <c r="J212" s="26">
        <v>18</v>
      </c>
      <c r="K212" s="26">
        <v>235</v>
      </c>
      <c r="M212" s="26">
        <v>210</v>
      </c>
      <c r="N212" s="26">
        <v>563</v>
      </c>
    </row>
    <row r="213" spans="7:14" x14ac:dyDescent="0.2">
      <c r="G213" s="26">
        <v>2016</v>
      </c>
      <c r="H213" s="26">
        <v>1</v>
      </c>
      <c r="I213" s="26">
        <v>9</v>
      </c>
      <c r="J213" s="26">
        <v>19</v>
      </c>
      <c r="K213" s="26">
        <v>158</v>
      </c>
      <c r="M213" s="26">
        <v>211</v>
      </c>
      <c r="N213" s="26">
        <v>562</v>
      </c>
    </row>
    <row r="214" spans="7:14" x14ac:dyDescent="0.2">
      <c r="G214" s="26">
        <v>2016</v>
      </c>
      <c r="H214" s="26">
        <v>1</v>
      </c>
      <c r="I214" s="26">
        <v>9</v>
      </c>
      <c r="J214" s="26">
        <v>20</v>
      </c>
      <c r="K214" s="26">
        <v>166</v>
      </c>
      <c r="M214" s="26">
        <v>212</v>
      </c>
      <c r="N214" s="26">
        <v>562</v>
      </c>
    </row>
    <row r="215" spans="7:14" x14ac:dyDescent="0.2">
      <c r="G215" s="26">
        <v>2016</v>
      </c>
      <c r="H215" s="26">
        <v>1</v>
      </c>
      <c r="I215" s="26">
        <v>9</v>
      </c>
      <c r="J215" s="26">
        <v>21</v>
      </c>
      <c r="K215" s="26">
        <v>89</v>
      </c>
      <c r="M215" s="26">
        <v>213</v>
      </c>
      <c r="N215" s="26">
        <v>562</v>
      </c>
    </row>
    <row r="216" spans="7:14" x14ac:dyDescent="0.2">
      <c r="G216" s="26">
        <v>2016</v>
      </c>
      <c r="H216" s="26">
        <v>1</v>
      </c>
      <c r="I216" s="26">
        <v>9</v>
      </c>
      <c r="J216" s="26">
        <v>22</v>
      </c>
      <c r="K216" s="26">
        <v>91</v>
      </c>
      <c r="M216" s="26">
        <v>214</v>
      </c>
      <c r="N216" s="26">
        <v>561</v>
      </c>
    </row>
    <row r="217" spans="7:14" x14ac:dyDescent="0.2">
      <c r="G217" s="26">
        <v>2016</v>
      </c>
      <c r="H217" s="26">
        <v>1</v>
      </c>
      <c r="I217" s="26">
        <v>9</v>
      </c>
      <c r="J217" s="26">
        <v>23</v>
      </c>
      <c r="K217" s="26">
        <v>65</v>
      </c>
      <c r="M217" s="26">
        <v>215</v>
      </c>
      <c r="N217" s="26">
        <v>561</v>
      </c>
    </row>
    <row r="218" spans="7:14" x14ac:dyDescent="0.2">
      <c r="G218" s="26">
        <v>2016</v>
      </c>
      <c r="H218" s="26">
        <v>1</v>
      </c>
      <c r="I218" s="26">
        <v>9</v>
      </c>
      <c r="J218" s="26">
        <v>24</v>
      </c>
      <c r="K218" s="26">
        <v>40</v>
      </c>
      <c r="M218" s="26">
        <v>216</v>
      </c>
      <c r="N218" s="26">
        <v>561</v>
      </c>
    </row>
    <row r="219" spans="7:14" x14ac:dyDescent="0.2">
      <c r="G219" s="26">
        <v>2016</v>
      </c>
      <c r="H219" s="26">
        <v>1</v>
      </c>
      <c r="I219" s="26">
        <v>10</v>
      </c>
      <c r="J219" s="26">
        <v>1</v>
      </c>
      <c r="K219" s="26">
        <v>22</v>
      </c>
      <c r="M219" s="26">
        <v>217</v>
      </c>
      <c r="N219" s="26">
        <v>561</v>
      </c>
    </row>
    <row r="220" spans="7:14" x14ac:dyDescent="0.2">
      <c r="G220" s="26">
        <v>2016</v>
      </c>
      <c r="H220" s="26">
        <v>1</v>
      </c>
      <c r="I220" s="26">
        <v>10</v>
      </c>
      <c r="J220" s="26">
        <v>2</v>
      </c>
      <c r="K220" s="26">
        <v>14</v>
      </c>
      <c r="M220" s="26">
        <v>218</v>
      </c>
      <c r="N220" s="26">
        <v>560</v>
      </c>
    </row>
    <row r="221" spans="7:14" x14ac:dyDescent="0.2">
      <c r="G221" s="26">
        <v>2016</v>
      </c>
      <c r="H221" s="26">
        <v>1</v>
      </c>
      <c r="I221" s="26">
        <v>10</v>
      </c>
      <c r="J221" s="26">
        <v>3</v>
      </c>
      <c r="K221" s="26">
        <v>4</v>
      </c>
      <c r="M221" s="26">
        <v>219</v>
      </c>
      <c r="N221" s="26">
        <v>560</v>
      </c>
    </row>
    <row r="222" spans="7:14" x14ac:dyDescent="0.2">
      <c r="G222" s="26">
        <v>2016</v>
      </c>
      <c r="H222" s="26">
        <v>1</v>
      </c>
      <c r="I222" s="26">
        <v>10</v>
      </c>
      <c r="J222" s="26">
        <v>4</v>
      </c>
      <c r="K222" s="26">
        <v>10</v>
      </c>
      <c r="M222" s="26">
        <v>220</v>
      </c>
      <c r="N222" s="26">
        <v>560</v>
      </c>
    </row>
    <row r="223" spans="7:14" x14ac:dyDescent="0.2">
      <c r="G223" s="26">
        <v>2016</v>
      </c>
      <c r="H223" s="26">
        <v>1</v>
      </c>
      <c r="I223" s="26">
        <v>10</v>
      </c>
      <c r="J223" s="26">
        <v>5</v>
      </c>
      <c r="K223" s="26">
        <v>4</v>
      </c>
      <c r="M223" s="26">
        <v>221</v>
      </c>
      <c r="N223" s="26">
        <v>560</v>
      </c>
    </row>
    <row r="224" spans="7:14" x14ac:dyDescent="0.2">
      <c r="G224" s="26">
        <v>2016</v>
      </c>
      <c r="H224" s="26">
        <v>1</v>
      </c>
      <c r="I224" s="26">
        <v>10</v>
      </c>
      <c r="J224" s="26">
        <v>6</v>
      </c>
      <c r="K224" s="26">
        <v>18</v>
      </c>
      <c r="M224" s="26">
        <v>222</v>
      </c>
      <c r="N224" s="26">
        <v>559</v>
      </c>
    </row>
    <row r="225" spans="7:14" x14ac:dyDescent="0.2">
      <c r="G225" s="26">
        <v>2016</v>
      </c>
      <c r="H225" s="26">
        <v>1</v>
      </c>
      <c r="I225" s="26">
        <v>10</v>
      </c>
      <c r="J225" s="26">
        <v>7</v>
      </c>
      <c r="K225" s="26">
        <v>53</v>
      </c>
      <c r="M225" s="26">
        <v>223</v>
      </c>
      <c r="N225" s="26">
        <v>559</v>
      </c>
    </row>
    <row r="226" spans="7:14" x14ac:dyDescent="0.2">
      <c r="G226" s="26">
        <v>2016</v>
      </c>
      <c r="H226" s="26">
        <v>1</v>
      </c>
      <c r="I226" s="26">
        <v>10</v>
      </c>
      <c r="J226" s="26">
        <v>8</v>
      </c>
      <c r="K226" s="26">
        <v>132</v>
      </c>
      <c r="M226" s="26">
        <v>224</v>
      </c>
      <c r="N226" s="26">
        <v>559</v>
      </c>
    </row>
    <row r="227" spans="7:14" x14ac:dyDescent="0.2">
      <c r="G227" s="26">
        <v>2016</v>
      </c>
      <c r="H227" s="26">
        <v>1</v>
      </c>
      <c r="I227" s="26">
        <v>10</v>
      </c>
      <c r="J227" s="26">
        <v>9</v>
      </c>
      <c r="K227" s="26">
        <v>131</v>
      </c>
      <c r="M227" s="26">
        <v>225</v>
      </c>
      <c r="N227" s="26">
        <v>558</v>
      </c>
    </row>
    <row r="228" spans="7:14" x14ac:dyDescent="0.2">
      <c r="G228" s="26">
        <v>2016</v>
      </c>
      <c r="H228" s="26">
        <v>1</v>
      </c>
      <c r="I228" s="26">
        <v>10</v>
      </c>
      <c r="J228" s="26">
        <v>10</v>
      </c>
      <c r="K228" s="26">
        <v>108</v>
      </c>
      <c r="M228" s="26">
        <v>226</v>
      </c>
      <c r="N228" s="26">
        <v>558</v>
      </c>
    </row>
    <row r="229" spans="7:14" x14ac:dyDescent="0.2">
      <c r="G229" s="26">
        <v>2016</v>
      </c>
      <c r="H229" s="26">
        <v>1</v>
      </c>
      <c r="I229" s="26">
        <v>10</v>
      </c>
      <c r="J229" s="26">
        <v>11</v>
      </c>
      <c r="K229" s="26">
        <v>187</v>
      </c>
      <c r="M229" s="26">
        <v>227</v>
      </c>
      <c r="N229" s="26">
        <v>558</v>
      </c>
    </row>
    <row r="230" spans="7:14" x14ac:dyDescent="0.2">
      <c r="G230" s="26">
        <v>2016</v>
      </c>
      <c r="H230" s="26">
        <v>1</v>
      </c>
      <c r="I230" s="26">
        <v>10</v>
      </c>
      <c r="J230" s="26">
        <v>12</v>
      </c>
      <c r="K230" s="26">
        <v>167</v>
      </c>
      <c r="M230" s="26">
        <v>228</v>
      </c>
      <c r="N230" s="26">
        <v>557</v>
      </c>
    </row>
    <row r="231" spans="7:14" x14ac:dyDescent="0.2">
      <c r="G231" s="26">
        <v>2016</v>
      </c>
      <c r="H231" s="26">
        <v>1</v>
      </c>
      <c r="I231" s="26">
        <v>10</v>
      </c>
      <c r="J231" s="26">
        <v>13</v>
      </c>
      <c r="K231" s="26">
        <v>271</v>
      </c>
      <c r="M231" s="26">
        <v>229</v>
      </c>
      <c r="N231" s="26">
        <v>556</v>
      </c>
    </row>
    <row r="232" spans="7:14" x14ac:dyDescent="0.2">
      <c r="G232" s="26">
        <v>2016</v>
      </c>
      <c r="H232" s="26">
        <v>1</v>
      </c>
      <c r="I232" s="26">
        <v>10</v>
      </c>
      <c r="J232" s="26">
        <v>14</v>
      </c>
      <c r="K232" s="26">
        <v>273</v>
      </c>
      <c r="M232" s="26">
        <v>230</v>
      </c>
      <c r="N232" s="26">
        <v>556</v>
      </c>
    </row>
    <row r="233" spans="7:14" x14ac:dyDescent="0.2">
      <c r="G233" s="26">
        <v>2016</v>
      </c>
      <c r="H233" s="26">
        <v>1</v>
      </c>
      <c r="I233" s="26">
        <v>10</v>
      </c>
      <c r="J233" s="26">
        <v>15</v>
      </c>
      <c r="K233" s="26">
        <v>270</v>
      </c>
      <c r="M233" s="26">
        <v>231</v>
      </c>
      <c r="N233" s="26">
        <v>555</v>
      </c>
    </row>
    <row r="234" spans="7:14" x14ac:dyDescent="0.2">
      <c r="G234" s="26">
        <v>2016</v>
      </c>
      <c r="H234" s="26">
        <v>1</v>
      </c>
      <c r="I234" s="26">
        <v>10</v>
      </c>
      <c r="J234" s="26">
        <v>16</v>
      </c>
      <c r="K234" s="26">
        <v>236</v>
      </c>
      <c r="M234" s="26">
        <v>232</v>
      </c>
      <c r="N234" s="26">
        <v>555</v>
      </c>
    </row>
    <row r="235" spans="7:14" x14ac:dyDescent="0.2">
      <c r="G235" s="26">
        <v>2016</v>
      </c>
      <c r="H235" s="26">
        <v>1</v>
      </c>
      <c r="I235" s="26">
        <v>10</v>
      </c>
      <c r="J235" s="26">
        <v>17</v>
      </c>
      <c r="K235" s="26">
        <v>305</v>
      </c>
      <c r="M235" s="26">
        <v>233</v>
      </c>
      <c r="N235" s="26">
        <v>555</v>
      </c>
    </row>
    <row r="236" spans="7:14" x14ac:dyDescent="0.2">
      <c r="G236" s="26">
        <v>2016</v>
      </c>
      <c r="H236" s="26">
        <v>1</v>
      </c>
      <c r="I236" s="26">
        <v>10</v>
      </c>
      <c r="J236" s="26">
        <v>18</v>
      </c>
      <c r="K236" s="26">
        <v>317</v>
      </c>
      <c r="M236" s="26">
        <v>234</v>
      </c>
      <c r="N236" s="26">
        <v>555</v>
      </c>
    </row>
    <row r="237" spans="7:14" x14ac:dyDescent="0.2">
      <c r="G237" s="26">
        <v>2016</v>
      </c>
      <c r="H237" s="26">
        <v>1</v>
      </c>
      <c r="I237" s="26">
        <v>10</v>
      </c>
      <c r="J237" s="26">
        <v>19</v>
      </c>
      <c r="K237" s="26">
        <v>167</v>
      </c>
      <c r="M237" s="26">
        <v>235</v>
      </c>
      <c r="N237" s="26">
        <v>555</v>
      </c>
    </row>
    <row r="238" spans="7:14" x14ac:dyDescent="0.2">
      <c r="G238" s="26">
        <v>2016</v>
      </c>
      <c r="H238" s="26">
        <v>1</v>
      </c>
      <c r="I238" s="26">
        <v>10</v>
      </c>
      <c r="J238" s="26">
        <v>20</v>
      </c>
      <c r="K238" s="26">
        <v>117</v>
      </c>
      <c r="M238" s="26">
        <v>236</v>
      </c>
      <c r="N238" s="26">
        <v>555</v>
      </c>
    </row>
    <row r="239" spans="7:14" x14ac:dyDescent="0.2">
      <c r="G239" s="26">
        <v>2016</v>
      </c>
      <c r="H239" s="26">
        <v>1</v>
      </c>
      <c r="I239" s="26">
        <v>10</v>
      </c>
      <c r="J239" s="26">
        <v>21</v>
      </c>
      <c r="K239" s="26">
        <v>70</v>
      </c>
      <c r="M239" s="26">
        <v>237</v>
      </c>
      <c r="N239" s="26">
        <v>554</v>
      </c>
    </row>
    <row r="240" spans="7:14" x14ac:dyDescent="0.2">
      <c r="G240" s="26">
        <v>2016</v>
      </c>
      <c r="H240" s="26">
        <v>1</v>
      </c>
      <c r="I240" s="26">
        <v>10</v>
      </c>
      <c r="J240" s="26">
        <v>22</v>
      </c>
      <c r="K240" s="26">
        <v>63</v>
      </c>
      <c r="M240" s="26">
        <v>238</v>
      </c>
      <c r="N240" s="26">
        <v>554</v>
      </c>
    </row>
    <row r="241" spans="7:14" x14ac:dyDescent="0.2">
      <c r="G241" s="26">
        <v>2016</v>
      </c>
      <c r="H241" s="26">
        <v>1</v>
      </c>
      <c r="I241" s="26">
        <v>10</v>
      </c>
      <c r="J241" s="26">
        <v>23</v>
      </c>
      <c r="K241" s="26">
        <v>37</v>
      </c>
      <c r="M241" s="26">
        <v>239</v>
      </c>
      <c r="N241" s="26">
        <v>554</v>
      </c>
    </row>
    <row r="242" spans="7:14" x14ac:dyDescent="0.2">
      <c r="G242" s="26">
        <v>2016</v>
      </c>
      <c r="H242" s="26">
        <v>1</v>
      </c>
      <c r="I242" s="26">
        <v>10</v>
      </c>
      <c r="J242" s="26">
        <v>24</v>
      </c>
      <c r="K242" s="26">
        <v>15</v>
      </c>
      <c r="M242" s="26">
        <v>240</v>
      </c>
      <c r="N242" s="26">
        <v>553</v>
      </c>
    </row>
    <row r="243" spans="7:14" x14ac:dyDescent="0.2">
      <c r="G243" s="26">
        <v>2016</v>
      </c>
      <c r="H243" s="26">
        <v>1</v>
      </c>
      <c r="I243" s="26">
        <v>11</v>
      </c>
      <c r="J243" s="26">
        <v>1</v>
      </c>
      <c r="K243" s="26">
        <v>9</v>
      </c>
      <c r="M243" s="26">
        <v>241</v>
      </c>
      <c r="N243" s="26">
        <v>552</v>
      </c>
    </row>
    <row r="244" spans="7:14" x14ac:dyDescent="0.2">
      <c r="G244" s="26">
        <v>2016</v>
      </c>
      <c r="H244" s="26">
        <v>1</v>
      </c>
      <c r="I244" s="26">
        <v>11</v>
      </c>
      <c r="J244" s="26">
        <v>2</v>
      </c>
      <c r="K244" s="26">
        <v>6</v>
      </c>
      <c r="M244" s="26">
        <v>242</v>
      </c>
      <c r="N244" s="26">
        <v>551</v>
      </c>
    </row>
    <row r="245" spans="7:14" x14ac:dyDescent="0.2">
      <c r="G245" s="26">
        <v>2016</v>
      </c>
      <c r="H245" s="26">
        <v>1</v>
      </c>
      <c r="I245" s="26">
        <v>11</v>
      </c>
      <c r="J245" s="26">
        <v>3</v>
      </c>
      <c r="K245" s="26">
        <v>3</v>
      </c>
      <c r="M245" s="26">
        <v>243</v>
      </c>
      <c r="N245" s="26">
        <v>551</v>
      </c>
    </row>
    <row r="246" spans="7:14" x14ac:dyDescent="0.2">
      <c r="G246" s="26">
        <v>2016</v>
      </c>
      <c r="H246" s="26">
        <v>1</v>
      </c>
      <c r="I246" s="26">
        <v>11</v>
      </c>
      <c r="J246" s="26">
        <v>4</v>
      </c>
      <c r="K246" s="26">
        <v>3</v>
      </c>
      <c r="M246" s="26">
        <v>244</v>
      </c>
      <c r="N246" s="26">
        <v>550</v>
      </c>
    </row>
    <row r="247" spans="7:14" x14ac:dyDescent="0.2">
      <c r="G247" s="26">
        <v>2016</v>
      </c>
      <c r="H247" s="26">
        <v>1</v>
      </c>
      <c r="I247" s="26">
        <v>11</v>
      </c>
      <c r="J247" s="26">
        <v>5</v>
      </c>
      <c r="K247" s="26">
        <v>11</v>
      </c>
      <c r="M247" s="26">
        <v>245</v>
      </c>
      <c r="N247" s="26">
        <v>550</v>
      </c>
    </row>
    <row r="248" spans="7:14" x14ac:dyDescent="0.2">
      <c r="G248" s="26">
        <v>2016</v>
      </c>
      <c r="H248" s="26">
        <v>1</v>
      </c>
      <c r="I248" s="26">
        <v>11</v>
      </c>
      <c r="J248" s="26">
        <v>6</v>
      </c>
      <c r="K248" s="26">
        <v>44</v>
      </c>
      <c r="M248" s="26">
        <v>246</v>
      </c>
      <c r="N248" s="26">
        <v>550</v>
      </c>
    </row>
    <row r="249" spans="7:14" x14ac:dyDescent="0.2">
      <c r="G249" s="26">
        <v>2016</v>
      </c>
      <c r="H249" s="26">
        <v>1</v>
      </c>
      <c r="I249" s="26">
        <v>11</v>
      </c>
      <c r="J249" s="26">
        <v>7</v>
      </c>
      <c r="K249" s="26">
        <v>176</v>
      </c>
      <c r="M249" s="26">
        <v>247</v>
      </c>
      <c r="N249" s="26">
        <v>550</v>
      </c>
    </row>
    <row r="250" spans="7:14" x14ac:dyDescent="0.2">
      <c r="G250" s="26">
        <v>2016</v>
      </c>
      <c r="H250" s="26">
        <v>1</v>
      </c>
      <c r="I250" s="26">
        <v>11</v>
      </c>
      <c r="J250" s="26">
        <v>8</v>
      </c>
      <c r="K250" s="26">
        <v>441</v>
      </c>
      <c r="M250" s="26">
        <v>248</v>
      </c>
      <c r="N250" s="26">
        <v>550</v>
      </c>
    </row>
    <row r="251" spans="7:14" x14ac:dyDescent="0.2">
      <c r="G251" s="26">
        <v>2016</v>
      </c>
      <c r="H251" s="26">
        <v>1</v>
      </c>
      <c r="I251" s="26">
        <v>11</v>
      </c>
      <c r="J251" s="26">
        <v>9</v>
      </c>
      <c r="K251" s="26">
        <v>331</v>
      </c>
      <c r="M251" s="26">
        <v>249</v>
      </c>
      <c r="N251" s="26">
        <v>549</v>
      </c>
    </row>
    <row r="252" spans="7:14" x14ac:dyDescent="0.2">
      <c r="G252" s="26">
        <v>2016</v>
      </c>
      <c r="H252" s="26">
        <v>1</v>
      </c>
      <c r="I252" s="26">
        <v>11</v>
      </c>
      <c r="J252" s="26">
        <v>10</v>
      </c>
      <c r="K252" s="26">
        <v>273</v>
      </c>
      <c r="M252" s="26">
        <v>250</v>
      </c>
      <c r="N252" s="26">
        <v>549</v>
      </c>
    </row>
    <row r="253" spans="7:14" x14ac:dyDescent="0.2">
      <c r="G253" s="26">
        <v>2016</v>
      </c>
      <c r="H253" s="26">
        <v>1</v>
      </c>
      <c r="I253" s="26">
        <v>11</v>
      </c>
      <c r="J253" s="26">
        <v>11</v>
      </c>
      <c r="K253" s="26">
        <v>266</v>
      </c>
      <c r="M253" s="26">
        <v>251</v>
      </c>
      <c r="N253" s="26">
        <v>548</v>
      </c>
    </row>
    <row r="254" spans="7:14" x14ac:dyDescent="0.2">
      <c r="G254" s="26">
        <v>2016</v>
      </c>
      <c r="H254" s="26">
        <v>1</v>
      </c>
      <c r="I254" s="26">
        <v>11</v>
      </c>
      <c r="J254" s="26">
        <v>12</v>
      </c>
      <c r="K254" s="26">
        <v>362</v>
      </c>
      <c r="M254" s="26">
        <v>252</v>
      </c>
      <c r="N254" s="26">
        <v>548</v>
      </c>
    </row>
    <row r="255" spans="7:14" x14ac:dyDescent="0.2">
      <c r="G255" s="26">
        <v>2016</v>
      </c>
      <c r="H255" s="26">
        <v>1</v>
      </c>
      <c r="I255" s="26">
        <v>11</v>
      </c>
      <c r="J255" s="26">
        <v>13</v>
      </c>
      <c r="K255" s="26">
        <v>336</v>
      </c>
      <c r="M255" s="26">
        <v>253</v>
      </c>
      <c r="N255" s="26">
        <v>548</v>
      </c>
    </row>
    <row r="256" spans="7:14" x14ac:dyDescent="0.2">
      <c r="G256" s="26">
        <v>2016</v>
      </c>
      <c r="H256" s="26">
        <v>1</v>
      </c>
      <c r="I256" s="26">
        <v>11</v>
      </c>
      <c r="J256" s="26">
        <v>14</v>
      </c>
      <c r="K256" s="26">
        <v>302</v>
      </c>
      <c r="M256" s="26">
        <v>254</v>
      </c>
      <c r="N256" s="26">
        <v>546</v>
      </c>
    </row>
    <row r="257" spans="7:14" x14ac:dyDescent="0.2">
      <c r="G257" s="26">
        <v>2016</v>
      </c>
      <c r="H257" s="26">
        <v>1</v>
      </c>
      <c r="I257" s="26">
        <v>11</v>
      </c>
      <c r="J257" s="26">
        <v>15</v>
      </c>
      <c r="K257" s="26">
        <v>341</v>
      </c>
      <c r="M257" s="26">
        <v>255</v>
      </c>
      <c r="N257" s="26">
        <v>546</v>
      </c>
    </row>
    <row r="258" spans="7:14" x14ac:dyDescent="0.2">
      <c r="G258" s="26">
        <v>2016</v>
      </c>
      <c r="H258" s="26">
        <v>1</v>
      </c>
      <c r="I258" s="26">
        <v>11</v>
      </c>
      <c r="J258" s="26">
        <v>16</v>
      </c>
      <c r="K258" s="26">
        <v>425</v>
      </c>
      <c r="M258" s="26">
        <v>256</v>
      </c>
      <c r="N258" s="26">
        <v>545</v>
      </c>
    </row>
    <row r="259" spans="7:14" x14ac:dyDescent="0.2">
      <c r="G259" s="26">
        <v>2016</v>
      </c>
      <c r="H259" s="26">
        <v>1</v>
      </c>
      <c r="I259" s="26">
        <v>11</v>
      </c>
      <c r="J259" s="26">
        <v>17</v>
      </c>
      <c r="K259" s="26">
        <v>568</v>
      </c>
      <c r="M259" s="26">
        <v>257</v>
      </c>
      <c r="N259" s="26">
        <v>545</v>
      </c>
    </row>
    <row r="260" spans="7:14" x14ac:dyDescent="0.2">
      <c r="G260" s="26">
        <v>2016</v>
      </c>
      <c r="H260" s="26">
        <v>1</v>
      </c>
      <c r="I260" s="26">
        <v>11</v>
      </c>
      <c r="J260" s="26">
        <v>18</v>
      </c>
      <c r="K260" s="26">
        <v>406</v>
      </c>
      <c r="M260" s="26">
        <v>258</v>
      </c>
      <c r="N260" s="26">
        <v>545</v>
      </c>
    </row>
    <row r="261" spans="7:14" x14ac:dyDescent="0.2">
      <c r="G261" s="26">
        <v>2016</v>
      </c>
      <c r="H261" s="26">
        <v>1</v>
      </c>
      <c r="I261" s="26">
        <v>11</v>
      </c>
      <c r="J261" s="26">
        <v>19</v>
      </c>
      <c r="K261" s="26">
        <v>225</v>
      </c>
      <c r="M261" s="26">
        <v>259</v>
      </c>
      <c r="N261" s="26">
        <v>545</v>
      </c>
    </row>
    <row r="262" spans="7:14" x14ac:dyDescent="0.2">
      <c r="G262" s="26">
        <v>2016</v>
      </c>
      <c r="H262" s="26">
        <v>1</v>
      </c>
      <c r="I262" s="26">
        <v>11</v>
      </c>
      <c r="J262" s="26">
        <v>20</v>
      </c>
      <c r="K262" s="26">
        <v>135</v>
      </c>
      <c r="M262" s="26">
        <v>260</v>
      </c>
      <c r="N262" s="26">
        <v>545</v>
      </c>
    </row>
    <row r="263" spans="7:14" x14ac:dyDescent="0.2">
      <c r="G263" s="26">
        <v>2016</v>
      </c>
      <c r="H263" s="26">
        <v>1</v>
      </c>
      <c r="I263" s="26">
        <v>11</v>
      </c>
      <c r="J263" s="26">
        <v>21</v>
      </c>
      <c r="K263" s="26">
        <v>74</v>
      </c>
      <c r="M263" s="26">
        <v>261</v>
      </c>
      <c r="N263" s="26">
        <v>544</v>
      </c>
    </row>
    <row r="264" spans="7:14" x14ac:dyDescent="0.2">
      <c r="G264" s="26">
        <v>2016</v>
      </c>
      <c r="H264" s="26">
        <v>1</v>
      </c>
      <c r="I264" s="26">
        <v>11</v>
      </c>
      <c r="J264" s="26">
        <v>22</v>
      </c>
      <c r="K264" s="26">
        <v>81</v>
      </c>
      <c r="M264" s="26">
        <v>262</v>
      </c>
      <c r="N264" s="26">
        <v>544</v>
      </c>
    </row>
    <row r="265" spans="7:14" x14ac:dyDescent="0.2">
      <c r="G265" s="26">
        <v>2016</v>
      </c>
      <c r="H265" s="26">
        <v>1</v>
      </c>
      <c r="I265" s="26">
        <v>11</v>
      </c>
      <c r="J265" s="26">
        <v>23</v>
      </c>
      <c r="K265" s="26">
        <v>71</v>
      </c>
      <c r="M265" s="26">
        <v>263</v>
      </c>
      <c r="N265" s="26">
        <v>544</v>
      </c>
    </row>
    <row r="266" spans="7:14" x14ac:dyDescent="0.2">
      <c r="G266" s="26">
        <v>2016</v>
      </c>
      <c r="H266" s="26">
        <v>1</v>
      </c>
      <c r="I266" s="26">
        <v>11</v>
      </c>
      <c r="J266" s="26">
        <v>24</v>
      </c>
      <c r="K266" s="26">
        <v>27</v>
      </c>
      <c r="M266" s="26">
        <v>264</v>
      </c>
      <c r="N266" s="26">
        <v>544</v>
      </c>
    </row>
    <row r="267" spans="7:14" x14ac:dyDescent="0.2">
      <c r="G267" s="26">
        <v>2016</v>
      </c>
      <c r="H267" s="26">
        <v>1</v>
      </c>
      <c r="I267" s="26">
        <v>12</v>
      </c>
      <c r="J267" s="26">
        <v>1</v>
      </c>
      <c r="K267" s="26">
        <v>18</v>
      </c>
      <c r="M267" s="26">
        <v>265</v>
      </c>
      <c r="N267" s="26">
        <v>543</v>
      </c>
    </row>
    <row r="268" spans="7:14" x14ac:dyDescent="0.2">
      <c r="G268" s="26">
        <v>2016</v>
      </c>
      <c r="H268" s="26">
        <v>1</v>
      </c>
      <c r="I268" s="26">
        <v>12</v>
      </c>
      <c r="J268" s="26">
        <v>2</v>
      </c>
      <c r="K268" s="26">
        <v>8</v>
      </c>
      <c r="M268" s="26">
        <v>266</v>
      </c>
      <c r="N268" s="26">
        <v>543</v>
      </c>
    </row>
    <row r="269" spans="7:14" x14ac:dyDescent="0.2">
      <c r="G269" s="26">
        <v>2016</v>
      </c>
      <c r="H269" s="26">
        <v>1</v>
      </c>
      <c r="I269" s="26">
        <v>12</v>
      </c>
      <c r="J269" s="26">
        <v>3</v>
      </c>
      <c r="K269" s="26">
        <v>1</v>
      </c>
      <c r="M269" s="26">
        <v>267</v>
      </c>
      <c r="N269" s="26">
        <v>543</v>
      </c>
    </row>
    <row r="270" spans="7:14" x14ac:dyDescent="0.2">
      <c r="G270" s="26">
        <v>2016</v>
      </c>
      <c r="H270" s="26">
        <v>1</v>
      </c>
      <c r="I270" s="26">
        <v>12</v>
      </c>
      <c r="J270" s="26">
        <v>4</v>
      </c>
      <c r="K270" s="26">
        <v>2</v>
      </c>
      <c r="M270" s="26">
        <v>268</v>
      </c>
      <c r="N270" s="26">
        <v>542</v>
      </c>
    </row>
    <row r="271" spans="7:14" x14ac:dyDescent="0.2">
      <c r="G271" s="26">
        <v>2016</v>
      </c>
      <c r="H271" s="26">
        <v>1</v>
      </c>
      <c r="I271" s="26">
        <v>12</v>
      </c>
      <c r="J271" s="26">
        <v>5</v>
      </c>
      <c r="K271" s="26">
        <v>11</v>
      </c>
      <c r="M271" s="26">
        <v>269</v>
      </c>
      <c r="N271" s="26">
        <v>542</v>
      </c>
    </row>
    <row r="272" spans="7:14" x14ac:dyDescent="0.2">
      <c r="G272" s="26">
        <v>2016</v>
      </c>
      <c r="H272" s="26">
        <v>1</v>
      </c>
      <c r="I272" s="26">
        <v>12</v>
      </c>
      <c r="J272" s="26">
        <v>6</v>
      </c>
      <c r="K272" s="26">
        <v>55</v>
      </c>
      <c r="M272" s="26">
        <v>270</v>
      </c>
      <c r="N272" s="26">
        <v>542</v>
      </c>
    </row>
    <row r="273" spans="7:14" x14ac:dyDescent="0.2">
      <c r="G273" s="26">
        <v>2016</v>
      </c>
      <c r="H273" s="26">
        <v>1</v>
      </c>
      <c r="I273" s="26">
        <v>12</v>
      </c>
      <c r="J273" s="26">
        <v>7</v>
      </c>
      <c r="K273" s="26">
        <v>171</v>
      </c>
      <c r="M273" s="26">
        <v>271</v>
      </c>
      <c r="N273" s="26">
        <v>542</v>
      </c>
    </row>
    <row r="274" spans="7:14" x14ac:dyDescent="0.2">
      <c r="G274" s="26">
        <v>2016</v>
      </c>
      <c r="H274" s="26">
        <v>1</v>
      </c>
      <c r="I274" s="26">
        <v>12</v>
      </c>
      <c r="J274" s="26">
        <v>8</v>
      </c>
      <c r="K274" s="26">
        <v>489</v>
      </c>
      <c r="M274" s="26">
        <v>272</v>
      </c>
      <c r="N274" s="26">
        <v>540</v>
      </c>
    </row>
    <row r="275" spans="7:14" x14ac:dyDescent="0.2">
      <c r="G275" s="26">
        <v>2016</v>
      </c>
      <c r="H275" s="26">
        <v>1</v>
      </c>
      <c r="I275" s="26">
        <v>12</v>
      </c>
      <c r="J275" s="26">
        <v>9</v>
      </c>
      <c r="K275" s="26">
        <v>332</v>
      </c>
      <c r="M275" s="26">
        <v>273</v>
      </c>
      <c r="N275" s="26">
        <v>540</v>
      </c>
    </row>
    <row r="276" spans="7:14" x14ac:dyDescent="0.2">
      <c r="G276" s="26">
        <v>2016</v>
      </c>
      <c r="H276" s="26">
        <v>1</v>
      </c>
      <c r="I276" s="26">
        <v>12</v>
      </c>
      <c r="J276" s="26">
        <v>10</v>
      </c>
      <c r="K276" s="26">
        <v>294</v>
      </c>
      <c r="M276" s="26">
        <v>274</v>
      </c>
      <c r="N276" s="26">
        <v>540</v>
      </c>
    </row>
    <row r="277" spans="7:14" x14ac:dyDescent="0.2">
      <c r="G277" s="26">
        <v>2016</v>
      </c>
      <c r="H277" s="26">
        <v>1</v>
      </c>
      <c r="I277" s="26">
        <v>12</v>
      </c>
      <c r="J277" s="26">
        <v>11</v>
      </c>
      <c r="K277" s="26">
        <v>302</v>
      </c>
      <c r="M277" s="26">
        <v>275</v>
      </c>
      <c r="N277" s="26">
        <v>540</v>
      </c>
    </row>
    <row r="278" spans="7:14" x14ac:dyDescent="0.2">
      <c r="G278" s="26">
        <v>2016</v>
      </c>
      <c r="H278" s="26">
        <v>1</v>
      </c>
      <c r="I278" s="26">
        <v>12</v>
      </c>
      <c r="J278" s="26">
        <v>12</v>
      </c>
      <c r="K278" s="26">
        <v>282</v>
      </c>
      <c r="M278" s="26">
        <v>276</v>
      </c>
      <c r="N278" s="26">
        <v>539</v>
      </c>
    </row>
    <row r="279" spans="7:14" x14ac:dyDescent="0.2">
      <c r="G279" s="26">
        <v>2016</v>
      </c>
      <c r="H279" s="26">
        <v>1</v>
      </c>
      <c r="I279" s="26">
        <v>12</v>
      </c>
      <c r="J279" s="26">
        <v>13</v>
      </c>
      <c r="K279" s="26">
        <v>362</v>
      </c>
      <c r="M279" s="26">
        <v>277</v>
      </c>
      <c r="N279" s="26">
        <v>539</v>
      </c>
    </row>
    <row r="280" spans="7:14" x14ac:dyDescent="0.2">
      <c r="G280" s="26">
        <v>2016</v>
      </c>
      <c r="H280" s="26">
        <v>1</v>
      </c>
      <c r="I280" s="26">
        <v>12</v>
      </c>
      <c r="J280" s="26">
        <v>14</v>
      </c>
      <c r="K280" s="26">
        <v>338</v>
      </c>
      <c r="M280" s="26">
        <v>278</v>
      </c>
      <c r="N280" s="26">
        <v>539</v>
      </c>
    </row>
    <row r="281" spans="7:14" x14ac:dyDescent="0.2">
      <c r="G281" s="26">
        <v>2016</v>
      </c>
      <c r="H281" s="26">
        <v>1</v>
      </c>
      <c r="I281" s="26">
        <v>12</v>
      </c>
      <c r="J281" s="26">
        <v>15</v>
      </c>
      <c r="K281" s="26">
        <v>369</v>
      </c>
      <c r="M281" s="26">
        <v>279</v>
      </c>
      <c r="N281" s="26">
        <v>539</v>
      </c>
    </row>
    <row r="282" spans="7:14" x14ac:dyDescent="0.2">
      <c r="G282" s="26">
        <v>2016</v>
      </c>
      <c r="H282" s="26">
        <v>1</v>
      </c>
      <c r="I282" s="26">
        <v>12</v>
      </c>
      <c r="J282" s="26">
        <v>16</v>
      </c>
      <c r="K282" s="26">
        <v>414</v>
      </c>
      <c r="M282" s="26">
        <v>280</v>
      </c>
      <c r="N282" s="26">
        <v>539</v>
      </c>
    </row>
    <row r="283" spans="7:14" x14ac:dyDescent="0.2">
      <c r="G283" s="26">
        <v>2016</v>
      </c>
      <c r="H283" s="26">
        <v>1</v>
      </c>
      <c r="I283" s="26">
        <v>12</v>
      </c>
      <c r="J283" s="26">
        <v>17</v>
      </c>
      <c r="K283" s="26">
        <v>574</v>
      </c>
      <c r="M283" s="26">
        <v>281</v>
      </c>
      <c r="N283" s="26">
        <v>539</v>
      </c>
    </row>
    <row r="284" spans="7:14" x14ac:dyDescent="0.2">
      <c r="G284" s="26">
        <v>2016</v>
      </c>
      <c r="H284" s="26">
        <v>1</v>
      </c>
      <c r="I284" s="26">
        <v>12</v>
      </c>
      <c r="J284" s="26">
        <v>18</v>
      </c>
      <c r="K284" s="26">
        <v>451</v>
      </c>
      <c r="M284" s="26">
        <v>282</v>
      </c>
      <c r="N284" s="26">
        <v>538</v>
      </c>
    </row>
    <row r="285" spans="7:14" x14ac:dyDescent="0.2">
      <c r="G285" s="26">
        <v>2016</v>
      </c>
      <c r="H285" s="26">
        <v>1</v>
      </c>
      <c r="I285" s="26">
        <v>12</v>
      </c>
      <c r="J285" s="26">
        <v>19</v>
      </c>
      <c r="K285" s="26">
        <v>250</v>
      </c>
      <c r="M285" s="26">
        <v>283</v>
      </c>
      <c r="N285" s="26">
        <v>538</v>
      </c>
    </row>
    <row r="286" spans="7:14" x14ac:dyDescent="0.2">
      <c r="G286" s="26">
        <v>2016</v>
      </c>
      <c r="H286" s="26">
        <v>1</v>
      </c>
      <c r="I286" s="26">
        <v>12</v>
      </c>
      <c r="J286" s="26">
        <v>20</v>
      </c>
      <c r="K286" s="26">
        <v>171</v>
      </c>
      <c r="M286" s="26">
        <v>284</v>
      </c>
      <c r="N286" s="26">
        <v>538</v>
      </c>
    </row>
    <row r="287" spans="7:14" x14ac:dyDescent="0.2">
      <c r="G287" s="26">
        <v>2016</v>
      </c>
      <c r="H287" s="26">
        <v>1</v>
      </c>
      <c r="I287" s="26">
        <v>12</v>
      </c>
      <c r="J287" s="26">
        <v>21</v>
      </c>
      <c r="K287" s="26">
        <v>103</v>
      </c>
      <c r="M287" s="26">
        <v>285</v>
      </c>
      <c r="N287" s="26">
        <v>538</v>
      </c>
    </row>
    <row r="288" spans="7:14" x14ac:dyDescent="0.2">
      <c r="G288" s="26">
        <v>2016</v>
      </c>
      <c r="H288" s="26">
        <v>1</v>
      </c>
      <c r="I288" s="26">
        <v>12</v>
      </c>
      <c r="J288" s="26">
        <v>22</v>
      </c>
      <c r="K288" s="26">
        <v>61</v>
      </c>
      <c r="M288" s="26">
        <v>286</v>
      </c>
      <c r="N288" s="26">
        <v>537</v>
      </c>
    </row>
    <row r="289" spans="7:14" x14ac:dyDescent="0.2">
      <c r="G289" s="26">
        <v>2016</v>
      </c>
      <c r="H289" s="26">
        <v>1</v>
      </c>
      <c r="I289" s="26">
        <v>12</v>
      </c>
      <c r="J289" s="26">
        <v>23</v>
      </c>
      <c r="K289" s="26">
        <v>44</v>
      </c>
      <c r="M289" s="26">
        <v>287</v>
      </c>
      <c r="N289" s="26">
        <v>537</v>
      </c>
    </row>
    <row r="290" spans="7:14" x14ac:dyDescent="0.2">
      <c r="G290" s="26">
        <v>2016</v>
      </c>
      <c r="H290" s="26">
        <v>1</v>
      </c>
      <c r="I290" s="26">
        <v>12</v>
      </c>
      <c r="J290" s="26">
        <v>24</v>
      </c>
      <c r="K290" s="26">
        <v>28</v>
      </c>
      <c r="M290" s="26">
        <v>288</v>
      </c>
      <c r="N290" s="26">
        <v>537</v>
      </c>
    </row>
    <row r="291" spans="7:14" x14ac:dyDescent="0.2">
      <c r="G291" s="26">
        <v>2016</v>
      </c>
      <c r="H291" s="26">
        <v>1</v>
      </c>
      <c r="I291" s="26">
        <v>13</v>
      </c>
      <c r="J291" s="26">
        <v>1</v>
      </c>
      <c r="K291" s="26">
        <v>15</v>
      </c>
      <c r="M291" s="26">
        <v>289</v>
      </c>
      <c r="N291" s="26">
        <v>537</v>
      </c>
    </row>
    <row r="292" spans="7:14" x14ac:dyDescent="0.2">
      <c r="G292" s="26">
        <v>2016</v>
      </c>
      <c r="H292" s="26">
        <v>1</v>
      </c>
      <c r="I292" s="26">
        <v>13</v>
      </c>
      <c r="J292" s="26">
        <v>2</v>
      </c>
      <c r="K292" s="26">
        <v>10</v>
      </c>
      <c r="M292" s="26">
        <v>290</v>
      </c>
      <c r="N292" s="26">
        <v>537</v>
      </c>
    </row>
    <row r="293" spans="7:14" x14ac:dyDescent="0.2">
      <c r="G293" s="26">
        <v>2016</v>
      </c>
      <c r="H293" s="26">
        <v>1</v>
      </c>
      <c r="I293" s="26">
        <v>13</v>
      </c>
      <c r="J293" s="26">
        <v>3</v>
      </c>
      <c r="K293" s="26">
        <v>4</v>
      </c>
      <c r="M293" s="26">
        <v>291</v>
      </c>
      <c r="N293" s="26">
        <v>537</v>
      </c>
    </row>
    <row r="294" spans="7:14" x14ac:dyDescent="0.2">
      <c r="G294" s="26">
        <v>2016</v>
      </c>
      <c r="H294" s="26">
        <v>1</v>
      </c>
      <c r="I294" s="26">
        <v>13</v>
      </c>
      <c r="J294" s="26">
        <v>4</v>
      </c>
      <c r="K294" s="26">
        <v>3</v>
      </c>
      <c r="M294" s="26">
        <v>292</v>
      </c>
      <c r="N294" s="26">
        <v>536</v>
      </c>
    </row>
    <row r="295" spans="7:14" x14ac:dyDescent="0.2">
      <c r="G295" s="26">
        <v>2016</v>
      </c>
      <c r="H295" s="26">
        <v>1</v>
      </c>
      <c r="I295" s="26">
        <v>13</v>
      </c>
      <c r="J295" s="26">
        <v>5</v>
      </c>
      <c r="K295" s="26">
        <v>17</v>
      </c>
      <c r="M295" s="26">
        <v>293</v>
      </c>
      <c r="N295" s="26">
        <v>536</v>
      </c>
    </row>
    <row r="296" spans="7:14" x14ac:dyDescent="0.2">
      <c r="G296" s="26">
        <v>2016</v>
      </c>
      <c r="H296" s="26">
        <v>1</v>
      </c>
      <c r="I296" s="26">
        <v>13</v>
      </c>
      <c r="J296" s="26">
        <v>6</v>
      </c>
      <c r="K296" s="26">
        <v>44</v>
      </c>
      <c r="M296" s="26">
        <v>294</v>
      </c>
      <c r="N296" s="26">
        <v>536</v>
      </c>
    </row>
    <row r="297" spans="7:14" x14ac:dyDescent="0.2">
      <c r="G297" s="26">
        <v>2016</v>
      </c>
      <c r="H297" s="26">
        <v>1</v>
      </c>
      <c r="I297" s="26">
        <v>13</v>
      </c>
      <c r="J297" s="26">
        <v>7</v>
      </c>
      <c r="K297" s="26">
        <v>179</v>
      </c>
      <c r="M297" s="26">
        <v>295</v>
      </c>
      <c r="N297" s="26">
        <v>536</v>
      </c>
    </row>
    <row r="298" spans="7:14" x14ac:dyDescent="0.2">
      <c r="G298" s="26">
        <v>2016</v>
      </c>
      <c r="H298" s="26">
        <v>1</v>
      </c>
      <c r="I298" s="26">
        <v>13</v>
      </c>
      <c r="J298" s="26">
        <v>8</v>
      </c>
      <c r="K298" s="26">
        <v>448</v>
      </c>
      <c r="M298" s="26">
        <v>296</v>
      </c>
      <c r="N298" s="26">
        <v>536</v>
      </c>
    </row>
    <row r="299" spans="7:14" x14ac:dyDescent="0.2">
      <c r="G299" s="26">
        <v>2016</v>
      </c>
      <c r="H299" s="26">
        <v>1</v>
      </c>
      <c r="I299" s="26">
        <v>13</v>
      </c>
      <c r="J299" s="26">
        <v>9</v>
      </c>
      <c r="K299" s="26">
        <v>405</v>
      </c>
      <c r="M299" s="26">
        <v>297</v>
      </c>
      <c r="N299" s="26">
        <v>536</v>
      </c>
    </row>
    <row r="300" spans="7:14" x14ac:dyDescent="0.2">
      <c r="G300" s="26">
        <v>2016</v>
      </c>
      <c r="H300" s="26">
        <v>1</v>
      </c>
      <c r="I300" s="26">
        <v>13</v>
      </c>
      <c r="J300" s="26">
        <v>10</v>
      </c>
      <c r="K300" s="26">
        <v>253</v>
      </c>
      <c r="M300" s="26">
        <v>298</v>
      </c>
      <c r="N300" s="26">
        <v>535</v>
      </c>
    </row>
    <row r="301" spans="7:14" x14ac:dyDescent="0.2">
      <c r="G301" s="26">
        <v>2016</v>
      </c>
      <c r="H301" s="26">
        <v>1</v>
      </c>
      <c r="I301" s="26">
        <v>13</v>
      </c>
      <c r="J301" s="26">
        <v>11</v>
      </c>
      <c r="K301" s="26">
        <v>257</v>
      </c>
      <c r="M301" s="26">
        <v>299</v>
      </c>
      <c r="N301" s="26">
        <v>535</v>
      </c>
    </row>
    <row r="302" spans="7:14" x14ac:dyDescent="0.2">
      <c r="G302" s="26">
        <v>2016</v>
      </c>
      <c r="H302" s="26">
        <v>1</v>
      </c>
      <c r="I302" s="26">
        <v>13</v>
      </c>
      <c r="J302" s="26">
        <v>12</v>
      </c>
      <c r="K302" s="26">
        <v>333</v>
      </c>
      <c r="M302" s="26">
        <v>300</v>
      </c>
      <c r="N302" s="26">
        <v>535</v>
      </c>
    </row>
    <row r="303" spans="7:14" x14ac:dyDescent="0.2">
      <c r="G303" s="26">
        <v>2016</v>
      </c>
      <c r="H303" s="26">
        <v>1</v>
      </c>
      <c r="I303" s="26">
        <v>13</v>
      </c>
      <c r="J303" s="26">
        <v>13</v>
      </c>
      <c r="K303" s="26">
        <v>323</v>
      </c>
      <c r="M303" s="26">
        <v>301</v>
      </c>
      <c r="N303" s="26">
        <v>534</v>
      </c>
    </row>
    <row r="304" spans="7:14" x14ac:dyDescent="0.2">
      <c r="G304" s="26">
        <v>2016</v>
      </c>
      <c r="H304" s="26">
        <v>1</v>
      </c>
      <c r="I304" s="26">
        <v>13</v>
      </c>
      <c r="J304" s="26">
        <v>14</v>
      </c>
      <c r="K304" s="26">
        <v>333</v>
      </c>
      <c r="M304" s="26">
        <v>302</v>
      </c>
      <c r="N304" s="26">
        <v>534</v>
      </c>
    </row>
    <row r="305" spans="7:14" x14ac:dyDescent="0.2">
      <c r="G305" s="26">
        <v>2016</v>
      </c>
      <c r="H305" s="26">
        <v>1</v>
      </c>
      <c r="I305" s="26">
        <v>13</v>
      </c>
      <c r="J305" s="26">
        <v>15</v>
      </c>
      <c r="K305" s="26">
        <v>384</v>
      </c>
      <c r="M305" s="26">
        <v>303</v>
      </c>
      <c r="N305" s="26">
        <v>534</v>
      </c>
    </row>
    <row r="306" spans="7:14" x14ac:dyDescent="0.2">
      <c r="G306" s="26">
        <v>2016</v>
      </c>
      <c r="H306" s="26">
        <v>1</v>
      </c>
      <c r="I306" s="26">
        <v>13</v>
      </c>
      <c r="J306" s="26">
        <v>16</v>
      </c>
      <c r="K306" s="26">
        <v>440</v>
      </c>
      <c r="M306" s="26">
        <v>304</v>
      </c>
      <c r="N306" s="26">
        <v>533</v>
      </c>
    </row>
    <row r="307" spans="7:14" x14ac:dyDescent="0.2">
      <c r="G307" s="26">
        <v>2016</v>
      </c>
      <c r="H307" s="26">
        <v>1</v>
      </c>
      <c r="I307" s="26">
        <v>13</v>
      </c>
      <c r="J307" s="26">
        <v>17</v>
      </c>
      <c r="K307" s="26">
        <v>564</v>
      </c>
      <c r="M307" s="26">
        <v>305</v>
      </c>
      <c r="N307" s="26">
        <v>533</v>
      </c>
    </row>
    <row r="308" spans="7:14" x14ac:dyDescent="0.2">
      <c r="G308" s="26">
        <v>2016</v>
      </c>
      <c r="H308" s="26">
        <v>1</v>
      </c>
      <c r="I308" s="26">
        <v>13</v>
      </c>
      <c r="J308" s="26">
        <v>18</v>
      </c>
      <c r="K308" s="26">
        <v>476</v>
      </c>
      <c r="M308" s="26">
        <v>306</v>
      </c>
      <c r="N308" s="26">
        <v>533</v>
      </c>
    </row>
    <row r="309" spans="7:14" x14ac:dyDescent="0.2">
      <c r="G309" s="26">
        <v>2016</v>
      </c>
      <c r="H309" s="26">
        <v>1</v>
      </c>
      <c r="I309" s="26">
        <v>13</v>
      </c>
      <c r="J309" s="26">
        <v>19</v>
      </c>
      <c r="K309" s="26">
        <v>256</v>
      </c>
      <c r="M309" s="26">
        <v>307</v>
      </c>
      <c r="N309" s="26">
        <v>533</v>
      </c>
    </row>
    <row r="310" spans="7:14" x14ac:dyDescent="0.2">
      <c r="G310" s="26">
        <v>2016</v>
      </c>
      <c r="H310" s="26">
        <v>1</v>
      </c>
      <c r="I310" s="26">
        <v>13</v>
      </c>
      <c r="J310" s="26">
        <v>20</v>
      </c>
      <c r="K310" s="26">
        <v>184</v>
      </c>
      <c r="M310" s="26">
        <v>308</v>
      </c>
      <c r="N310" s="26">
        <v>533</v>
      </c>
    </row>
    <row r="311" spans="7:14" x14ac:dyDescent="0.2">
      <c r="G311" s="26">
        <v>2016</v>
      </c>
      <c r="H311" s="26">
        <v>1</v>
      </c>
      <c r="I311" s="26">
        <v>13</v>
      </c>
      <c r="J311" s="26">
        <v>21</v>
      </c>
      <c r="K311" s="26">
        <v>122</v>
      </c>
      <c r="M311" s="26">
        <v>309</v>
      </c>
      <c r="N311" s="26">
        <v>533</v>
      </c>
    </row>
    <row r="312" spans="7:14" x14ac:dyDescent="0.2">
      <c r="G312" s="26">
        <v>2016</v>
      </c>
      <c r="H312" s="26">
        <v>1</v>
      </c>
      <c r="I312" s="26">
        <v>13</v>
      </c>
      <c r="J312" s="26">
        <v>22</v>
      </c>
      <c r="K312" s="26">
        <v>76</v>
      </c>
      <c r="M312" s="26">
        <v>310</v>
      </c>
      <c r="N312" s="26">
        <v>533</v>
      </c>
    </row>
    <row r="313" spans="7:14" x14ac:dyDescent="0.2">
      <c r="G313" s="26">
        <v>2016</v>
      </c>
      <c r="H313" s="26">
        <v>1</v>
      </c>
      <c r="I313" s="26">
        <v>13</v>
      </c>
      <c r="J313" s="26">
        <v>23</v>
      </c>
      <c r="K313" s="26">
        <v>49</v>
      </c>
      <c r="M313" s="26">
        <v>311</v>
      </c>
      <c r="N313" s="26">
        <v>532</v>
      </c>
    </row>
    <row r="314" spans="7:14" x14ac:dyDescent="0.2">
      <c r="G314" s="26">
        <v>2016</v>
      </c>
      <c r="H314" s="26">
        <v>1</v>
      </c>
      <c r="I314" s="26">
        <v>13</v>
      </c>
      <c r="J314" s="26">
        <v>24</v>
      </c>
      <c r="K314" s="26">
        <v>50</v>
      </c>
      <c r="M314" s="26">
        <v>312</v>
      </c>
      <c r="N314" s="26">
        <v>532</v>
      </c>
    </row>
    <row r="315" spans="7:14" x14ac:dyDescent="0.2">
      <c r="G315" s="26">
        <v>2016</v>
      </c>
      <c r="H315" s="26">
        <v>1</v>
      </c>
      <c r="I315" s="26">
        <v>14</v>
      </c>
      <c r="J315" s="26">
        <v>1</v>
      </c>
      <c r="K315" s="26">
        <v>25</v>
      </c>
      <c r="M315" s="26">
        <v>313</v>
      </c>
      <c r="N315" s="26">
        <v>532</v>
      </c>
    </row>
    <row r="316" spans="7:14" x14ac:dyDescent="0.2">
      <c r="G316" s="26">
        <v>2016</v>
      </c>
      <c r="H316" s="26">
        <v>1</v>
      </c>
      <c r="I316" s="26">
        <v>14</v>
      </c>
      <c r="J316" s="26">
        <v>2</v>
      </c>
      <c r="K316" s="26">
        <v>11</v>
      </c>
      <c r="M316" s="26">
        <v>314</v>
      </c>
      <c r="N316" s="26">
        <v>532</v>
      </c>
    </row>
    <row r="317" spans="7:14" x14ac:dyDescent="0.2">
      <c r="G317" s="26">
        <v>2016</v>
      </c>
      <c r="H317" s="26">
        <v>1</v>
      </c>
      <c r="I317" s="26">
        <v>14</v>
      </c>
      <c r="J317" s="26">
        <v>3</v>
      </c>
      <c r="K317" s="26">
        <v>8</v>
      </c>
      <c r="M317" s="26">
        <v>315</v>
      </c>
      <c r="N317" s="26">
        <v>532</v>
      </c>
    </row>
    <row r="318" spans="7:14" x14ac:dyDescent="0.2">
      <c r="G318" s="26">
        <v>2016</v>
      </c>
      <c r="H318" s="26">
        <v>1</v>
      </c>
      <c r="I318" s="26">
        <v>14</v>
      </c>
      <c r="J318" s="26">
        <v>4</v>
      </c>
      <c r="K318" s="26">
        <v>4</v>
      </c>
      <c r="M318" s="26">
        <v>316</v>
      </c>
      <c r="N318" s="26">
        <v>531</v>
      </c>
    </row>
    <row r="319" spans="7:14" x14ac:dyDescent="0.2">
      <c r="G319" s="26">
        <v>2016</v>
      </c>
      <c r="H319" s="26">
        <v>1</v>
      </c>
      <c r="I319" s="26">
        <v>14</v>
      </c>
      <c r="J319" s="26">
        <v>5</v>
      </c>
      <c r="K319" s="26">
        <v>12</v>
      </c>
      <c r="M319" s="26">
        <v>317</v>
      </c>
      <c r="N319" s="26">
        <v>531</v>
      </c>
    </row>
    <row r="320" spans="7:14" x14ac:dyDescent="0.2">
      <c r="G320" s="26">
        <v>2016</v>
      </c>
      <c r="H320" s="26">
        <v>1</v>
      </c>
      <c r="I320" s="26">
        <v>14</v>
      </c>
      <c r="J320" s="26">
        <v>6</v>
      </c>
      <c r="K320" s="26">
        <v>46</v>
      </c>
      <c r="M320" s="26">
        <v>318</v>
      </c>
      <c r="N320" s="26">
        <v>531</v>
      </c>
    </row>
    <row r="321" spans="7:14" x14ac:dyDescent="0.2">
      <c r="G321" s="26">
        <v>2016</v>
      </c>
      <c r="H321" s="26">
        <v>1</v>
      </c>
      <c r="I321" s="26">
        <v>14</v>
      </c>
      <c r="J321" s="26">
        <v>7</v>
      </c>
      <c r="K321" s="26">
        <v>161</v>
      </c>
      <c r="M321" s="26">
        <v>319</v>
      </c>
      <c r="N321" s="26">
        <v>531</v>
      </c>
    </row>
    <row r="322" spans="7:14" x14ac:dyDescent="0.2">
      <c r="G322" s="26">
        <v>2016</v>
      </c>
      <c r="H322" s="26">
        <v>1</v>
      </c>
      <c r="I322" s="26">
        <v>14</v>
      </c>
      <c r="J322" s="26">
        <v>8</v>
      </c>
      <c r="K322" s="26">
        <v>470</v>
      </c>
      <c r="M322" s="26">
        <v>320</v>
      </c>
      <c r="N322" s="26">
        <v>531</v>
      </c>
    </row>
    <row r="323" spans="7:14" x14ac:dyDescent="0.2">
      <c r="G323" s="26">
        <v>2016</v>
      </c>
      <c r="H323" s="26">
        <v>1</v>
      </c>
      <c r="I323" s="26">
        <v>14</v>
      </c>
      <c r="J323" s="26">
        <v>9</v>
      </c>
      <c r="K323" s="26">
        <v>323</v>
      </c>
      <c r="M323" s="26">
        <v>321</v>
      </c>
      <c r="N323" s="26">
        <v>530</v>
      </c>
    </row>
    <row r="324" spans="7:14" x14ac:dyDescent="0.2">
      <c r="G324" s="26">
        <v>2016</v>
      </c>
      <c r="H324" s="26">
        <v>1</v>
      </c>
      <c r="I324" s="26">
        <v>14</v>
      </c>
      <c r="J324" s="26">
        <v>10</v>
      </c>
      <c r="K324" s="26">
        <v>250</v>
      </c>
      <c r="M324" s="26">
        <v>322</v>
      </c>
      <c r="N324" s="26">
        <v>530</v>
      </c>
    </row>
    <row r="325" spans="7:14" x14ac:dyDescent="0.2">
      <c r="G325" s="26">
        <v>2016</v>
      </c>
      <c r="H325" s="26">
        <v>1</v>
      </c>
      <c r="I325" s="26">
        <v>14</v>
      </c>
      <c r="J325" s="26">
        <v>11</v>
      </c>
      <c r="K325" s="26">
        <v>243</v>
      </c>
      <c r="M325" s="26">
        <v>323</v>
      </c>
      <c r="N325" s="26">
        <v>530</v>
      </c>
    </row>
    <row r="326" spans="7:14" x14ac:dyDescent="0.2">
      <c r="G326" s="26">
        <v>2016</v>
      </c>
      <c r="H326" s="26">
        <v>1</v>
      </c>
      <c r="I326" s="26">
        <v>14</v>
      </c>
      <c r="J326" s="26">
        <v>12</v>
      </c>
      <c r="K326" s="26">
        <v>320</v>
      </c>
      <c r="M326" s="26">
        <v>324</v>
      </c>
      <c r="N326" s="26">
        <v>530</v>
      </c>
    </row>
    <row r="327" spans="7:14" x14ac:dyDescent="0.2">
      <c r="G327" s="26">
        <v>2016</v>
      </c>
      <c r="H327" s="26">
        <v>1</v>
      </c>
      <c r="I327" s="26">
        <v>14</v>
      </c>
      <c r="J327" s="26">
        <v>13</v>
      </c>
      <c r="K327" s="26">
        <v>302</v>
      </c>
      <c r="M327" s="26">
        <v>325</v>
      </c>
      <c r="N327" s="26">
        <v>530</v>
      </c>
    </row>
    <row r="328" spans="7:14" x14ac:dyDescent="0.2">
      <c r="G328" s="26">
        <v>2016</v>
      </c>
      <c r="H328" s="26">
        <v>1</v>
      </c>
      <c r="I328" s="26">
        <v>14</v>
      </c>
      <c r="J328" s="26">
        <v>14</v>
      </c>
      <c r="K328" s="26">
        <v>342</v>
      </c>
      <c r="M328" s="26">
        <v>326</v>
      </c>
      <c r="N328" s="26">
        <v>529</v>
      </c>
    </row>
    <row r="329" spans="7:14" x14ac:dyDescent="0.2">
      <c r="G329" s="26">
        <v>2016</v>
      </c>
      <c r="H329" s="26">
        <v>1</v>
      </c>
      <c r="I329" s="26">
        <v>14</v>
      </c>
      <c r="J329" s="26">
        <v>15</v>
      </c>
      <c r="K329" s="26">
        <v>364</v>
      </c>
      <c r="M329" s="26">
        <v>327</v>
      </c>
      <c r="N329" s="26">
        <v>529</v>
      </c>
    </row>
    <row r="330" spans="7:14" x14ac:dyDescent="0.2">
      <c r="G330" s="26">
        <v>2016</v>
      </c>
      <c r="H330" s="26">
        <v>1</v>
      </c>
      <c r="I330" s="26">
        <v>14</v>
      </c>
      <c r="J330" s="26">
        <v>16</v>
      </c>
      <c r="K330" s="26">
        <v>380</v>
      </c>
      <c r="M330" s="26">
        <v>328</v>
      </c>
      <c r="N330" s="26">
        <v>529</v>
      </c>
    </row>
    <row r="331" spans="7:14" x14ac:dyDescent="0.2">
      <c r="G331" s="26">
        <v>2016</v>
      </c>
      <c r="H331" s="26">
        <v>1</v>
      </c>
      <c r="I331" s="26">
        <v>14</v>
      </c>
      <c r="J331" s="26">
        <v>17</v>
      </c>
      <c r="K331" s="26">
        <v>554</v>
      </c>
      <c r="M331" s="26">
        <v>329</v>
      </c>
      <c r="N331" s="26">
        <v>529</v>
      </c>
    </row>
    <row r="332" spans="7:14" x14ac:dyDescent="0.2">
      <c r="G332" s="26">
        <v>2016</v>
      </c>
      <c r="H332" s="26">
        <v>1</v>
      </c>
      <c r="I332" s="26">
        <v>14</v>
      </c>
      <c r="J332" s="26">
        <v>18</v>
      </c>
      <c r="K332" s="26">
        <v>387</v>
      </c>
      <c r="M332" s="26">
        <v>330</v>
      </c>
      <c r="N332" s="26">
        <v>529</v>
      </c>
    </row>
    <row r="333" spans="7:14" x14ac:dyDescent="0.2">
      <c r="G333" s="26">
        <v>2016</v>
      </c>
      <c r="H333" s="26">
        <v>1</v>
      </c>
      <c r="I333" s="26">
        <v>14</v>
      </c>
      <c r="J333" s="26">
        <v>19</v>
      </c>
      <c r="K333" s="26">
        <v>231</v>
      </c>
      <c r="M333" s="26">
        <v>331</v>
      </c>
      <c r="N333" s="26">
        <v>529</v>
      </c>
    </row>
    <row r="334" spans="7:14" x14ac:dyDescent="0.2">
      <c r="G334" s="26">
        <v>2016</v>
      </c>
      <c r="H334" s="26">
        <v>1</v>
      </c>
      <c r="I334" s="26">
        <v>14</v>
      </c>
      <c r="J334" s="26">
        <v>20</v>
      </c>
      <c r="K334" s="26">
        <v>161</v>
      </c>
      <c r="M334" s="26">
        <v>332</v>
      </c>
      <c r="N334" s="26">
        <v>528</v>
      </c>
    </row>
    <row r="335" spans="7:14" x14ac:dyDescent="0.2">
      <c r="G335" s="26">
        <v>2016</v>
      </c>
      <c r="H335" s="26">
        <v>1</v>
      </c>
      <c r="I335" s="26">
        <v>14</v>
      </c>
      <c r="J335" s="26">
        <v>21</v>
      </c>
      <c r="K335" s="26">
        <v>126</v>
      </c>
      <c r="M335" s="26">
        <v>333</v>
      </c>
      <c r="N335" s="26">
        <v>528</v>
      </c>
    </row>
    <row r="336" spans="7:14" x14ac:dyDescent="0.2">
      <c r="G336" s="26">
        <v>2016</v>
      </c>
      <c r="H336" s="26">
        <v>1</v>
      </c>
      <c r="I336" s="26">
        <v>14</v>
      </c>
      <c r="J336" s="26">
        <v>22</v>
      </c>
      <c r="K336" s="26">
        <v>92</v>
      </c>
      <c r="M336" s="26">
        <v>334</v>
      </c>
      <c r="N336" s="26">
        <v>528</v>
      </c>
    </row>
    <row r="337" spans="7:14" x14ac:dyDescent="0.2">
      <c r="G337" s="26">
        <v>2016</v>
      </c>
      <c r="H337" s="26">
        <v>1</v>
      </c>
      <c r="I337" s="26">
        <v>14</v>
      </c>
      <c r="J337" s="26">
        <v>23</v>
      </c>
      <c r="K337" s="26">
        <v>63</v>
      </c>
      <c r="M337" s="26">
        <v>335</v>
      </c>
      <c r="N337" s="26">
        <v>527</v>
      </c>
    </row>
    <row r="338" spans="7:14" x14ac:dyDescent="0.2">
      <c r="G338" s="26">
        <v>2016</v>
      </c>
      <c r="H338" s="26">
        <v>1</v>
      </c>
      <c r="I338" s="26">
        <v>14</v>
      </c>
      <c r="J338" s="26">
        <v>24</v>
      </c>
      <c r="K338" s="26">
        <v>25</v>
      </c>
      <c r="M338" s="26">
        <v>336</v>
      </c>
      <c r="N338" s="26">
        <v>527</v>
      </c>
    </row>
    <row r="339" spans="7:14" x14ac:dyDescent="0.2">
      <c r="G339" s="26">
        <v>2016</v>
      </c>
      <c r="H339" s="26">
        <v>1</v>
      </c>
      <c r="I339" s="26">
        <v>15</v>
      </c>
      <c r="J339" s="26">
        <v>1</v>
      </c>
      <c r="K339" s="26">
        <v>17</v>
      </c>
      <c r="M339" s="26">
        <v>337</v>
      </c>
      <c r="N339" s="26">
        <v>527</v>
      </c>
    </row>
    <row r="340" spans="7:14" x14ac:dyDescent="0.2">
      <c r="G340" s="26">
        <v>2016</v>
      </c>
      <c r="H340" s="26">
        <v>1</v>
      </c>
      <c r="I340" s="26">
        <v>15</v>
      </c>
      <c r="J340" s="26">
        <v>2</v>
      </c>
      <c r="K340" s="26">
        <v>17</v>
      </c>
      <c r="M340" s="26">
        <v>338</v>
      </c>
      <c r="N340" s="26">
        <v>527</v>
      </c>
    </row>
    <row r="341" spans="7:14" x14ac:dyDescent="0.2">
      <c r="G341" s="26">
        <v>2016</v>
      </c>
      <c r="H341" s="26">
        <v>1</v>
      </c>
      <c r="I341" s="26">
        <v>15</v>
      </c>
      <c r="J341" s="26">
        <v>3</v>
      </c>
      <c r="K341" s="26">
        <v>12</v>
      </c>
      <c r="M341" s="26">
        <v>339</v>
      </c>
      <c r="N341" s="26">
        <v>527</v>
      </c>
    </row>
    <row r="342" spans="7:14" x14ac:dyDescent="0.2">
      <c r="G342" s="26">
        <v>2016</v>
      </c>
      <c r="H342" s="26">
        <v>1</v>
      </c>
      <c r="I342" s="26">
        <v>15</v>
      </c>
      <c r="J342" s="26">
        <v>4</v>
      </c>
      <c r="K342" s="26">
        <v>2</v>
      </c>
      <c r="M342" s="26">
        <v>340</v>
      </c>
      <c r="N342" s="26">
        <v>526</v>
      </c>
    </row>
    <row r="343" spans="7:14" x14ac:dyDescent="0.2">
      <c r="G343" s="26">
        <v>2016</v>
      </c>
      <c r="H343" s="26">
        <v>1</v>
      </c>
      <c r="I343" s="26">
        <v>15</v>
      </c>
      <c r="J343" s="26">
        <v>5</v>
      </c>
      <c r="K343" s="26">
        <v>7</v>
      </c>
      <c r="M343" s="26">
        <v>341</v>
      </c>
      <c r="N343" s="26">
        <v>526</v>
      </c>
    </row>
    <row r="344" spans="7:14" x14ac:dyDescent="0.2">
      <c r="G344" s="26">
        <v>2016</v>
      </c>
      <c r="H344" s="26">
        <v>1</v>
      </c>
      <c r="I344" s="26">
        <v>15</v>
      </c>
      <c r="J344" s="26">
        <v>6</v>
      </c>
      <c r="K344" s="26">
        <v>43</v>
      </c>
      <c r="M344" s="26">
        <v>342</v>
      </c>
      <c r="N344" s="26">
        <v>526</v>
      </c>
    </row>
    <row r="345" spans="7:14" x14ac:dyDescent="0.2">
      <c r="G345" s="26">
        <v>2016</v>
      </c>
      <c r="H345" s="26">
        <v>1</v>
      </c>
      <c r="I345" s="26">
        <v>15</v>
      </c>
      <c r="J345" s="26">
        <v>7</v>
      </c>
      <c r="K345" s="26">
        <v>153</v>
      </c>
      <c r="M345" s="26">
        <v>343</v>
      </c>
      <c r="N345" s="26">
        <v>526</v>
      </c>
    </row>
    <row r="346" spans="7:14" x14ac:dyDescent="0.2">
      <c r="G346" s="26">
        <v>2016</v>
      </c>
      <c r="H346" s="26">
        <v>1</v>
      </c>
      <c r="I346" s="26">
        <v>15</v>
      </c>
      <c r="J346" s="26">
        <v>8</v>
      </c>
      <c r="K346" s="26">
        <v>403</v>
      </c>
      <c r="M346" s="26">
        <v>344</v>
      </c>
      <c r="N346" s="26">
        <v>526</v>
      </c>
    </row>
    <row r="347" spans="7:14" x14ac:dyDescent="0.2">
      <c r="G347" s="26">
        <v>2016</v>
      </c>
      <c r="H347" s="26">
        <v>1</v>
      </c>
      <c r="I347" s="26">
        <v>15</v>
      </c>
      <c r="J347" s="26">
        <v>9</v>
      </c>
      <c r="K347" s="26">
        <v>339</v>
      </c>
      <c r="M347" s="26">
        <v>345</v>
      </c>
      <c r="N347" s="26">
        <v>526</v>
      </c>
    </row>
    <row r="348" spans="7:14" x14ac:dyDescent="0.2">
      <c r="G348" s="26">
        <v>2016</v>
      </c>
      <c r="H348" s="26">
        <v>1</v>
      </c>
      <c r="I348" s="26">
        <v>15</v>
      </c>
      <c r="J348" s="26">
        <v>10</v>
      </c>
      <c r="K348" s="26">
        <v>219</v>
      </c>
      <c r="M348" s="26">
        <v>346</v>
      </c>
      <c r="N348" s="26">
        <v>526</v>
      </c>
    </row>
    <row r="349" spans="7:14" x14ac:dyDescent="0.2">
      <c r="G349" s="26">
        <v>2016</v>
      </c>
      <c r="H349" s="26">
        <v>1</v>
      </c>
      <c r="I349" s="26">
        <v>15</v>
      </c>
      <c r="J349" s="26">
        <v>11</v>
      </c>
      <c r="K349" s="26">
        <v>259</v>
      </c>
      <c r="M349" s="26">
        <v>347</v>
      </c>
      <c r="N349" s="26">
        <v>526</v>
      </c>
    </row>
    <row r="350" spans="7:14" x14ac:dyDescent="0.2">
      <c r="G350" s="26">
        <v>2016</v>
      </c>
      <c r="H350" s="26">
        <v>1</v>
      </c>
      <c r="I350" s="26">
        <v>15</v>
      </c>
      <c r="J350" s="26">
        <v>12</v>
      </c>
      <c r="K350" s="26">
        <v>310</v>
      </c>
      <c r="M350" s="26">
        <v>348</v>
      </c>
      <c r="N350" s="26">
        <v>525</v>
      </c>
    </row>
    <row r="351" spans="7:14" x14ac:dyDescent="0.2">
      <c r="G351" s="26">
        <v>2016</v>
      </c>
      <c r="H351" s="26">
        <v>1</v>
      </c>
      <c r="I351" s="26">
        <v>15</v>
      </c>
      <c r="J351" s="26">
        <v>13</v>
      </c>
      <c r="K351" s="26">
        <v>332</v>
      </c>
      <c r="M351" s="26">
        <v>349</v>
      </c>
      <c r="N351" s="26">
        <v>525</v>
      </c>
    </row>
    <row r="352" spans="7:14" x14ac:dyDescent="0.2">
      <c r="G352" s="26">
        <v>2016</v>
      </c>
      <c r="H352" s="26">
        <v>1</v>
      </c>
      <c r="I352" s="26">
        <v>15</v>
      </c>
      <c r="J352" s="26">
        <v>14</v>
      </c>
      <c r="K352" s="26">
        <v>327</v>
      </c>
      <c r="M352" s="26">
        <v>350</v>
      </c>
      <c r="N352" s="26">
        <v>525</v>
      </c>
    </row>
    <row r="353" spans="7:14" x14ac:dyDescent="0.2">
      <c r="G353" s="26">
        <v>2016</v>
      </c>
      <c r="H353" s="26">
        <v>1</v>
      </c>
      <c r="I353" s="26">
        <v>15</v>
      </c>
      <c r="J353" s="26">
        <v>15</v>
      </c>
      <c r="K353" s="26">
        <v>381</v>
      </c>
      <c r="M353" s="26">
        <v>351</v>
      </c>
      <c r="N353" s="26">
        <v>525</v>
      </c>
    </row>
    <row r="354" spans="7:14" x14ac:dyDescent="0.2">
      <c r="G354" s="26">
        <v>2016</v>
      </c>
      <c r="H354" s="26">
        <v>1</v>
      </c>
      <c r="I354" s="26">
        <v>15</v>
      </c>
      <c r="J354" s="26">
        <v>16</v>
      </c>
      <c r="K354" s="26">
        <v>386</v>
      </c>
      <c r="M354" s="26">
        <v>352</v>
      </c>
      <c r="N354" s="26">
        <v>524</v>
      </c>
    </row>
    <row r="355" spans="7:14" x14ac:dyDescent="0.2">
      <c r="G355" s="26">
        <v>2016</v>
      </c>
      <c r="H355" s="26">
        <v>1</v>
      </c>
      <c r="I355" s="26">
        <v>15</v>
      </c>
      <c r="J355" s="26">
        <v>17</v>
      </c>
      <c r="K355" s="26">
        <v>498</v>
      </c>
      <c r="M355" s="26">
        <v>353</v>
      </c>
      <c r="N355" s="26">
        <v>524</v>
      </c>
    </row>
    <row r="356" spans="7:14" x14ac:dyDescent="0.2">
      <c r="G356" s="26">
        <v>2016</v>
      </c>
      <c r="H356" s="26">
        <v>1</v>
      </c>
      <c r="I356" s="26">
        <v>15</v>
      </c>
      <c r="J356" s="26">
        <v>18</v>
      </c>
      <c r="K356" s="26">
        <v>427</v>
      </c>
      <c r="M356" s="26">
        <v>354</v>
      </c>
      <c r="N356" s="26">
        <v>524</v>
      </c>
    </row>
    <row r="357" spans="7:14" x14ac:dyDescent="0.2">
      <c r="G357" s="26">
        <v>2016</v>
      </c>
      <c r="H357" s="26">
        <v>1</v>
      </c>
      <c r="I357" s="26">
        <v>15</v>
      </c>
      <c r="J357" s="26">
        <v>19</v>
      </c>
      <c r="K357" s="26">
        <v>265</v>
      </c>
      <c r="M357" s="26">
        <v>355</v>
      </c>
      <c r="N357" s="26">
        <v>524</v>
      </c>
    </row>
    <row r="358" spans="7:14" x14ac:dyDescent="0.2">
      <c r="G358" s="26">
        <v>2016</v>
      </c>
      <c r="H358" s="26">
        <v>1</v>
      </c>
      <c r="I358" s="26">
        <v>15</v>
      </c>
      <c r="J358" s="26">
        <v>20</v>
      </c>
      <c r="K358" s="26">
        <v>123</v>
      </c>
      <c r="M358" s="26">
        <v>356</v>
      </c>
      <c r="N358" s="26">
        <v>523</v>
      </c>
    </row>
    <row r="359" spans="7:14" x14ac:dyDescent="0.2">
      <c r="G359" s="26">
        <v>2016</v>
      </c>
      <c r="H359" s="26">
        <v>1</v>
      </c>
      <c r="I359" s="26">
        <v>15</v>
      </c>
      <c r="J359" s="26">
        <v>21</v>
      </c>
      <c r="K359" s="26">
        <v>148</v>
      </c>
      <c r="M359" s="26">
        <v>357</v>
      </c>
      <c r="N359" s="26">
        <v>523</v>
      </c>
    </row>
    <row r="360" spans="7:14" x14ac:dyDescent="0.2">
      <c r="G360" s="26">
        <v>2016</v>
      </c>
      <c r="H360" s="26">
        <v>1</v>
      </c>
      <c r="I360" s="26">
        <v>15</v>
      </c>
      <c r="J360" s="26">
        <v>22</v>
      </c>
      <c r="K360" s="26">
        <v>94</v>
      </c>
      <c r="M360" s="26">
        <v>358</v>
      </c>
      <c r="N360" s="26">
        <v>523</v>
      </c>
    </row>
    <row r="361" spans="7:14" x14ac:dyDescent="0.2">
      <c r="G361" s="26">
        <v>2016</v>
      </c>
      <c r="H361" s="26">
        <v>1</v>
      </c>
      <c r="I361" s="26">
        <v>15</v>
      </c>
      <c r="J361" s="26">
        <v>23</v>
      </c>
      <c r="K361" s="26">
        <v>62</v>
      </c>
      <c r="M361" s="26">
        <v>359</v>
      </c>
      <c r="N361" s="26">
        <v>522</v>
      </c>
    </row>
    <row r="362" spans="7:14" x14ac:dyDescent="0.2">
      <c r="G362" s="26">
        <v>2016</v>
      </c>
      <c r="H362" s="26">
        <v>1</v>
      </c>
      <c r="I362" s="26">
        <v>15</v>
      </c>
      <c r="J362" s="26">
        <v>24</v>
      </c>
      <c r="K362" s="26">
        <v>51</v>
      </c>
      <c r="M362" s="26">
        <v>360</v>
      </c>
      <c r="N362" s="26">
        <v>522</v>
      </c>
    </row>
    <row r="363" spans="7:14" x14ac:dyDescent="0.2">
      <c r="G363" s="26">
        <v>2016</v>
      </c>
      <c r="H363" s="26">
        <v>1</v>
      </c>
      <c r="I363" s="26">
        <v>16</v>
      </c>
      <c r="J363" s="26">
        <v>1</v>
      </c>
      <c r="K363" s="26">
        <v>30</v>
      </c>
      <c r="M363" s="26">
        <v>361</v>
      </c>
      <c r="N363" s="26">
        <v>522</v>
      </c>
    </row>
    <row r="364" spans="7:14" x14ac:dyDescent="0.2">
      <c r="G364" s="26">
        <v>2016</v>
      </c>
      <c r="H364" s="26">
        <v>1</v>
      </c>
      <c r="I364" s="26">
        <v>16</v>
      </c>
      <c r="J364" s="26">
        <v>2</v>
      </c>
      <c r="K364" s="26">
        <v>18</v>
      </c>
      <c r="M364" s="26">
        <v>362</v>
      </c>
      <c r="N364" s="26">
        <v>522</v>
      </c>
    </row>
    <row r="365" spans="7:14" x14ac:dyDescent="0.2">
      <c r="G365" s="26">
        <v>2016</v>
      </c>
      <c r="H365" s="26">
        <v>1</v>
      </c>
      <c r="I365" s="26">
        <v>16</v>
      </c>
      <c r="J365" s="26">
        <v>3</v>
      </c>
      <c r="K365" s="26">
        <v>6</v>
      </c>
      <c r="M365" s="26">
        <v>363</v>
      </c>
      <c r="N365" s="26">
        <v>522</v>
      </c>
    </row>
    <row r="366" spans="7:14" x14ac:dyDescent="0.2">
      <c r="G366" s="26">
        <v>2016</v>
      </c>
      <c r="H366" s="26">
        <v>1</v>
      </c>
      <c r="I366" s="26">
        <v>16</v>
      </c>
      <c r="J366" s="26">
        <v>4</v>
      </c>
      <c r="K366" s="26">
        <v>10</v>
      </c>
      <c r="M366" s="26">
        <v>364</v>
      </c>
      <c r="N366" s="26">
        <v>521</v>
      </c>
    </row>
    <row r="367" spans="7:14" x14ac:dyDescent="0.2">
      <c r="G367" s="26">
        <v>2016</v>
      </c>
      <c r="H367" s="26">
        <v>1</v>
      </c>
      <c r="I367" s="26">
        <v>16</v>
      </c>
      <c r="J367" s="26">
        <v>5</v>
      </c>
      <c r="K367" s="26">
        <v>3</v>
      </c>
      <c r="M367" s="26">
        <v>365</v>
      </c>
      <c r="N367" s="26">
        <v>521</v>
      </c>
    </row>
    <row r="368" spans="7:14" x14ac:dyDescent="0.2">
      <c r="G368" s="26">
        <v>2016</v>
      </c>
      <c r="H368" s="26">
        <v>1</v>
      </c>
      <c r="I368" s="26">
        <v>16</v>
      </c>
      <c r="J368" s="26">
        <v>6</v>
      </c>
      <c r="K368" s="26">
        <v>30</v>
      </c>
      <c r="M368" s="26">
        <v>366</v>
      </c>
      <c r="N368" s="26">
        <v>521</v>
      </c>
    </row>
    <row r="369" spans="7:14" x14ac:dyDescent="0.2">
      <c r="G369" s="26">
        <v>2016</v>
      </c>
      <c r="H369" s="26">
        <v>1</v>
      </c>
      <c r="I369" s="26">
        <v>16</v>
      </c>
      <c r="J369" s="26">
        <v>7</v>
      </c>
      <c r="K369" s="26">
        <v>54</v>
      </c>
      <c r="M369" s="26">
        <v>367</v>
      </c>
      <c r="N369" s="26">
        <v>520</v>
      </c>
    </row>
    <row r="370" spans="7:14" x14ac:dyDescent="0.2">
      <c r="G370" s="26">
        <v>2016</v>
      </c>
      <c r="H370" s="26">
        <v>1</v>
      </c>
      <c r="I370" s="26">
        <v>16</v>
      </c>
      <c r="J370" s="26">
        <v>8</v>
      </c>
      <c r="K370" s="26">
        <v>106</v>
      </c>
      <c r="M370" s="26">
        <v>368</v>
      </c>
      <c r="N370" s="26">
        <v>520</v>
      </c>
    </row>
    <row r="371" spans="7:14" x14ac:dyDescent="0.2">
      <c r="G371" s="26">
        <v>2016</v>
      </c>
      <c r="H371" s="26">
        <v>1</v>
      </c>
      <c r="I371" s="26">
        <v>16</v>
      </c>
      <c r="J371" s="26">
        <v>9</v>
      </c>
      <c r="K371" s="26">
        <v>104</v>
      </c>
      <c r="M371" s="26">
        <v>369</v>
      </c>
      <c r="N371" s="26">
        <v>520</v>
      </c>
    </row>
    <row r="372" spans="7:14" x14ac:dyDescent="0.2">
      <c r="G372" s="26">
        <v>2016</v>
      </c>
      <c r="H372" s="26">
        <v>1</v>
      </c>
      <c r="I372" s="26">
        <v>16</v>
      </c>
      <c r="J372" s="26">
        <v>10</v>
      </c>
      <c r="K372" s="26">
        <v>137</v>
      </c>
      <c r="M372" s="26">
        <v>370</v>
      </c>
      <c r="N372" s="26">
        <v>520</v>
      </c>
    </row>
    <row r="373" spans="7:14" x14ac:dyDescent="0.2">
      <c r="G373" s="26">
        <v>2016</v>
      </c>
      <c r="H373" s="26">
        <v>1</v>
      </c>
      <c r="I373" s="26">
        <v>16</v>
      </c>
      <c r="J373" s="26">
        <v>11</v>
      </c>
      <c r="K373" s="26">
        <v>221</v>
      </c>
      <c r="M373" s="26">
        <v>371</v>
      </c>
      <c r="N373" s="26">
        <v>519</v>
      </c>
    </row>
    <row r="374" spans="7:14" x14ac:dyDescent="0.2">
      <c r="G374" s="26">
        <v>2016</v>
      </c>
      <c r="H374" s="26">
        <v>1</v>
      </c>
      <c r="I374" s="26">
        <v>16</v>
      </c>
      <c r="J374" s="26">
        <v>12</v>
      </c>
      <c r="K374" s="26">
        <v>268</v>
      </c>
      <c r="M374" s="26">
        <v>372</v>
      </c>
      <c r="N374" s="26">
        <v>519</v>
      </c>
    </row>
    <row r="375" spans="7:14" x14ac:dyDescent="0.2">
      <c r="G375" s="26">
        <v>2016</v>
      </c>
      <c r="H375" s="26">
        <v>1</v>
      </c>
      <c r="I375" s="26">
        <v>16</v>
      </c>
      <c r="J375" s="26">
        <v>13</v>
      </c>
      <c r="K375" s="26">
        <v>297</v>
      </c>
      <c r="M375" s="26">
        <v>373</v>
      </c>
      <c r="N375" s="26">
        <v>519</v>
      </c>
    </row>
    <row r="376" spans="7:14" x14ac:dyDescent="0.2">
      <c r="G376" s="26">
        <v>2016</v>
      </c>
      <c r="H376" s="26">
        <v>1</v>
      </c>
      <c r="I376" s="26">
        <v>16</v>
      </c>
      <c r="J376" s="26">
        <v>14</v>
      </c>
      <c r="K376" s="26">
        <v>310</v>
      </c>
      <c r="M376" s="26">
        <v>374</v>
      </c>
      <c r="N376" s="26">
        <v>519</v>
      </c>
    </row>
    <row r="377" spans="7:14" x14ac:dyDescent="0.2">
      <c r="G377" s="26">
        <v>2016</v>
      </c>
      <c r="H377" s="26">
        <v>1</v>
      </c>
      <c r="I377" s="26">
        <v>16</v>
      </c>
      <c r="J377" s="26">
        <v>15</v>
      </c>
      <c r="K377" s="26">
        <v>337</v>
      </c>
      <c r="M377" s="26">
        <v>375</v>
      </c>
      <c r="N377" s="26">
        <v>519</v>
      </c>
    </row>
    <row r="378" spans="7:14" x14ac:dyDescent="0.2">
      <c r="G378" s="26">
        <v>2016</v>
      </c>
      <c r="H378" s="26">
        <v>1</v>
      </c>
      <c r="I378" s="26">
        <v>16</v>
      </c>
      <c r="J378" s="26">
        <v>16</v>
      </c>
      <c r="K378" s="26">
        <v>314</v>
      </c>
      <c r="M378" s="26">
        <v>376</v>
      </c>
      <c r="N378" s="26">
        <v>519</v>
      </c>
    </row>
    <row r="379" spans="7:14" x14ac:dyDescent="0.2">
      <c r="G379" s="26">
        <v>2016</v>
      </c>
      <c r="H379" s="26">
        <v>1</v>
      </c>
      <c r="I379" s="26">
        <v>16</v>
      </c>
      <c r="J379" s="26">
        <v>17</v>
      </c>
      <c r="K379" s="26">
        <v>364</v>
      </c>
      <c r="M379" s="26">
        <v>377</v>
      </c>
      <c r="N379" s="26">
        <v>519</v>
      </c>
    </row>
    <row r="380" spans="7:14" x14ac:dyDescent="0.2">
      <c r="G380" s="26">
        <v>2016</v>
      </c>
      <c r="H380" s="26">
        <v>1</v>
      </c>
      <c r="I380" s="26">
        <v>16</v>
      </c>
      <c r="J380" s="26">
        <v>18</v>
      </c>
      <c r="K380" s="26">
        <v>285</v>
      </c>
      <c r="M380" s="26">
        <v>378</v>
      </c>
      <c r="N380" s="26">
        <v>519</v>
      </c>
    </row>
    <row r="381" spans="7:14" x14ac:dyDescent="0.2">
      <c r="G381" s="26">
        <v>2016</v>
      </c>
      <c r="H381" s="26">
        <v>1</v>
      </c>
      <c r="I381" s="26">
        <v>16</v>
      </c>
      <c r="J381" s="26">
        <v>19</v>
      </c>
      <c r="K381" s="26">
        <v>214</v>
      </c>
      <c r="M381" s="26">
        <v>379</v>
      </c>
      <c r="N381" s="26">
        <v>518</v>
      </c>
    </row>
    <row r="382" spans="7:14" x14ac:dyDescent="0.2">
      <c r="G382" s="26">
        <v>2016</v>
      </c>
      <c r="H382" s="26">
        <v>1</v>
      </c>
      <c r="I382" s="26">
        <v>16</v>
      </c>
      <c r="J382" s="26">
        <v>20</v>
      </c>
      <c r="K382" s="26">
        <v>140</v>
      </c>
      <c r="M382" s="26">
        <v>380</v>
      </c>
      <c r="N382" s="26">
        <v>518</v>
      </c>
    </row>
    <row r="383" spans="7:14" x14ac:dyDescent="0.2">
      <c r="G383" s="26">
        <v>2016</v>
      </c>
      <c r="H383" s="26">
        <v>1</v>
      </c>
      <c r="I383" s="26">
        <v>16</v>
      </c>
      <c r="J383" s="26">
        <v>21</v>
      </c>
      <c r="K383" s="26">
        <v>108</v>
      </c>
      <c r="M383" s="26">
        <v>381</v>
      </c>
      <c r="N383" s="26">
        <v>518</v>
      </c>
    </row>
    <row r="384" spans="7:14" x14ac:dyDescent="0.2">
      <c r="G384" s="26">
        <v>2016</v>
      </c>
      <c r="H384" s="26">
        <v>1</v>
      </c>
      <c r="I384" s="26">
        <v>16</v>
      </c>
      <c r="J384" s="26">
        <v>22</v>
      </c>
      <c r="K384" s="26">
        <v>102</v>
      </c>
      <c r="M384" s="26">
        <v>382</v>
      </c>
      <c r="N384" s="26">
        <v>518</v>
      </c>
    </row>
    <row r="385" spans="7:14" x14ac:dyDescent="0.2">
      <c r="G385" s="26">
        <v>2016</v>
      </c>
      <c r="H385" s="26">
        <v>1</v>
      </c>
      <c r="I385" s="26">
        <v>16</v>
      </c>
      <c r="J385" s="26">
        <v>23</v>
      </c>
      <c r="K385" s="26">
        <v>87</v>
      </c>
      <c r="M385" s="26">
        <v>383</v>
      </c>
      <c r="N385" s="26">
        <v>518</v>
      </c>
    </row>
    <row r="386" spans="7:14" x14ac:dyDescent="0.2">
      <c r="G386" s="26">
        <v>2016</v>
      </c>
      <c r="H386" s="26">
        <v>1</v>
      </c>
      <c r="I386" s="26">
        <v>16</v>
      </c>
      <c r="J386" s="26">
        <v>24</v>
      </c>
      <c r="K386" s="26">
        <v>42</v>
      </c>
      <c r="M386" s="26">
        <v>384</v>
      </c>
      <c r="N386" s="26">
        <v>518</v>
      </c>
    </row>
    <row r="387" spans="7:14" x14ac:dyDescent="0.2">
      <c r="G387" s="26">
        <v>2016</v>
      </c>
      <c r="H387" s="26">
        <v>1</v>
      </c>
      <c r="I387" s="26">
        <v>17</v>
      </c>
      <c r="J387" s="26">
        <v>1</v>
      </c>
      <c r="K387" s="26">
        <v>31</v>
      </c>
      <c r="M387" s="26">
        <v>385</v>
      </c>
      <c r="N387" s="26">
        <v>518</v>
      </c>
    </row>
    <row r="388" spans="7:14" x14ac:dyDescent="0.2">
      <c r="G388" s="26">
        <v>2016</v>
      </c>
      <c r="H388" s="26">
        <v>1</v>
      </c>
      <c r="I388" s="26">
        <v>17</v>
      </c>
      <c r="J388" s="26">
        <v>2</v>
      </c>
      <c r="K388" s="26">
        <v>10</v>
      </c>
      <c r="M388" s="26">
        <v>386</v>
      </c>
      <c r="N388" s="26">
        <v>517</v>
      </c>
    </row>
    <row r="389" spans="7:14" x14ac:dyDescent="0.2">
      <c r="G389" s="26">
        <v>2016</v>
      </c>
      <c r="H389" s="26">
        <v>1</v>
      </c>
      <c r="I389" s="26">
        <v>17</v>
      </c>
      <c r="J389" s="26">
        <v>3</v>
      </c>
      <c r="K389" s="26">
        <v>2</v>
      </c>
      <c r="M389" s="26">
        <v>387</v>
      </c>
      <c r="N389" s="26">
        <v>517</v>
      </c>
    </row>
    <row r="390" spans="7:14" x14ac:dyDescent="0.2">
      <c r="G390" s="26">
        <v>2016</v>
      </c>
      <c r="H390" s="26">
        <v>1</v>
      </c>
      <c r="I390" s="26">
        <v>17</v>
      </c>
      <c r="J390" s="26">
        <v>4</v>
      </c>
      <c r="K390" s="26">
        <v>4</v>
      </c>
      <c r="M390" s="26">
        <v>388</v>
      </c>
      <c r="N390" s="26">
        <v>517</v>
      </c>
    </row>
    <row r="391" spans="7:14" x14ac:dyDescent="0.2">
      <c r="G391" s="26">
        <v>2016</v>
      </c>
      <c r="H391" s="26">
        <v>1</v>
      </c>
      <c r="I391" s="26">
        <v>17</v>
      </c>
      <c r="J391" s="26">
        <v>5</v>
      </c>
      <c r="K391" s="26">
        <v>4</v>
      </c>
      <c r="M391" s="26">
        <v>389</v>
      </c>
      <c r="N391" s="26">
        <v>516</v>
      </c>
    </row>
    <row r="392" spans="7:14" x14ac:dyDescent="0.2">
      <c r="G392" s="26">
        <v>2016</v>
      </c>
      <c r="H392" s="26">
        <v>1</v>
      </c>
      <c r="I392" s="26">
        <v>17</v>
      </c>
      <c r="J392" s="26">
        <v>6</v>
      </c>
      <c r="K392" s="26">
        <v>20</v>
      </c>
      <c r="M392" s="26">
        <v>390</v>
      </c>
      <c r="N392" s="26">
        <v>516</v>
      </c>
    </row>
    <row r="393" spans="7:14" x14ac:dyDescent="0.2">
      <c r="G393" s="26">
        <v>2016</v>
      </c>
      <c r="H393" s="26">
        <v>1</v>
      </c>
      <c r="I393" s="26">
        <v>17</v>
      </c>
      <c r="J393" s="26">
        <v>7</v>
      </c>
      <c r="K393" s="26">
        <v>67</v>
      </c>
      <c r="M393" s="26">
        <v>391</v>
      </c>
      <c r="N393" s="26">
        <v>516</v>
      </c>
    </row>
    <row r="394" spans="7:14" x14ac:dyDescent="0.2">
      <c r="G394" s="26">
        <v>2016</v>
      </c>
      <c r="H394" s="26">
        <v>1</v>
      </c>
      <c r="I394" s="26">
        <v>17</v>
      </c>
      <c r="J394" s="26">
        <v>8</v>
      </c>
      <c r="K394" s="26">
        <v>103</v>
      </c>
      <c r="M394" s="26">
        <v>392</v>
      </c>
      <c r="N394" s="26">
        <v>516</v>
      </c>
    </row>
    <row r="395" spans="7:14" x14ac:dyDescent="0.2">
      <c r="G395" s="26">
        <v>2016</v>
      </c>
      <c r="H395" s="26">
        <v>1</v>
      </c>
      <c r="I395" s="26">
        <v>17</v>
      </c>
      <c r="J395" s="26">
        <v>9</v>
      </c>
      <c r="K395" s="26">
        <v>71</v>
      </c>
      <c r="M395" s="26">
        <v>393</v>
      </c>
      <c r="N395" s="26">
        <v>516</v>
      </c>
    </row>
    <row r="396" spans="7:14" x14ac:dyDescent="0.2">
      <c r="G396" s="26">
        <v>2016</v>
      </c>
      <c r="H396" s="26">
        <v>1</v>
      </c>
      <c r="I396" s="26">
        <v>17</v>
      </c>
      <c r="J396" s="26">
        <v>10</v>
      </c>
      <c r="K396" s="26">
        <v>131</v>
      </c>
      <c r="M396" s="26">
        <v>394</v>
      </c>
      <c r="N396" s="26">
        <v>516</v>
      </c>
    </row>
    <row r="397" spans="7:14" x14ac:dyDescent="0.2">
      <c r="G397" s="26">
        <v>2016</v>
      </c>
      <c r="H397" s="26">
        <v>1</v>
      </c>
      <c r="I397" s="26">
        <v>17</v>
      </c>
      <c r="J397" s="26">
        <v>11</v>
      </c>
      <c r="K397" s="26">
        <v>215</v>
      </c>
      <c r="M397" s="26">
        <v>395</v>
      </c>
      <c r="N397" s="26">
        <v>516</v>
      </c>
    </row>
    <row r="398" spans="7:14" x14ac:dyDescent="0.2">
      <c r="G398" s="26">
        <v>2016</v>
      </c>
      <c r="H398" s="26">
        <v>1</v>
      </c>
      <c r="I398" s="26">
        <v>17</v>
      </c>
      <c r="J398" s="26">
        <v>12</v>
      </c>
      <c r="K398" s="26">
        <v>197</v>
      </c>
      <c r="M398" s="26">
        <v>396</v>
      </c>
      <c r="N398" s="26">
        <v>516</v>
      </c>
    </row>
    <row r="399" spans="7:14" x14ac:dyDescent="0.2">
      <c r="G399" s="26">
        <v>2016</v>
      </c>
      <c r="H399" s="26">
        <v>1</v>
      </c>
      <c r="I399" s="26">
        <v>17</v>
      </c>
      <c r="J399" s="26">
        <v>13</v>
      </c>
      <c r="K399" s="26">
        <v>296</v>
      </c>
      <c r="M399" s="26">
        <v>397</v>
      </c>
      <c r="N399" s="26">
        <v>516</v>
      </c>
    </row>
    <row r="400" spans="7:14" x14ac:dyDescent="0.2">
      <c r="G400" s="26">
        <v>2016</v>
      </c>
      <c r="H400" s="26">
        <v>1</v>
      </c>
      <c r="I400" s="26">
        <v>17</v>
      </c>
      <c r="J400" s="26">
        <v>14</v>
      </c>
      <c r="K400" s="26">
        <v>295</v>
      </c>
      <c r="M400" s="26">
        <v>398</v>
      </c>
      <c r="N400" s="26">
        <v>515</v>
      </c>
    </row>
    <row r="401" spans="7:14" x14ac:dyDescent="0.2">
      <c r="G401" s="26">
        <v>2016</v>
      </c>
      <c r="H401" s="26">
        <v>1</v>
      </c>
      <c r="I401" s="26">
        <v>17</v>
      </c>
      <c r="J401" s="26">
        <v>15</v>
      </c>
      <c r="K401" s="26">
        <v>274</v>
      </c>
      <c r="M401" s="26">
        <v>399</v>
      </c>
      <c r="N401" s="26">
        <v>515</v>
      </c>
    </row>
    <row r="402" spans="7:14" x14ac:dyDescent="0.2">
      <c r="G402" s="26">
        <v>2016</v>
      </c>
      <c r="H402" s="26">
        <v>1</v>
      </c>
      <c r="I402" s="26">
        <v>17</v>
      </c>
      <c r="J402" s="26">
        <v>16</v>
      </c>
      <c r="K402" s="26">
        <v>312</v>
      </c>
      <c r="M402" s="26">
        <v>400</v>
      </c>
      <c r="N402" s="26">
        <v>515</v>
      </c>
    </row>
    <row r="403" spans="7:14" x14ac:dyDescent="0.2">
      <c r="G403" s="26">
        <v>2016</v>
      </c>
      <c r="H403" s="26">
        <v>1</v>
      </c>
      <c r="I403" s="26">
        <v>17</v>
      </c>
      <c r="J403" s="26">
        <v>17</v>
      </c>
      <c r="K403" s="26">
        <v>331</v>
      </c>
      <c r="M403" s="26">
        <v>401</v>
      </c>
      <c r="N403" s="26">
        <v>515</v>
      </c>
    </row>
    <row r="404" spans="7:14" x14ac:dyDescent="0.2">
      <c r="G404" s="26">
        <v>2016</v>
      </c>
      <c r="H404" s="26">
        <v>1</v>
      </c>
      <c r="I404" s="26">
        <v>17</v>
      </c>
      <c r="J404" s="26">
        <v>18</v>
      </c>
      <c r="K404" s="26">
        <v>251</v>
      </c>
      <c r="M404" s="26">
        <v>402</v>
      </c>
      <c r="N404" s="26">
        <v>515</v>
      </c>
    </row>
    <row r="405" spans="7:14" x14ac:dyDescent="0.2">
      <c r="G405" s="26">
        <v>2016</v>
      </c>
      <c r="H405" s="26">
        <v>1</v>
      </c>
      <c r="I405" s="26">
        <v>17</v>
      </c>
      <c r="J405" s="26">
        <v>19</v>
      </c>
      <c r="K405" s="26">
        <v>171</v>
      </c>
      <c r="M405" s="26">
        <v>403</v>
      </c>
      <c r="N405" s="26">
        <v>515</v>
      </c>
    </row>
    <row r="406" spans="7:14" x14ac:dyDescent="0.2">
      <c r="G406" s="26">
        <v>2016</v>
      </c>
      <c r="H406" s="26">
        <v>1</v>
      </c>
      <c r="I406" s="26">
        <v>17</v>
      </c>
      <c r="J406" s="26">
        <v>20</v>
      </c>
      <c r="K406" s="26">
        <v>93</v>
      </c>
      <c r="M406" s="26">
        <v>404</v>
      </c>
      <c r="N406" s="26">
        <v>515</v>
      </c>
    </row>
    <row r="407" spans="7:14" x14ac:dyDescent="0.2">
      <c r="G407" s="26">
        <v>2016</v>
      </c>
      <c r="H407" s="26">
        <v>1</v>
      </c>
      <c r="I407" s="26">
        <v>17</v>
      </c>
      <c r="J407" s="26">
        <v>21</v>
      </c>
      <c r="K407" s="26">
        <v>86</v>
      </c>
      <c r="M407" s="26">
        <v>405</v>
      </c>
      <c r="N407" s="26">
        <v>515</v>
      </c>
    </row>
    <row r="408" spans="7:14" x14ac:dyDescent="0.2">
      <c r="G408" s="26">
        <v>2016</v>
      </c>
      <c r="H408" s="26">
        <v>1</v>
      </c>
      <c r="I408" s="26">
        <v>17</v>
      </c>
      <c r="J408" s="26">
        <v>22</v>
      </c>
      <c r="K408" s="26">
        <v>60</v>
      </c>
      <c r="M408" s="26">
        <v>406</v>
      </c>
      <c r="N408" s="26">
        <v>514</v>
      </c>
    </row>
    <row r="409" spans="7:14" x14ac:dyDescent="0.2">
      <c r="G409" s="26">
        <v>2016</v>
      </c>
      <c r="H409" s="26">
        <v>1</v>
      </c>
      <c r="I409" s="26">
        <v>17</v>
      </c>
      <c r="J409" s="26">
        <v>23</v>
      </c>
      <c r="K409" s="26">
        <v>57</v>
      </c>
      <c r="M409" s="26">
        <v>407</v>
      </c>
      <c r="N409" s="26">
        <v>514</v>
      </c>
    </row>
    <row r="410" spans="7:14" x14ac:dyDescent="0.2">
      <c r="G410" s="26">
        <v>2016</v>
      </c>
      <c r="H410" s="26">
        <v>1</v>
      </c>
      <c r="I410" s="26">
        <v>17</v>
      </c>
      <c r="J410" s="26">
        <v>24</v>
      </c>
      <c r="K410" s="26">
        <v>19</v>
      </c>
      <c r="M410" s="26">
        <v>408</v>
      </c>
      <c r="N410" s="26">
        <v>514</v>
      </c>
    </row>
    <row r="411" spans="7:14" x14ac:dyDescent="0.2">
      <c r="G411" s="26">
        <v>2016</v>
      </c>
      <c r="H411" s="26">
        <v>1</v>
      </c>
      <c r="I411" s="26">
        <v>18</v>
      </c>
      <c r="J411" s="26">
        <v>1</v>
      </c>
      <c r="K411" s="26">
        <v>7</v>
      </c>
      <c r="M411" s="26">
        <v>409</v>
      </c>
      <c r="N411" s="26">
        <v>514</v>
      </c>
    </row>
    <row r="412" spans="7:14" x14ac:dyDescent="0.2">
      <c r="G412" s="26">
        <v>2016</v>
      </c>
      <c r="H412" s="26">
        <v>1</v>
      </c>
      <c r="I412" s="26">
        <v>18</v>
      </c>
      <c r="J412" s="26">
        <v>2</v>
      </c>
      <c r="K412" s="26">
        <v>5</v>
      </c>
      <c r="M412" s="26">
        <v>410</v>
      </c>
      <c r="N412" s="26">
        <v>513</v>
      </c>
    </row>
    <row r="413" spans="7:14" x14ac:dyDescent="0.2">
      <c r="G413" s="26">
        <v>2016</v>
      </c>
      <c r="H413" s="26">
        <v>1</v>
      </c>
      <c r="I413" s="26">
        <v>18</v>
      </c>
      <c r="J413" s="26">
        <v>3</v>
      </c>
      <c r="K413" s="26">
        <v>6</v>
      </c>
      <c r="M413" s="26">
        <v>411</v>
      </c>
      <c r="N413" s="26">
        <v>513</v>
      </c>
    </row>
    <row r="414" spans="7:14" x14ac:dyDescent="0.2">
      <c r="G414" s="26">
        <v>2016</v>
      </c>
      <c r="H414" s="26">
        <v>1</v>
      </c>
      <c r="I414" s="26">
        <v>18</v>
      </c>
      <c r="J414" s="26">
        <v>4</v>
      </c>
      <c r="K414" s="26">
        <v>7</v>
      </c>
      <c r="M414" s="26">
        <v>412</v>
      </c>
      <c r="N414" s="26">
        <v>513</v>
      </c>
    </row>
    <row r="415" spans="7:14" x14ac:dyDescent="0.2">
      <c r="G415" s="26">
        <v>2016</v>
      </c>
      <c r="H415" s="26">
        <v>1</v>
      </c>
      <c r="I415" s="26">
        <v>18</v>
      </c>
      <c r="J415" s="26">
        <v>5</v>
      </c>
      <c r="K415" s="26">
        <v>7</v>
      </c>
      <c r="M415" s="26">
        <v>413</v>
      </c>
      <c r="N415" s="26">
        <v>513</v>
      </c>
    </row>
    <row r="416" spans="7:14" x14ac:dyDescent="0.2">
      <c r="G416" s="26">
        <v>2016</v>
      </c>
      <c r="H416" s="26">
        <v>1</v>
      </c>
      <c r="I416" s="26">
        <v>18</v>
      </c>
      <c r="J416" s="26">
        <v>6</v>
      </c>
      <c r="K416" s="26">
        <v>36</v>
      </c>
      <c r="M416" s="26">
        <v>414</v>
      </c>
      <c r="N416" s="26">
        <v>512</v>
      </c>
    </row>
    <row r="417" spans="7:14" x14ac:dyDescent="0.2">
      <c r="G417" s="26">
        <v>2016</v>
      </c>
      <c r="H417" s="26">
        <v>1</v>
      </c>
      <c r="I417" s="26">
        <v>18</v>
      </c>
      <c r="J417" s="26">
        <v>7</v>
      </c>
      <c r="K417" s="26">
        <v>139</v>
      </c>
      <c r="M417" s="26">
        <v>415</v>
      </c>
      <c r="N417" s="26">
        <v>512</v>
      </c>
    </row>
    <row r="418" spans="7:14" x14ac:dyDescent="0.2">
      <c r="G418" s="26">
        <v>2016</v>
      </c>
      <c r="H418" s="26">
        <v>1</v>
      </c>
      <c r="I418" s="26">
        <v>18</v>
      </c>
      <c r="J418" s="26">
        <v>8</v>
      </c>
      <c r="K418" s="26">
        <v>230</v>
      </c>
      <c r="M418" s="26">
        <v>416</v>
      </c>
      <c r="N418" s="26">
        <v>512</v>
      </c>
    </row>
    <row r="419" spans="7:14" x14ac:dyDescent="0.2">
      <c r="G419" s="26">
        <v>2016</v>
      </c>
      <c r="H419" s="26">
        <v>1</v>
      </c>
      <c r="I419" s="26">
        <v>18</v>
      </c>
      <c r="J419" s="26">
        <v>9</v>
      </c>
      <c r="K419" s="26">
        <v>292</v>
      </c>
      <c r="M419" s="26">
        <v>417</v>
      </c>
      <c r="N419" s="26">
        <v>512</v>
      </c>
    </row>
    <row r="420" spans="7:14" x14ac:dyDescent="0.2">
      <c r="G420" s="26">
        <v>2016</v>
      </c>
      <c r="H420" s="26">
        <v>1</v>
      </c>
      <c r="I420" s="26">
        <v>18</v>
      </c>
      <c r="J420" s="26">
        <v>10</v>
      </c>
      <c r="K420" s="26">
        <v>210</v>
      </c>
      <c r="M420" s="26">
        <v>418</v>
      </c>
      <c r="N420" s="26">
        <v>512</v>
      </c>
    </row>
    <row r="421" spans="7:14" x14ac:dyDescent="0.2">
      <c r="G421" s="26">
        <v>2016</v>
      </c>
      <c r="H421" s="26">
        <v>1</v>
      </c>
      <c r="I421" s="26">
        <v>18</v>
      </c>
      <c r="J421" s="26">
        <v>11</v>
      </c>
      <c r="K421" s="26">
        <v>243</v>
      </c>
      <c r="M421" s="26">
        <v>419</v>
      </c>
      <c r="N421" s="26">
        <v>512</v>
      </c>
    </row>
    <row r="422" spans="7:14" x14ac:dyDescent="0.2">
      <c r="G422" s="26">
        <v>2016</v>
      </c>
      <c r="H422" s="26">
        <v>1</v>
      </c>
      <c r="I422" s="26">
        <v>18</v>
      </c>
      <c r="J422" s="26">
        <v>12</v>
      </c>
      <c r="K422" s="26">
        <v>265</v>
      </c>
      <c r="M422" s="26">
        <v>420</v>
      </c>
      <c r="N422" s="26">
        <v>512</v>
      </c>
    </row>
    <row r="423" spans="7:14" x14ac:dyDescent="0.2">
      <c r="G423" s="26">
        <v>2016</v>
      </c>
      <c r="H423" s="26">
        <v>1</v>
      </c>
      <c r="I423" s="26">
        <v>18</v>
      </c>
      <c r="J423" s="26">
        <v>13</v>
      </c>
      <c r="K423" s="26">
        <v>275</v>
      </c>
      <c r="M423" s="26">
        <v>421</v>
      </c>
      <c r="N423" s="26">
        <v>512</v>
      </c>
    </row>
    <row r="424" spans="7:14" x14ac:dyDescent="0.2">
      <c r="G424" s="26">
        <v>2016</v>
      </c>
      <c r="H424" s="26">
        <v>1</v>
      </c>
      <c r="I424" s="26">
        <v>18</v>
      </c>
      <c r="J424" s="26">
        <v>14</v>
      </c>
      <c r="K424" s="26">
        <v>249</v>
      </c>
      <c r="M424" s="26">
        <v>422</v>
      </c>
      <c r="N424" s="26">
        <v>512</v>
      </c>
    </row>
    <row r="425" spans="7:14" x14ac:dyDescent="0.2">
      <c r="G425" s="26">
        <v>2016</v>
      </c>
      <c r="H425" s="26">
        <v>1</v>
      </c>
      <c r="I425" s="26">
        <v>18</v>
      </c>
      <c r="J425" s="26">
        <v>15</v>
      </c>
      <c r="K425" s="26">
        <v>321</v>
      </c>
      <c r="M425" s="26">
        <v>423</v>
      </c>
      <c r="N425" s="26">
        <v>512</v>
      </c>
    </row>
    <row r="426" spans="7:14" x14ac:dyDescent="0.2">
      <c r="G426" s="26">
        <v>2016</v>
      </c>
      <c r="H426" s="26">
        <v>1</v>
      </c>
      <c r="I426" s="26">
        <v>18</v>
      </c>
      <c r="J426" s="26">
        <v>16</v>
      </c>
      <c r="K426" s="26">
        <v>320</v>
      </c>
      <c r="M426" s="26">
        <v>424</v>
      </c>
      <c r="N426" s="26">
        <v>511</v>
      </c>
    </row>
    <row r="427" spans="7:14" x14ac:dyDescent="0.2">
      <c r="G427" s="26">
        <v>2016</v>
      </c>
      <c r="H427" s="26">
        <v>1</v>
      </c>
      <c r="I427" s="26">
        <v>18</v>
      </c>
      <c r="J427" s="26">
        <v>17</v>
      </c>
      <c r="K427" s="26">
        <v>370</v>
      </c>
      <c r="M427" s="26">
        <v>425</v>
      </c>
      <c r="N427" s="26">
        <v>511</v>
      </c>
    </row>
    <row r="428" spans="7:14" x14ac:dyDescent="0.2">
      <c r="G428" s="26">
        <v>2016</v>
      </c>
      <c r="H428" s="26">
        <v>1</v>
      </c>
      <c r="I428" s="26">
        <v>18</v>
      </c>
      <c r="J428" s="26">
        <v>18</v>
      </c>
      <c r="K428" s="26">
        <v>322</v>
      </c>
      <c r="M428" s="26">
        <v>426</v>
      </c>
      <c r="N428" s="26">
        <v>511</v>
      </c>
    </row>
    <row r="429" spans="7:14" x14ac:dyDescent="0.2">
      <c r="G429" s="26">
        <v>2016</v>
      </c>
      <c r="H429" s="26">
        <v>1</v>
      </c>
      <c r="I429" s="26">
        <v>18</v>
      </c>
      <c r="J429" s="26">
        <v>19</v>
      </c>
      <c r="K429" s="26">
        <v>211</v>
      </c>
      <c r="M429" s="26">
        <v>427</v>
      </c>
      <c r="N429" s="26">
        <v>511</v>
      </c>
    </row>
    <row r="430" spans="7:14" x14ac:dyDescent="0.2">
      <c r="G430" s="26">
        <v>2016</v>
      </c>
      <c r="H430" s="26">
        <v>1</v>
      </c>
      <c r="I430" s="26">
        <v>18</v>
      </c>
      <c r="J430" s="26">
        <v>20</v>
      </c>
      <c r="K430" s="26">
        <v>150</v>
      </c>
      <c r="M430" s="26">
        <v>428</v>
      </c>
      <c r="N430" s="26">
        <v>510</v>
      </c>
    </row>
    <row r="431" spans="7:14" x14ac:dyDescent="0.2">
      <c r="G431" s="26">
        <v>2016</v>
      </c>
      <c r="H431" s="26">
        <v>1</v>
      </c>
      <c r="I431" s="26">
        <v>18</v>
      </c>
      <c r="J431" s="26">
        <v>21</v>
      </c>
      <c r="K431" s="26">
        <v>88</v>
      </c>
      <c r="M431" s="26">
        <v>429</v>
      </c>
      <c r="N431" s="26">
        <v>510</v>
      </c>
    </row>
    <row r="432" spans="7:14" x14ac:dyDescent="0.2">
      <c r="G432" s="26">
        <v>2016</v>
      </c>
      <c r="H432" s="26">
        <v>1</v>
      </c>
      <c r="I432" s="26">
        <v>18</v>
      </c>
      <c r="J432" s="26">
        <v>22</v>
      </c>
      <c r="K432" s="26">
        <v>57</v>
      </c>
      <c r="M432" s="26">
        <v>430</v>
      </c>
      <c r="N432" s="26">
        <v>510</v>
      </c>
    </row>
    <row r="433" spans="7:14" x14ac:dyDescent="0.2">
      <c r="G433" s="26">
        <v>2016</v>
      </c>
      <c r="H433" s="26">
        <v>1</v>
      </c>
      <c r="I433" s="26">
        <v>18</v>
      </c>
      <c r="J433" s="26">
        <v>23</v>
      </c>
      <c r="K433" s="26">
        <v>30</v>
      </c>
      <c r="M433" s="26">
        <v>431</v>
      </c>
      <c r="N433" s="26">
        <v>510</v>
      </c>
    </row>
    <row r="434" spans="7:14" x14ac:dyDescent="0.2">
      <c r="G434" s="26">
        <v>2016</v>
      </c>
      <c r="H434" s="26">
        <v>1</v>
      </c>
      <c r="I434" s="26">
        <v>18</v>
      </c>
      <c r="J434" s="26">
        <v>24</v>
      </c>
      <c r="K434" s="26">
        <v>14</v>
      </c>
      <c r="M434" s="26">
        <v>432</v>
      </c>
      <c r="N434" s="26">
        <v>510</v>
      </c>
    </row>
    <row r="435" spans="7:14" x14ac:dyDescent="0.2">
      <c r="G435" s="26">
        <v>2016</v>
      </c>
      <c r="H435" s="26">
        <v>1</v>
      </c>
      <c r="I435" s="26">
        <v>19</v>
      </c>
      <c r="J435" s="26">
        <v>1</v>
      </c>
      <c r="K435" s="26">
        <v>9</v>
      </c>
      <c r="M435" s="26">
        <v>433</v>
      </c>
      <c r="N435" s="26">
        <v>510</v>
      </c>
    </row>
    <row r="436" spans="7:14" x14ac:dyDescent="0.2">
      <c r="G436" s="26">
        <v>2016</v>
      </c>
      <c r="H436" s="26">
        <v>1</v>
      </c>
      <c r="I436" s="26">
        <v>19</v>
      </c>
      <c r="J436" s="26">
        <v>2</v>
      </c>
      <c r="K436" s="26">
        <v>2</v>
      </c>
      <c r="M436" s="26">
        <v>434</v>
      </c>
      <c r="N436" s="26">
        <v>510</v>
      </c>
    </row>
    <row r="437" spans="7:14" x14ac:dyDescent="0.2">
      <c r="G437" s="26">
        <v>2016</v>
      </c>
      <c r="H437" s="26">
        <v>1</v>
      </c>
      <c r="I437" s="26">
        <v>19</v>
      </c>
      <c r="J437" s="26">
        <v>3</v>
      </c>
      <c r="K437" s="26">
        <v>3</v>
      </c>
      <c r="M437" s="26">
        <v>435</v>
      </c>
      <c r="N437" s="26">
        <v>509</v>
      </c>
    </row>
    <row r="438" spans="7:14" x14ac:dyDescent="0.2">
      <c r="G438" s="26">
        <v>2016</v>
      </c>
      <c r="H438" s="26">
        <v>1</v>
      </c>
      <c r="I438" s="26">
        <v>19</v>
      </c>
      <c r="J438" s="26">
        <v>4</v>
      </c>
      <c r="K438" s="26">
        <v>3</v>
      </c>
      <c r="M438" s="26">
        <v>436</v>
      </c>
      <c r="N438" s="26">
        <v>509</v>
      </c>
    </row>
    <row r="439" spans="7:14" x14ac:dyDescent="0.2">
      <c r="G439" s="26">
        <v>2016</v>
      </c>
      <c r="H439" s="26">
        <v>1</v>
      </c>
      <c r="I439" s="26">
        <v>19</v>
      </c>
      <c r="J439" s="26">
        <v>5</v>
      </c>
      <c r="K439" s="26">
        <v>10</v>
      </c>
      <c r="M439" s="26">
        <v>437</v>
      </c>
      <c r="N439" s="26">
        <v>509</v>
      </c>
    </row>
    <row r="440" spans="7:14" x14ac:dyDescent="0.2">
      <c r="G440" s="26">
        <v>2016</v>
      </c>
      <c r="H440" s="26">
        <v>1</v>
      </c>
      <c r="I440" s="26">
        <v>19</v>
      </c>
      <c r="J440" s="26">
        <v>6</v>
      </c>
      <c r="K440" s="26">
        <v>47</v>
      </c>
      <c r="M440" s="26">
        <v>438</v>
      </c>
      <c r="N440" s="26">
        <v>509</v>
      </c>
    </row>
    <row r="441" spans="7:14" x14ac:dyDescent="0.2">
      <c r="G441" s="26">
        <v>2016</v>
      </c>
      <c r="H441" s="26">
        <v>1</v>
      </c>
      <c r="I441" s="26">
        <v>19</v>
      </c>
      <c r="J441" s="26">
        <v>7</v>
      </c>
      <c r="K441" s="26">
        <v>157</v>
      </c>
      <c r="M441" s="26">
        <v>439</v>
      </c>
      <c r="N441" s="26">
        <v>509</v>
      </c>
    </row>
    <row r="442" spans="7:14" x14ac:dyDescent="0.2">
      <c r="G442" s="26">
        <v>2016</v>
      </c>
      <c r="H442" s="26">
        <v>1</v>
      </c>
      <c r="I442" s="26">
        <v>19</v>
      </c>
      <c r="J442" s="26">
        <v>8</v>
      </c>
      <c r="K442" s="26">
        <v>445</v>
      </c>
      <c r="M442" s="26">
        <v>440</v>
      </c>
      <c r="N442" s="26">
        <v>509</v>
      </c>
    </row>
    <row r="443" spans="7:14" x14ac:dyDescent="0.2">
      <c r="G443" s="26">
        <v>2016</v>
      </c>
      <c r="H443" s="26">
        <v>1</v>
      </c>
      <c r="I443" s="26">
        <v>19</v>
      </c>
      <c r="J443" s="26">
        <v>9</v>
      </c>
      <c r="K443" s="26">
        <v>318</v>
      </c>
      <c r="M443" s="26">
        <v>441</v>
      </c>
      <c r="N443" s="26">
        <v>509</v>
      </c>
    </row>
    <row r="444" spans="7:14" x14ac:dyDescent="0.2">
      <c r="G444" s="26">
        <v>2016</v>
      </c>
      <c r="H444" s="26">
        <v>1</v>
      </c>
      <c r="I444" s="26">
        <v>19</v>
      </c>
      <c r="J444" s="26">
        <v>10</v>
      </c>
      <c r="K444" s="26">
        <v>244</v>
      </c>
      <c r="M444" s="26">
        <v>442</v>
      </c>
      <c r="N444" s="26">
        <v>509</v>
      </c>
    </row>
    <row r="445" spans="7:14" x14ac:dyDescent="0.2">
      <c r="G445" s="26">
        <v>2016</v>
      </c>
      <c r="H445" s="26">
        <v>1</v>
      </c>
      <c r="I445" s="26">
        <v>19</v>
      </c>
      <c r="J445" s="26">
        <v>11</v>
      </c>
      <c r="K445" s="26">
        <v>230</v>
      </c>
      <c r="M445" s="26">
        <v>443</v>
      </c>
      <c r="N445" s="26">
        <v>508</v>
      </c>
    </row>
    <row r="446" spans="7:14" x14ac:dyDescent="0.2">
      <c r="G446" s="26">
        <v>2016</v>
      </c>
      <c r="H446" s="26">
        <v>1</v>
      </c>
      <c r="I446" s="26">
        <v>19</v>
      </c>
      <c r="J446" s="26">
        <v>12</v>
      </c>
      <c r="K446" s="26">
        <v>314</v>
      </c>
      <c r="M446" s="26">
        <v>444</v>
      </c>
      <c r="N446" s="26">
        <v>508</v>
      </c>
    </row>
    <row r="447" spans="7:14" x14ac:dyDescent="0.2">
      <c r="G447" s="26">
        <v>2016</v>
      </c>
      <c r="H447" s="26">
        <v>1</v>
      </c>
      <c r="I447" s="26">
        <v>19</v>
      </c>
      <c r="J447" s="26">
        <v>13</v>
      </c>
      <c r="K447" s="26">
        <v>308</v>
      </c>
      <c r="M447" s="26">
        <v>445</v>
      </c>
      <c r="N447" s="26">
        <v>508</v>
      </c>
    </row>
    <row r="448" spans="7:14" x14ac:dyDescent="0.2">
      <c r="G448" s="26">
        <v>2016</v>
      </c>
      <c r="H448" s="26">
        <v>1</v>
      </c>
      <c r="I448" s="26">
        <v>19</v>
      </c>
      <c r="J448" s="26">
        <v>14</v>
      </c>
      <c r="K448" s="26">
        <v>268</v>
      </c>
      <c r="M448" s="26">
        <v>446</v>
      </c>
      <c r="N448" s="26">
        <v>508</v>
      </c>
    </row>
    <row r="449" spans="7:14" x14ac:dyDescent="0.2">
      <c r="G449" s="26">
        <v>2016</v>
      </c>
      <c r="H449" s="26">
        <v>1</v>
      </c>
      <c r="I449" s="26">
        <v>19</v>
      </c>
      <c r="J449" s="26">
        <v>15</v>
      </c>
      <c r="K449" s="26">
        <v>314</v>
      </c>
      <c r="M449" s="26">
        <v>447</v>
      </c>
      <c r="N449" s="26">
        <v>508</v>
      </c>
    </row>
    <row r="450" spans="7:14" x14ac:dyDescent="0.2">
      <c r="G450" s="26">
        <v>2016</v>
      </c>
      <c r="H450" s="26">
        <v>1</v>
      </c>
      <c r="I450" s="26">
        <v>19</v>
      </c>
      <c r="J450" s="26">
        <v>16</v>
      </c>
      <c r="K450" s="26">
        <v>395</v>
      </c>
      <c r="M450" s="26">
        <v>448</v>
      </c>
      <c r="N450" s="26">
        <v>508</v>
      </c>
    </row>
    <row r="451" spans="7:14" x14ac:dyDescent="0.2">
      <c r="G451" s="26">
        <v>2016</v>
      </c>
      <c r="H451" s="26">
        <v>1</v>
      </c>
      <c r="I451" s="26">
        <v>19</v>
      </c>
      <c r="J451" s="26">
        <v>17</v>
      </c>
      <c r="K451" s="26">
        <v>544</v>
      </c>
      <c r="M451" s="26">
        <v>449</v>
      </c>
      <c r="N451" s="26">
        <v>507</v>
      </c>
    </row>
    <row r="452" spans="7:14" x14ac:dyDescent="0.2">
      <c r="G452" s="26">
        <v>2016</v>
      </c>
      <c r="H452" s="26">
        <v>1</v>
      </c>
      <c r="I452" s="26">
        <v>19</v>
      </c>
      <c r="J452" s="26">
        <v>18</v>
      </c>
      <c r="K452" s="26">
        <v>414</v>
      </c>
      <c r="M452" s="26">
        <v>450</v>
      </c>
      <c r="N452" s="26">
        <v>507</v>
      </c>
    </row>
    <row r="453" spans="7:14" x14ac:dyDescent="0.2">
      <c r="G453" s="26">
        <v>2016</v>
      </c>
      <c r="H453" s="26">
        <v>1</v>
      </c>
      <c r="I453" s="26">
        <v>19</v>
      </c>
      <c r="J453" s="26">
        <v>19</v>
      </c>
      <c r="K453" s="26">
        <v>224</v>
      </c>
      <c r="M453" s="26">
        <v>451</v>
      </c>
      <c r="N453" s="26">
        <v>507</v>
      </c>
    </row>
    <row r="454" spans="7:14" x14ac:dyDescent="0.2">
      <c r="G454" s="26">
        <v>2016</v>
      </c>
      <c r="H454" s="26">
        <v>1</v>
      </c>
      <c r="I454" s="26">
        <v>19</v>
      </c>
      <c r="J454" s="26">
        <v>20</v>
      </c>
      <c r="K454" s="26">
        <v>109</v>
      </c>
      <c r="M454" s="26">
        <v>452</v>
      </c>
      <c r="N454" s="26">
        <v>507</v>
      </c>
    </row>
    <row r="455" spans="7:14" x14ac:dyDescent="0.2">
      <c r="G455" s="26">
        <v>2016</v>
      </c>
      <c r="H455" s="26">
        <v>1</v>
      </c>
      <c r="I455" s="26">
        <v>19</v>
      </c>
      <c r="J455" s="26">
        <v>21</v>
      </c>
      <c r="K455" s="26">
        <v>93</v>
      </c>
      <c r="M455" s="26">
        <v>453</v>
      </c>
      <c r="N455" s="26">
        <v>507</v>
      </c>
    </row>
    <row r="456" spans="7:14" x14ac:dyDescent="0.2">
      <c r="G456" s="26">
        <v>2016</v>
      </c>
      <c r="H456" s="26">
        <v>1</v>
      </c>
      <c r="I456" s="26">
        <v>19</v>
      </c>
      <c r="J456" s="26">
        <v>22</v>
      </c>
      <c r="K456" s="26">
        <v>81</v>
      </c>
      <c r="M456" s="26">
        <v>454</v>
      </c>
      <c r="N456" s="26">
        <v>507</v>
      </c>
    </row>
    <row r="457" spans="7:14" x14ac:dyDescent="0.2">
      <c r="G457" s="26">
        <v>2016</v>
      </c>
      <c r="H457" s="26">
        <v>1</v>
      </c>
      <c r="I457" s="26">
        <v>19</v>
      </c>
      <c r="J457" s="26">
        <v>23</v>
      </c>
      <c r="K457" s="26">
        <v>56</v>
      </c>
      <c r="M457" s="26">
        <v>455</v>
      </c>
      <c r="N457" s="26">
        <v>507</v>
      </c>
    </row>
    <row r="458" spans="7:14" x14ac:dyDescent="0.2">
      <c r="G458" s="26">
        <v>2016</v>
      </c>
      <c r="H458" s="26">
        <v>1</v>
      </c>
      <c r="I458" s="26">
        <v>19</v>
      </c>
      <c r="J458" s="26">
        <v>24</v>
      </c>
      <c r="K458" s="26">
        <v>22</v>
      </c>
      <c r="M458" s="26">
        <v>456</v>
      </c>
      <c r="N458" s="26">
        <v>507</v>
      </c>
    </row>
    <row r="459" spans="7:14" x14ac:dyDescent="0.2">
      <c r="G459" s="26">
        <v>2016</v>
      </c>
      <c r="H459" s="26">
        <v>1</v>
      </c>
      <c r="I459" s="26">
        <v>20</v>
      </c>
      <c r="J459" s="26">
        <v>1</v>
      </c>
      <c r="K459" s="26">
        <v>17</v>
      </c>
      <c r="M459" s="26">
        <v>457</v>
      </c>
      <c r="N459" s="26">
        <v>507</v>
      </c>
    </row>
    <row r="460" spans="7:14" x14ac:dyDescent="0.2">
      <c r="G460" s="26">
        <v>2016</v>
      </c>
      <c r="H460" s="26">
        <v>1</v>
      </c>
      <c r="I460" s="26">
        <v>20</v>
      </c>
      <c r="J460" s="26">
        <v>2</v>
      </c>
      <c r="K460" s="26">
        <v>16</v>
      </c>
      <c r="M460" s="26">
        <v>458</v>
      </c>
      <c r="N460" s="26">
        <v>506</v>
      </c>
    </row>
    <row r="461" spans="7:14" x14ac:dyDescent="0.2">
      <c r="G461" s="26">
        <v>2016</v>
      </c>
      <c r="H461" s="26">
        <v>1</v>
      </c>
      <c r="I461" s="26">
        <v>20</v>
      </c>
      <c r="J461" s="26">
        <v>3</v>
      </c>
      <c r="K461" s="26">
        <v>3</v>
      </c>
      <c r="M461" s="26">
        <v>459</v>
      </c>
      <c r="N461" s="26">
        <v>506</v>
      </c>
    </row>
    <row r="462" spans="7:14" x14ac:dyDescent="0.2">
      <c r="G462" s="26">
        <v>2016</v>
      </c>
      <c r="H462" s="26">
        <v>1</v>
      </c>
      <c r="I462" s="26">
        <v>20</v>
      </c>
      <c r="J462" s="26">
        <v>4</v>
      </c>
      <c r="K462" s="26">
        <v>6</v>
      </c>
      <c r="M462" s="26">
        <v>460</v>
      </c>
      <c r="N462" s="26">
        <v>506</v>
      </c>
    </row>
    <row r="463" spans="7:14" x14ac:dyDescent="0.2">
      <c r="G463" s="26">
        <v>2016</v>
      </c>
      <c r="H463" s="26">
        <v>1</v>
      </c>
      <c r="I463" s="26">
        <v>20</v>
      </c>
      <c r="J463" s="26">
        <v>5</v>
      </c>
      <c r="K463" s="26">
        <v>14</v>
      </c>
      <c r="M463" s="26">
        <v>461</v>
      </c>
      <c r="N463" s="26">
        <v>506</v>
      </c>
    </row>
    <row r="464" spans="7:14" x14ac:dyDescent="0.2">
      <c r="G464" s="26">
        <v>2016</v>
      </c>
      <c r="H464" s="26">
        <v>1</v>
      </c>
      <c r="I464" s="26">
        <v>20</v>
      </c>
      <c r="J464" s="26">
        <v>6</v>
      </c>
      <c r="K464" s="26">
        <v>55</v>
      </c>
      <c r="M464" s="26">
        <v>462</v>
      </c>
      <c r="N464" s="26">
        <v>506</v>
      </c>
    </row>
    <row r="465" spans="7:14" x14ac:dyDescent="0.2">
      <c r="G465" s="26">
        <v>2016</v>
      </c>
      <c r="H465" s="26">
        <v>1</v>
      </c>
      <c r="I465" s="26">
        <v>20</v>
      </c>
      <c r="J465" s="26">
        <v>7</v>
      </c>
      <c r="K465" s="26">
        <v>168</v>
      </c>
      <c r="M465" s="26">
        <v>463</v>
      </c>
      <c r="N465" s="26">
        <v>506</v>
      </c>
    </row>
    <row r="466" spans="7:14" x14ac:dyDescent="0.2">
      <c r="G466" s="26">
        <v>2016</v>
      </c>
      <c r="H466" s="26">
        <v>1</v>
      </c>
      <c r="I466" s="26">
        <v>20</v>
      </c>
      <c r="J466" s="26">
        <v>8</v>
      </c>
      <c r="K466" s="26">
        <v>429</v>
      </c>
      <c r="M466" s="26">
        <v>464</v>
      </c>
      <c r="N466" s="26">
        <v>506</v>
      </c>
    </row>
    <row r="467" spans="7:14" x14ac:dyDescent="0.2">
      <c r="G467" s="26">
        <v>2016</v>
      </c>
      <c r="H467" s="26">
        <v>1</v>
      </c>
      <c r="I467" s="26">
        <v>20</v>
      </c>
      <c r="J467" s="26">
        <v>9</v>
      </c>
      <c r="K467" s="26">
        <v>377</v>
      </c>
      <c r="M467" s="26">
        <v>465</v>
      </c>
      <c r="N467" s="26">
        <v>505</v>
      </c>
    </row>
    <row r="468" spans="7:14" x14ac:dyDescent="0.2">
      <c r="G468" s="26">
        <v>2016</v>
      </c>
      <c r="H468" s="26">
        <v>1</v>
      </c>
      <c r="I468" s="26">
        <v>20</v>
      </c>
      <c r="J468" s="26">
        <v>10</v>
      </c>
      <c r="K468" s="26">
        <v>251</v>
      </c>
      <c r="M468" s="26">
        <v>466</v>
      </c>
      <c r="N468" s="26">
        <v>505</v>
      </c>
    </row>
    <row r="469" spans="7:14" x14ac:dyDescent="0.2">
      <c r="G469" s="26">
        <v>2016</v>
      </c>
      <c r="H469" s="26">
        <v>1</v>
      </c>
      <c r="I469" s="26">
        <v>20</v>
      </c>
      <c r="J469" s="26">
        <v>11</v>
      </c>
      <c r="K469" s="26">
        <v>266</v>
      </c>
      <c r="M469" s="26">
        <v>467</v>
      </c>
      <c r="N469" s="26">
        <v>504</v>
      </c>
    </row>
    <row r="470" spans="7:14" x14ac:dyDescent="0.2">
      <c r="G470" s="26">
        <v>2016</v>
      </c>
      <c r="H470" s="26">
        <v>1</v>
      </c>
      <c r="I470" s="26">
        <v>20</v>
      </c>
      <c r="J470" s="26">
        <v>12</v>
      </c>
      <c r="K470" s="26">
        <v>324</v>
      </c>
      <c r="M470" s="26">
        <v>468</v>
      </c>
      <c r="N470" s="26">
        <v>504</v>
      </c>
    </row>
    <row r="471" spans="7:14" x14ac:dyDescent="0.2">
      <c r="G471" s="26">
        <v>2016</v>
      </c>
      <c r="H471" s="26">
        <v>1</v>
      </c>
      <c r="I471" s="26">
        <v>20</v>
      </c>
      <c r="J471" s="26">
        <v>13</v>
      </c>
      <c r="K471" s="26">
        <v>288</v>
      </c>
      <c r="M471" s="26">
        <v>469</v>
      </c>
      <c r="N471" s="26">
        <v>503</v>
      </c>
    </row>
    <row r="472" spans="7:14" x14ac:dyDescent="0.2">
      <c r="G472" s="26">
        <v>2016</v>
      </c>
      <c r="H472" s="26">
        <v>1</v>
      </c>
      <c r="I472" s="26">
        <v>20</v>
      </c>
      <c r="J472" s="26">
        <v>14</v>
      </c>
      <c r="K472" s="26">
        <v>289</v>
      </c>
      <c r="M472" s="26">
        <v>470</v>
      </c>
      <c r="N472" s="26">
        <v>503</v>
      </c>
    </row>
    <row r="473" spans="7:14" x14ac:dyDescent="0.2">
      <c r="G473" s="26">
        <v>2016</v>
      </c>
      <c r="H473" s="26">
        <v>1</v>
      </c>
      <c r="I473" s="26">
        <v>20</v>
      </c>
      <c r="J473" s="26">
        <v>15</v>
      </c>
      <c r="K473" s="26">
        <v>341</v>
      </c>
      <c r="M473" s="26">
        <v>471</v>
      </c>
      <c r="N473" s="26">
        <v>503</v>
      </c>
    </row>
    <row r="474" spans="7:14" x14ac:dyDescent="0.2">
      <c r="G474" s="26">
        <v>2016</v>
      </c>
      <c r="H474" s="26">
        <v>1</v>
      </c>
      <c r="I474" s="26">
        <v>20</v>
      </c>
      <c r="J474" s="26">
        <v>16</v>
      </c>
      <c r="K474" s="26">
        <v>355</v>
      </c>
      <c r="M474" s="26">
        <v>472</v>
      </c>
      <c r="N474" s="26">
        <v>503</v>
      </c>
    </row>
    <row r="475" spans="7:14" x14ac:dyDescent="0.2">
      <c r="G475" s="26">
        <v>2016</v>
      </c>
      <c r="H475" s="26">
        <v>1</v>
      </c>
      <c r="I475" s="26">
        <v>20</v>
      </c>
      <c r="J475" s="26">
        <v>17</v>
      </c>
      <c r="K475" s="26">
        <v>580</v>
      </c>
      <c r="M475" s="26">
        <v>473</v>
      </c>
      <c r="N475" s="26">
        <v>503</v>
      </c>
    </row>
    <row r="476" spans="7:14" x14ac:dyDescent="0.2">
      <c r="G476" s="26">
        <v>2016</v>
      </c>
      <c r="H476" s="26">
        <v>1</v>
      </c>
      <c r="I476" s="26">
        <v>20</v>
      </c>
      <c r="J476" s="26">
        <v>18</v>
      </c>
      <c r="K476" s="26">
        <v>407</v>
      </c>
      <c r="M476" s="26">
        <v>474</v>
      </c>
      <c r="N476" s="26">
        <v>502</v>
      </c>
    </row>
    <row r="477" spans="7:14" x14ac:dyDescent="0.2">
      <c r="G477" s="26">
        <v>2016</v>
      </c>
      <c r="H477" s="26">
        <v>1</v>
      </c>
      <c r="I477" s="26">
        <v>20</v>
      </c>
      <c r="J477" s="26">
        <v>19</v>
      </c>
      <c r="K477" s="26">
        <v>262</v>
      </c>
      <c r="M477" s="26">
        <v>475</v>
      </c>
      <c r="N477" s="26">
        <v>502</v>
      </c>
    </row>
    <row r="478" spans="7:14" x14ac:dyDescent="0.2">
      <c r="G478" s="26">
        <v>2016</v>
      </c>
      <c r="H478" s="26">
        <v>1</v>
      </c>
      <c r="I478" s="26">
        <v>20</v>
      </c>
      <c r="J478" s="26">
        <v>20</v>
      </c>
      <c r="K478" s="26">
        <v>129</v>
      </c>
      <c r="M478" s="26">
        <v>476</v>
      </c>
      <c r="N478" s="26">
        <v>502</v>
      </c>
    </row>
    <row r="479" spans="7:14" x14ac:dyDescent="0.2">
      <c r="G479" s="26">
        <v>2016</v>
      </c>
      <c r="H479" s="26">
        <v>1</v>
      </c>
      <c r="I479" s="26">
        <v>20</v>
      </c>
      <c r="J479" s="26">
        <v>21</v>
      </c>
      <c r="K479" s="26">
        <v>155</v>
      </c>
      <c r="M479" s="26">
        <v>477</v>
      </c>
      <c r="N479" s="26">
        <v>502</v>
      </c>
    </row>
    <row r="480" spans="7:14" x14ac:dyDescent="0.2">
      <c r="G480" s="26">
        <v>2016</v>
      </c>
      <c r="H480" s="26">
        <v>1</v>
      </c>
      <c r="I480" s="26">
        <v>20</v>
      </c>
      <c r="J480" s="26">
        <v>22</v>
      </c>
      <c r="K480" s="26">
        <v>81</v>
      </c>
      <c r="M480" s="26">
        <v>478</v>
      </c>
      <c r="N480" s="26">
        <v>502</v>
      </c>
    </row>
    <row r="481" spans="7:14" x14ac:dyDescent="0.2">
      <c r="G481" s="26">
        <v>2016</v>
      </c>
      <c r="H481" s="26">
        <v>1</v>
      </c>
      <c r="I481" s="26">
        <v>20</v>
      </c>
      <c r="J481" s="26">
        <v>23</v>
      </c>
      <c r="K481" s="26">
        <v>50</v>
      </c>
      <c r="M481" s="26">
        <v>479</v>
      </c>
      <c r="N481" s="26">
        <v>501</v>
      </c>
    </row>
    <row r="482" spans="7:14" x14ac:dyDescent="0.2">
      <c r="G482" s="26">
        <v>2016</v>
      </c>
      <c r="H482" s="26">
        <v>1</v>
      </c>
      <c r="I482" s="26">
        <v>20</v>
      </c>
      <c r="J482" s="26">
        <v>24</v>
      </c>
      <c r="K482" s="26">
        <v>15</v>
      </c>
      <c r="M482" s="26">
        <v>480</v>
      </c>
      <c r="N482" s="26">
        <v>501</v>
      </c>
    </row>
    <row r="483" spans="7:14" x14ac:dyDescent="0.2">
      <c r="G483" s="26">
        <v>2016</v>
      </c>
      <c r="H483" s="26">
        <v>1</v>
      </c>
      <c r="I483" s="26">
        <v>21</v>
      </c>
      <c r="J483" s="26">
        <v>1</v>
      </c>
      <c r="K483" s="26">
        <v>18</v>
      </c>
      <c r="M483" s="26">
        <v>481</v>
      </c>
      <c r="N483" s="26">
        <v>501</v>
      </c>
    </row>
    <row r="484" spans="7:14" x14ac:dyDescent="0.2">
      <c r="G484" s="26">
        <v>2016</v>
      </c>
      <c r="H484" s="26">
        <v>1</v>
      </c>
      <c r="I484" s="26">
        <v>21</v>
      </c>
      <c r="J484" s="26">
        <v>2</v>
      </c>
      <c r="K484" s="26">
        <v>11</v>
      </c>
      <c r="M484" s="26">
        <v>482</v>
      </c>
      <c r="N484" s="26">
        <v>501</v>
      </c>
    </row>
    <row r="485" spans="7:14" x14ac:dyDescent="0.2">
      <c r="G485" s="26">
        <v>2016</v>
      </c>
      <c r="H485" s="26">
        <v>1</v>
      </c>
      <c r="I485" s="26">
        <v>21</v>
      </c>
      <c r="J485" s="26">
        <v>3</v>
      </c>
      <c r="K485" s="26">
        <v>2</v>
      </c>
      <c r="M485" s="26">
        <v>483</v>
      </c>
      <c r="N485" s="26">
        <v>501</v>
      </c>
    </row>
    <row r="486" spans="7:14" x14ac:dyDescent="0.2">
      <c r="G486" s="26">
        <v>2016</v>
      </c>
      <c r="H486" s="26">
        <v>1</v>
      </c>
      <c r="I486" s="26">
        <v>21</v>
      </c>
      <c r="J486" s="26">
        <v>4</v>
      </c>
      <c r="K486" s="26">
        <v>5</v>
      </c>
      <c r="M486" s="26">
        <v>484</v>
      </c>
      <c r="N486" s="26">
        <v>501</v>
      </c>
    </row>
    <row r="487" spans="7:14" x14ac:dyDescent="0.2">
      <c r="G487" s="26">
        <v>2016</v>
      </c>
      <c r="H487" s="26">
        <v>1</v>
      </c>
      <c r="I487" s="26">
        <v>21</v>
      </c>
      <c r="J487" s="26">
        <v>5</v>
      </c>
      <c r="K487" s="26">
        <v>10</v>
      </c>
      <c r="M487" s="26">
        <v>485</v>
      </c>
      <c r="N487" s="26">
        <v>501</v>
      </c>
    </row>
    <row r="488" spans="7:14" x14ac:dyDescent="0.2">
      <c r="G488" s="26">
        <v>2016</v>
      </c>
      <c r="H488" s="26">
        <v>1</v>
      </c>
      <c r="I488" s="26">
        <v>21</v>
      </c>
      <c r="J488" s="26">
        <v>6</v>
      </c>
      <c r="K488" s="26">
        <v>59</v>
      </c>
      <c r="M488" s="26">
        <v>486</v>
      </c>
      <c r="N488" s="26">
        <v>501</v>
      </c>
    </row>
    <row r="489" spans="7:14" x14ac:dyDescent="0.2">
      <c r="G489" s="26">
        <v>2016</v>
      </c>
      <c r="H489" s="26">
        <v>1</v>
      </c>
      <c r="I489" s="26">
        <v>21</v>
      </c>
      <c r="J489" s="26">
        <v>7</v>
      </c>
      <c r="K489" s="26">
        <v>156</v>
      </c>
      <c r="M489" s="26">
        <v>487</v>
      </c>
      <c r="N489" s="26">
        <v>500</v>
      </c>
    </row>
    <row r="490" spans="7:14" x14ac:dyDescent="0.2">
      <c r="G490" s="26">
        <v>2016</v>
      </c>
      <c r="H490" s="26">
        <v>1</v>
      </c>
      <c r="I490" s="26">
        <v>21</v>
      </c>
      <c r="J490" s="26">
        <v>8</v>
      </c>
      <c r="K490" s="26">
        <v>452</v>
      </c>
      <c r="M490" s="26">
        <v>488</v>
      </c>
      <c r="N490" s="26">
        <v>500</v>
      </c>
    </row>
    <row r="491" spans="7:14" x14ac:dyDescent="0.2">
      <c r="G491" s="26">
        <v>2016</v>
      </c>
      <c r="H491" s="26">
        <v>1</v>
      </c>
      <c r="I491" s="26">
        <v>21</v>
      </c>
      <c r="J491" s="26">
        <v>9</v>
      </c>
      <c r="K491" s="26">
        <v>292</v>
      </c>
      <c r="M491" s="26">
        <v>489</v>
      </c>
      <c r="N491" s="26">
        <v>500</v>
      </c>
    </row>
    <row r="492" spans="7:14" x14ac:dyDescent="0.2">
      <c r="G492" s="26">
        <v>2016</v>
      </c>
      <c r="H492" s="26">
        <v>1</v>
      </c>
      <c r="I492" s="26">
        <v>21</v>
      </c>
      <c r="J492" s="26">
        <v>10</v>
      </c>
      <c r="K492" s="26">
        <v>232</v>
      </c>
      <c r="M492" s="26">
        <v>490</v>
      </c>
      <c r="N492" s="26">
        <v>500</v>
      </c>
    </row>
    <row r="493" spans="7:14" x14ac:dyDescent="0.2">
      <c r="G493" s="26">
        <v>2016</v>
      </c>
      <c r="H493" s="26">
        <v>1</v>
      </c>
      <c r="I493" s="26">
        <v>21</v>
      </c>
      <c r="J493" s="26">
        <v>11</v>
      </c>
      <c r="K493" s="26">
        <v>224</v>
      </c>
      <c r="M493" s="26">
        <v>491</v>
      </c>
      <c r="N493" s="26">
        <v>500</v>
      </c>
    </row>
    <row r="494" spans="7:14" x14ac:dyDescent="0.2">
      <c r="G494" s="26">
        <v>2016</v>
      </c>
      <c r="H494" s="26">
        <v>1</v>
      </c>
      <c r="I494" s="26">
        <v>21</v>
      </c>
      <c r="J494" s="26">
        <v>12</v>
      </c>
      <c r="K494" s="26">
        <v>291</v>
      </c>
      <c r="M494" s="26">
        <v>492</v>
      </c>
      <c r="N494" s="26">
        <v>500</v>
      </c>
    </row>
    <row r="495" spans="7:14" x14ac:dyDescent="0.2">
      <c r="G495" s="26">
        <v>2016</v>
      </c>
      <c r="H495" s="26">
        <v>1</v>
      </c>
      <c r="I495" s="26">
        <v>21</v>
      </c>
      <c r="J495" s="26">
        <v>13</v>
      </c>
      <c r="K495" s="26">
        <v>302</v>
      </c>
      <c r="M495" s="26">
        <v>493</v>
      </c>
      <c r="N495" s="26">
        <v>500</v>
      </c>
    </row>
    <row r="496" spans="7:14" x14ac:dyDescent="0.2">
      <c r="G496" s="26">
        <v>2016</v>
      </c>
      <c r="H496" s="26">
        <v>1</v>
      </c>
      <c r="I496" s="26">
        <v>21</v>
      </c>
      <c r="J496" s="26">
        <v>14</v>
      </c>
      <c r="K496" s="26">
        <v>290</v>
      </c>
      <c r="M496" s="26">
        <v>494</v>
      </c>
      <c r="N496" s="26">
        <v>500</v>
      </c>
    </row>
    <row r="497" spans="7:14" x14ac:dyDescent="0.2">
      <c r="G497" s="26">
        <v>2016</v>
      </c>
      <c r="H497" s="26">
        <v>1</v>
      </c>
      <c r="I497" s="26">
        <v>21</v>
      </c>
      <c r="J497" s="26">
        <v>15</v>
      </c>
      <c r="K497" s="26">
        <v>310</v>
      </c>
      <c r="M497" s="26">
        <v>495</v>
      </c>
      <c r="N497" s="26">
        <v>500</v>
      </c>
    </row>
    <row r="498" spans="7:14" x14ac:dyDescent="0.2">
      <c r="G498" s="26">
        <v>2016</v>
      </c>
      <c r="H498" s="26">
        <v>1</v>
      </c>
      <c r="I498" s="26">
        <v>21</v>
      </c>
      <c r="J498" s="26">
        <v>16</v>
      </c>
      <c r="K498" s="26">
        <v>349</v>
      </c>
      <c r="M498" s="26">
        <v>496</v>
      </c>
      <c r="N498" s="26">
        <v>500</v>
      </c>
    </row>
    <row r="499" spans="7:14" x14ac:dyDescent="0.2">
      <c r="G499" s="26">
        <v>2016</v>
      </c>
      <c r="H499" s="26">
        <v>1</v>
      </c>
      <c r="I499" s="26">
        <v>21</v>
      </c>
      <c r="J499" s="26">
        <v>17</v>
      </c>
      <c r="K499" s="26">
        <v>476</v>
      </c>
      <c r="M499" s="26">
        <v>497</v>
      </c>
      <c r="N499" s="26">
        <v>499</v>
      </c>
    </row>
    <row r="500" spans="7:14" x14ac:dyDescent="0.2">
      <c r="G500" s="26">
        <v>2016</v>
      </c>
      <c r="H500" s="26">
        <v>1</v>
      </c>
      <c r="I500" s="26">
        <v>21</v>
      </c>
      <c r="J500" s="26">
        <v>18</v>
      </c>
      <c r="K500" s="26">
        <v>389</v>
      </c>
      <c r="M500" s="26">
        <v>498</v>
      </c>
      <c r="N500" s="26">
        <v>499</v>
      </c>
    </row>
    <row r="501" spans="7:14" x14ac:dyDescent="0.2">
      <c r="G501" s="26">
        <v>2016</v>
      </c>
      <c r="H501" s="26">
        <v>1</v>
      </c>
      <c r="I501" s="26">
        <v>21</v>
      </c>
      <c r="J501" s="26">
        <v>19</v>
      </c>
      <c r="K501" s="26">
        <v>247</v>
      </c>
      <c r="M501" s="26">
        <v>499</v>
      </c>
      <c r="N501" s="26">
        <v>499</v>
      </c>
    </row>
    <row r="502" spans="7:14" x14ac:dyDescent="0.2">
      <c r="G502" s="26">
        <v>2016</v>
      </c>
      <c r="H502" s="26">
        <v>1</v>
      </c>
      <c r="I502" s="26">
        <v>21</v>
      </c>
      <c r="J502" s="26">
        <v>20</v>
      </c>
      <c r="K502" s="26">
        <v>140</v>
      </c>
      <c r="M502" s="26">
        <v>500</v>
      </c>
      <c r="N502" s="26">
        <v>499</v>
      </c>
    </row>
    <row r="503" spans="7:14" x14ac:dyDescent="0.2">
      <c r="G503" s="26">
        <v>2016</v>
      </c>
      <c r="H503" s="26">
        <v>1</v>
      </c>
      <c r="I503" s="26">
        <v>21</v>
      </c>
      <c r="J503" s="26">
        <v>21</v>
      </c>
      <c r="K503" s="26">
        <v>112</v>
      </c>
      <c r="M503" s="26">
        <v>501</v>
      </c>
      <c r="N503" s="26">
        <v>499</v>
      </c>
    </row>
    <row r="504" spans="7:14" x14ac:dyDescent="0.2">
      <c r="G504" s="26">
        <v>2016</v>
      </c>
      <c r="H504" s="26">
        <v>1</v>
      </c>
      <c r="I504" s="26">
        <v>21</v>
      </c>
      <c r="J504" s="26">
        <v>22</v>
      </c>
      <c r="K504" s="26">
        <v>89</v>
      </c>
      <c r="M504" s="26">
        <v>502</v>
      </c>
      <c r="N504" s="26">
        <v>499</v>
      </c>
    </row>
    <row r="505" spans="7:14" x14ac:dyDescent="0.2">
      <c r="G505" s="26">
        <v>2016</v>
      </c>
      <c r="H505" s="26">
        <v>1</v>
      </c>
      <c r="I505" s="26">
        <v>21</v>
      </c>
      <c r="J505" s="26">
        <v>23</v>
      </c>
      <c r="K505" s="26">
        <v>64</v>
      </c>
      <c r="M505" s="26">
        <v>503</v>
      </c>
      <c r="N505" s="26">
        <v>499</v>
      </c>
    </row>
    <row r="506" spans="7:14" x14ac:dyDescent="0.2">
      <c r="G506" s="26">
        <v>2016</v>
      </c>
      <c r="H506" s="26">
        <v>1</v>
      </c>
      <c r="I506" s="26">
        <v>21</v>
      </c>
      <c r="J506" s="26">
        <v>24</v>
      </c>
      <c r="K506" s="26">
        <v>40</v>
      </c>
      <c r="M506" s="26">
        <v>504</v>
      </c>
      <c r="N506" s="26">
        <v>499</v>
      </c>
    </row>
    <row r="507" spans="7:14" x14ac:dyDescent="0.2">
      <c r="G507" s="26">
        <v>2016</v>
      </c>
      <c r="H507" s="26">
        <v>1</v>
      </c>
      <c r="I507" s="26">
        <v>22</v>
      </c>
      <c r="J507" s="26">
        <v>1</v>
      </c>
      <c r="K507" s="26">
        <v>18</v>
      </c>
      <c r="M507" s="26">
        <v>505</v>
      </c>
      <c r="N507" s="26">
        <v>499</v>
      </c>
    </row>
    <row r="508" spans="7:14" x14ac:dyDescent="0.2">
      <c r="G508" s="26">
        <v>2016</v>
      </c>
      <c r="H508" s="26">
        <v>1</v>
      </c>
      <c r="I508" s="26">
        <v>22</v>
      </c>
      <c r="J508" s="26">
        <v>2</v>
      </c>
      <c r="K508" s="26">
        <v>16</v>
      </c>
      <c r="M508" s="26">
        <v>506</v>
      </c>
      <c r="N508" s="26">
        <v>498</v>
      </c>
    </row>
    <row r="509" spans="7:14" x14ac:dyDescent="0.2">
      <c r="G509" s="26">
        <v>2016</v>
      </c>
      <c r="H509" s="26">
        <v>1</v>
      </c>
      <c r="I509" s="26">
        <v>22</v>
      </c>
      <c r="J509" s="26">
        <v>3</v>
      </c>
      <c r="K509" s="26">
        <v>10</v>
      </c>
      <c r="M509" s="26">
        <v>507</v>
      </c>
      <c r="N509" s="26">
        <v>498</v>
      </c>
    </row>
    <row r="510" spans="7:14" x14ac:dyDescent="0.2">
      <c r="G510" s="26">
        <v>2016</v>
      </c>
      <c r="H510" s="26">
        <v>1</v>
      </c>
      <c r="I510" s="26">
        <v>22</v>
      </c>
      <c r="J510" s="26">
        <v>4</v>
      </c>
      <c r="K510" s="26">
        <v>15</v>
      </c>
      <c r="M510" s="26">
        <v>508</v>
      </c>
      <c r="N510" s="26">
        <v>498</v>
      </c>
    </row>
    <row r="511" spans="7:14" x14ac:dyDescent="0.2">
      <c r="G511" s="26">
        <v>2016</v>
      </c>
      <c r="H511" s="26">
        <v>1</v>
      </c>
      <c r="I511" s="26">
        <v>22</v>
      </c>
      <c r="J511" s="26">
        <v>5</v>
      </c>
      <c r="K511" s="26">
        <v>17</v>
      </c>
      <c r="M511" s="26">
        <v>509</v>
      </c>
      <c r="N511" s="26">
        <v>498</v>
      </c>
    </row>
    <row r="512" spans="7:14" x14ac:dyDescent="0.2">
      <c r="G512" s="26">
        <v>2016</v>
      </c>
      <c r="H512" s="26">
        <v>1</v>
      </c>
      <c r="I512" s="26">
        <v>22</v>
      </c>
      <c r="J512" s="26">
        <v>6</v>
      </c>
      <c r="K512" s="26">
        <v>42</v>
      </c>
      <c r="M512" s="26">
        <v>510</v>
      </c>
      <c r="N512" s="26">
        <v>498</v>
      </c>
    </row>
    <row r="513" spans="7:14" x14ac:dyDescent="0.2">
      <c r="G513" s="26">
        <v>2016</v>
      </c>
      <c r="H513" s="26">
        <v>1</v>
      </c>
      <c r="I513" s="26">
        <v>22</v>
      </c>
      <c r="J513" s="26">
        <v>7</v>
      </c>
      <c r="K513" s="26">
        <v>148</v>
      </c>
      <c r="M513" s="26">
        <v>511</v>
      </c>
      <c r="N513" s="26">
        <v>498</v>
      </c>
    </row>
    <row r="514" spans="7:14" x14ac:dyDescent="0.2">
      <c r="G514" s="26">
        <v>2016</v>
      </c>
      <c r="H514" s="26">
        <v>1</v>
      </c>
      <c r="I514" s="26">
        <v>22</v>
      </c>
      <c r="J514" s="26">
        <v>8</v>
      </c>
      <c r="K514" s="26">
        <v>463</v>
      </c>
      <c r="M514" s="26">
        <v>512</v>
      </c>
      <c r="N514" s="26">
        <v>498</v>
      </c>
    </row>
    <row r="515" spans="7:14" x14ac:dyDescent="0.2">
      <c r="G515" s="26">
        <v>2016</v>
      </c>
      <c r="H515" s="26">
        <v>1</v>
      </c>
      <c r="I515" s="26">
        <v>22</v>
      </c>
      <c r="J515" s="26">
        <v>9</v>
      </c>
      <c r="K515" s="26">
        <v>319</v>
      </c>
      <c r="M515" s="26">
        <v>513</v>
      </c>
      <c r="N515" s="26">
        <v>498</v>
      </c>
    </row>
    <row r="516" spans="7:14" x14ac:dyDescent="0.2">
      <c r="G516" s="26">
        <v>2016</v>
      </c>
      <c r="H516" s="26">
        <v>1</v>
      </c>
      <c r="I516" s="26">
        <v>22</v>
      </c>
      <c r="J516" s="26">
        <v>10</v>
      </c>
      <c r="K516" s="26">
        <v>225</v>
      </c>
      <c r="M516" s="26">
        <v>514</v>
      </c>
      <c r="N516" s="26">
        <v>498</v>
      </c>
    </row>
    <row r="517" spans="7:14" x14ac:dyDescent="0.2">
      <c r="G517" s="26">
        <v>2016</v>
      </c>
      <c r="H517" s="26">
        <v>1</v>
      </c>
      <c r="I517" s="26">
        <v>22</v>
      </c>
      <c r="J517" s="26">
        <v>11</v>
      </c>
      <c r="K517" s="26">
        <v>254</v>
      </c>
      <c r="M517" s="26">
        <v>515</v>
      </c>
      <c r="N517" s="26">
        <v>498</v>
      </c>
    </row>
    <row r="518" spans="7:14" x14ac:dyDescent="0.2">
      <c r="G518" s="26">
        <v>2016</v>
      </c>
      <c r="H518" s="26">
        <v>1</v>
      </c>
      <c r="I518" s="26">
        <v>22</v>
      </c>
      <c r="J518" s="26">
        <v>12</v>
      </c>
      <c r="K518" s="26">
        <v>293</v>
      </c>
      <c r="M518" s="26">
        <v>516</v>
      </c>
      <c r="N518" s="26">
        <v>497</v>
      </c>
    </row>
    <row r="519" spans="7:14" x14ac:dyDescent="0.2">
      <c r="G519" s="26">
        <v>2016</v>
      </c>
      <c r="H519" s="26">
        <v>1</v>
      </c>
      <c r="I519" s="26">
        <v>22</v>
      </c>
      <c r="J519" s="26">
        <v>13</v>
      </c>
      <c r="K519" s="26">
        <v>330</v>
      </c>
      <c r="M519" s="26">
        <v>517</v>
      </c>
      <c r="N519" s="26">
        <v>497</v>
      </c>
    </row>
    <row r="520" spans="7:14" x14ac:dyDescent="0.2">
      <c r="G520" s="26">
        <v>2016</v>
      </c>
      <c r="H520" s="26">
        <v>1</v>
      </c>
      <c r="I520" s="26">
        <v>22</v>
      </c>
      <c r="J520" s="26">
        <v>14</v>
      </c>
      <c r="K520" s="26">
        <v>329</v>
      </c>
      <c r="M520" s="26">
        <v>518</v>
      </c>
      <c r="N520" s="26">
        <v>497</v>
      </c>
    </row>
    <row r="521" spans="7:14" x14ac:dyDescent="0.2">
      <c r="G521" s="26">
        <v>2016</v>
      </c>
      <c r="H521" s="26">
        <v>1</v>
      </c>
      <c r="I521" s="26">
        <v>22</v>
      </c>
      <c r="J521" s="26">
        <v>15</v>
      </c>
      <c r="K521" s="26">
        <v>390</v>
      </c>
      <c r="M521" s="26">
        <v>519</v>
      </c>
      <c r="N521" s="26">
        <v>497</v>
      </c>
    </row>
    <row r="522" spans="7:14" x14ac:dyDescent="0.2">
      <c r="G522" s="26">
        <v>2016</v>
      </c>
      <c r="H522" s="26">
        <v>1</v>
      </c>
      <c r="I522" s="26">
        <v>22</v>
      </c>
      <c r="J522" s="26">
        <v>16</v>
      </c>
      <c r="K522" s="26">
        <v>370</v>
      </c>
      <c r="M522" s="26">
        <v>520</v>
      </c>
      <c r="N522" s="26">
        <v>497</v>
      </c>
    </row>
    <row r="523" spans="7:14" x14ac:dyDescent="0.2">
      <c r="G523" s="26">
        <v>2016</v>
      </c>
      <c r="H523" s="26">
        <v>1</v>
      </c>
      <c r="I523" s="26">
        <v>22</v>
      </c>
      <c r="J523" s="26">
        <v>17</v>
      </c>
      <c r="K523" s="26">
        <v>509</v>
      </c>
      <c r="M523" s="26">
        <v>521</v>
      </c>
      <c r="N523" s="26">
        <v>497</v>
      </c>
    </row>
    <row r="524" spans="7:14" x14ac:dyDescent="0.2">
      <c r="G524" s="26">
        <v>2016</v>
      </c>
      <c r="H524" s="26">
        <v>1</v>
      </c>
      <c r="I524" s="26">
        <v>22</v>
      </c>
      <c r="J524" s="26">
        <v>18</v>
      </c>
      <c r="K524" s="26">
        <v>406</v>
      </c>
      <c r="M524" s="26">
        <v>522</v>
      </c>
      <c r="N524" s="26">
        <v>497</v>
      </c>
    </row>
    <row r="525" spans="7:14" x14ac:dyDescent="0.2">
      <c r="G525" s="26">
        <v>2016</v>
      </c>
      <c r="H525" s="26">
        <v>1</v>
      </c>
      <c r="I525" s="26">
        <v>22</v>
      </c>
      <c r="J525" s="26">
        <v>19</v>
      </c>
      <c r="K525" s="26">
        <v>298</v>
      </c>
      <c r="M525" s="26">
        <v>523</v>
      </c>
      <c r="N525" s="26">
        <v>497</v>
      </c>
    </row>
    <row r="526" spans="7:14" x14ac:dyDescent="0.2">
      <c r="G526" s="26">
        <v>2016</v>
      </c>
      <c r="H526" s="26">
        <v>1</v>
      </c>
      <c r="I526" s="26">
        <v>22</v>
      </c>
      <c r="J526" s="26">
        <v>20</v>
      </c>
      <c r="K526" s="26">
        <v>145</v>
      </c>
      <c r="M526" s="26">
        <v>524</v>
      </c>
      <c r="N526" s="26">
        <v>497</v>
      </c>
    </row>
    <row r="527" spans="7:14" x14ac:dyDescent="0.2">
      <c r="G527" s="26">
        <v>2016</v>
      </c>
      <c r="H527" s="26">
        <v>1</v>
      </c>
      <c r="I527" s="26">
        <v>22</v>
      </c>
      <c r="J527" s="26">
        <v>21</v>
      </c>
      <c r="K527" s="26">
        <v>106</v>
      </c>
      <c r="M527" s="26">
        <v>525</v>
      </c>
      <c r="N527" s="26">
        <v>497</v>
      </c>
    </row>
    <row r="528" spans="7:14" x14ac:dyDescent="0.2">
      <c r="G528" s="26">
        <v>2016</v>
      </c>
      <c r="H528" s="26">
        <v>1</v>
      </c>
      <c r="I528" s="26">
        <v>22</v>
      </c>
      <c r="J528" s="26">
        <v>22</v>
      </c>
      <c r="K528" s="26">
        <v>108</v>
      </c>
      <c r="M528" s="26">
        <v>526</v>
      </c>
      <c r="N528" s="26">
        <v>497</v>
      </c>
    </row>
    <row r="529" spans="7:14" x14ac:dyDescent="0.2">
      <c r="G529" s="26">
        <v>2016</v>
      </c>
      <c r="H529" s="26">
        <v>1</v>
      </c>
      <c r="I529" s="26">
        <v>22</v>
      </c>
      <c r="J529" s="26">
        <v>23</v>
      </c>
      <c r="K529" s="26">
        <v>89</v>
      </c>
      <c r="M529" s="26">
        <v>527</v>
      </c>
      <c r="N529" s="26">
        <v>497</v>
      </c>
    </row>
    <row r="530" spans="7:14" x14ac:dyDescent="0.2">
      <c r="G530" s="26">
        <v>2016</v>
      </c>
      <c r="H530" s="26">
        <v>1</v>
      </c>
      <c r="I530" s="26">
        <v>22</v>
      </c>
      <c r="J530" s="26">
        <v>24</v>
      </c>
      <c r="K530" s="26">
        <v>42</v>
      </c>
      <c r="M530" s="26">
        <v>528</v>
      </c>
      <c r="N530" s="26">
        <v>497</v>
      </c>
    </row>
    <row r="531" spans="7:14" x14ac:dyDescent="0.2">
      <c r="G531" s="26">
        <v>2016</v>
      </c>
      <c r="H531" s="26">
        <v>1</v>
      </c>
      <c r="I531" s="26">
        <v>23</v>
      </c>
      <c r="J531" s="26">
        <v>1</v>
      </c>
      <c r="K531" s="26">
        <v>25</v>
      </c>
      <c r="M531" s="26">
        <v>529</v>
      </c>
      <c r="N531" s="26">
        <v>497</v>
      </c>
    </row>
    <row r="532" spans="7:14" x14ac:dyDescent="0.2">
      <c r="G532" s="26">
        <v>2016</v>
      </c>
      <c r="H532" s="26">
        <v>1</v>
      </c>
      <c r="I532" s="26">
        <v>23</v>
      </c>
      <c r="J532" s="26">
        <v>2</v>
      </c>
      <c r="K532" s="26">
        <v>18</v>
      </c>
      <c r="M532" s="26">
        <v>530</v>
      </c>
      <c r="N532" s="26">
        <v>496</v>
      </c>
    </row>
    <row r="533" spans="7:14" x14ac:dyDescent="0.2">
      <c r="G533" s="26">
        <v>2016</v>
      </c>
      <c r="H533" s="26">
        <v>1</v>
      </c>
      <c r="I533" s="26">
        <v>23</v>
      </c>
      <c r="J533" s="26">
        <v>3</v>
      </c>
      <c r="K533" s="26">
        <v>8</v>
      </c>
      <c r="M533" s="26">
        <v>531</v>
      </c>
      <c r="N533" s="26">
        <v>496</v>
      </c>
    </row>
    <row r="534" spans="7:14" x14ac:dyDescent="0.2">
      <c r="G534" s="26">
        <v>2016</v>
      </c>
      <c r="H534" s="26">
        <v>1</v>
      </c>
      <c r="I534" s="26">
        <v>23</v>
      </c>
      <c r="J534" s="26">
        <v>4</v>
      </c>
      <c r="K534" s="26">
        <v>5</v>
      </c>
      <c r="M534" s="26">
        <v>532</v>
      </c>
      <c r="N534" s="26">
        <v>496</v>
      </c>
    </row>
    <row r="535" spans="7:14" x14ac:dyDescent="0.2">
      <c r="G535" s="26">
        <v>2016</v>
      </c>
      <c r="H535" s="26">
        <v>1</v>
      </c>
      <c r="I535" s="26">
        <v>23</v>
      </c>
      <c r="J535" s="26">
        <v>5</v>
      </c>
      <c r="K535" s="26">
        <v>9</v>
      </c>
      <c r="M535" s="26">
        <v>533</v>
      </c>
      <c r="N535" s="26">
        <v>496</v>
      </c>
    </row>
    <row r="536" spans="7:14" x14ac:dyDescent="0.2">
      <c r="G536" s="26">
        <v>2016</v>
      </c>
      <c r="H536" s="26">
        <v>1</v>
      </c>
      <c r="I536" s="26">
        <v>23</v>
      </c>
      <c r="J536" s="26">
        <v>6</v>
      </c>
      <c r="K536" s="26">
        <v>29</v>
      </c>
      <c r="M536" s="26">
        <v>534</v>
      </c>
      <c r="N536" s="26">
        <v>496</v>
      </c>
    </row>
    <row r="537" spans="7:14" x14ac:dyDescent="0.2">
      <c r="G537" s="26">
        <v>2016</v>
      </c>
      <c r="H537" s="26">
        <v>1</v>
      </c>
      <c r="I537" s="26">
        <v>23</v>
      </c>
      <c r="J537" s="26">
        <v>7</v>
      </c>
      <c r="K537" s="26">
        <v>66</v>
      </c>
      <c r="M537" s="26">
        <v>535</v>
      </c>
      <c r="N537" s="26">
        <v>495</v>
      </c>
    </row>
    <row r="538" spans="7:14" x14ac:dyDescent="0.2">
      <c r="G538" s="26">
        <v>2016</v>
      </c>
      <c r="H538" s="26">
        <v>1</v>
      </c>
      <c r="I538" s="26">
        <v>23</v>
      </c>
      <c r="J538" s="26">
        <v>8</v>
      </c>
      <c r="K538" s="26">
        <v>150</v>
      </c>
      <c r="M538" s="26">
        <v>536</v>
      </c>
      <c r="N538" s="26">
        <v>495</v>
      </c>
    </row>
    <row r="539" spans="7:14" x14ac:dyDescent="0.2">
      <c r="G539" s="26">
        <v>2016</v>
      </c>
      <c r="H539" s="26">
        <v>1</v>
      </c>
      <c r="I539" s="26">
        <v>23</v>
      </c>
      <c r="J539" s="26">
        <v>9</v>
      </c>
      <c r="K539" s="26">
        <v>119</v>
      </c>
      <c r="M539" s="26">
        <v>537</v>
      </c>
      <c r="N539" s="26">
        <v>495</v>
      </c>
    </row>
    <row r="540" spans="7:14" x14ac:dyDescent="0.2">
      <c r="G540" s="26">
        <v>2016</v>
      </c>
      <c r="H540" s="26">
        <v>1</v>
      </c>
      <c r="I540" s="26">
        <v>23</v>
      </c>
      <c r="J540" s="26">
        <v>10</v>
      </c>
      <c r="K540" s="26">
        <v>175</v>
      </c>
      <c r="M540" s="26">
        <v>538</v>
      </c>
      <c r="N540" s="26">
        <v>495</v>
      </c>
    </row>
    <row r="541" spans="7:14" x14ac:dyDescent="0.2">
      <c r="G541" s="26">
        <v>2016</v>
      </c>
      <c r="H541" s="26">
        <v>1</v>
      </c>
      <c r="I541" s="26">
        <v>23</v>
      </c>
      <c r="J541" s="26">
        <v>11</v>
      </c>
      <c r="K541" s="26">
        <v>230</v>
      </c>
      <c r="M541" s="26">
        <v>539</v>
      </c>
      <c r="N541" s="26">
        <v>495</v>
      </c>
    </row>
    <row r="542" spans="7:14" x14ac:dyDescent="0.2">
      <c r="G542" s="26">
        <v>2016</v>
      </c>
      <c r="H542" s="26">
        <v>1</v>
      </c>
      <c r="I542" s="26">
        <v>23</v>
      </c>
      <c r="J542" s="26">
        <v>12</v>
      </c>
      <c r="K542" s="26">
        <v>316</v>
      </c>
      <c r="M542" s="26">
        <v>540</v>
      </c>
      <c r="N542" s="26">
        <v>495</v>
      </c>
    </row>
    <row r="543" spans="7:14" x14ac:dyDescent="0.2">
      <c r="G543" s="26">
        <v>2016</v>
      </c>
      <c r="H543" s="26">
        <v>1</v>
      </c>
      <c r="I543" s="26">
        <v>23</v>
      </c>
      <c r="J543" s="26">
        <v>13</v>
      </c>
      <c r="K543" s="26">
        <v>339</v>
      </c>
      <c r="M543" s="26">
        <v>541</v>
      </c>
      <c r="N543" s="26">
        <v>495</v>
      </c>
    </row>
    <row r="544" spans="7:14" x14ac:dyDescent="0.2">
      <c r="G544" s="26">
        <v>2016</v>
      </c>
      <c r="H544" s="26">
        <v>1</v>
      </c>
      <c r="I544" s="26">
        <v>23</v>
      </c>
      <c r="J544" s="26">
        <v>14</v>
      </c>
      <c r="K544" s="26">
        <v>345</v>
      </c>
      <c r="M544" s="26">
        <v>542</v>
      </c>
      <c r="N544" s="26">
        <v>494</v>
      </c>
    </row>
    <row r="545" spans="7:14" x14ac:dyDescent="0.2">
      <c r="G545" s="26">
        <v>2016</v>
      </c>
      <c r="H545" s="26">
        <v>1</v>
      </c>
      <c r="I545" s="26">
        <v>23</v>
      </c>
      <c r="J545" s="26">
        <v>15</v>
      </c>
      <c r="K545" s="26">
        <v>320</v>
      </c>
      <c r="M545" s="26">
        <v>543</v>
      </c>
      <c r="N545" s="26">
        <v>494</v>
      </c>
    </row>
    <row r="546" spans="7:14" x14ac:dyDescent="0.2">
      <c r="G546" s="26">
        <v>2016</v>
      </c>
      <c r="H546" s="26">
        <v>1</v>
      </c>
      <c r="I546" s="26">
        <v>23</v>
      </c>
      <c r="J546" s="26">
        <v>16</v>
      </c>
      <c r="K546" s="26">
        <v>268</v>
      </c>
      <c r="M546" s="26">
        <v>544</v>
      </c>
      <c r="N546" s="26">
        <v>494</v>
      </c>
    </row>
    <row r="547" spans="7:14" x14ac:dyDescent="0.2">
      <c r="G547" s="26">
        <v>2016</v>
      </c>
      <c r="H547" s="26">
        <v>1</v>
      </c>
      <c r="I547" s="26">
        <v>23</v>
      </c>
      <c r="J547" s="26">
        <v>17</v>
      </c>
      <c r="K547" s="26">
        <v>341</v>
      </c>
      <c r="M547" s="26">
        <v>545</v>
      </c>
      <c r="N547" s="26">
        <v>494</v>
      </c>
    </row>
    <row r="548" spans="7:14" x14ac:dyDescent="0.2">
      <c r="G548" s="26">
        <v>2016</v>
      </c>
      <c r="H548" s="26">
        <v>1</v>
      </c>
      <c r="I548" s="26">
        <v>23</v>
      </c>
      <c r="J548" s="26">
        <v>18</v>
      </c>
      <c r="K548" s="26">
        <v>287</v>
      </c>
      <c r="M548" s="26">
        <v>546</v>
      </c>
      <c r="N548" s="26">
        <v>494</v>
      </c>
    </row>
    <row r="549" spans="7:14" x14ac:dyDescent="0.2">
      <c r="G549" s="26">
        <v>2016</v>
      </c>
      <c r="H549" s="26">
        <v>1</v>
      </c>
      <c r="I549" s="26">
        <v>23</v>
      </c>
      <c r="J549" s="26">
        <v>19</v>
      </c>
      <c r="K549" s="26">
        <v>196</v>
      </c>
      <c r="M549" s="26">
        <v>547</v>
      </c>
      <c r="N549" s="26">
        <v>494</v>
      </c>
    </row>
    <row r="550" spans="7:14" x14ac:dyDescent="0.2">
      <c r="G550" s="26">
        <v>2016</v>
      </c>
      <c r="H550" s="26">
        <v>1</v>
      </c>
      <c r="I550" s="26">
        <v>23</v>
      </c>
      <c r="J550" s="26">
        <v>20</v>
      </c>
      <c r="K550" s="26">
        <v>138</v>
      </c>
      <c r="M550" s="26">
        <v>548</v>
      </c>
      <c r="N550" s="26">
        <v>493</v>
      </c>
    </row>
    <row r="551" spans="7:14" x14ac:dyDescent="0.2">
      <c r="G551" s="26">
        <v>2016</v>
      </c>
      <c r="H551" s="26">
        <v>1</v>
      </c>
      <c r="I551" s="26">
        <v>23</v>
      </c>
      <c r="J551" s="26">
        <v>21</v>
      </c>
      <c r="K551" s="26">
        <v>108</v>
      </c>
      <c r="M551" s="26">
        <v>549</v>
      </c>
      <c r="N551" s="26">
        <v>493</v>
      </c>
    </row>
    <row r="552" spans="7:14" x14ac:dyDescent="0.2">
      <c r="G552" s="26">
        <v>2016</v>
      </c>
      <c r="H552" s="26">
        <v>1</v>
      </c>
      <c r="I552" s="26">
        <v>23</v>
      </c>
      <c r="J552" s="26">
        <v>22</v>
      </c>
      <c r="K552" s="26">
        <v>116</v>
      </c>
      <c r="M552" s="26">
        <v>550</v>
      </c>
      <c r="N552" s="26">
        <v>493</v>
      </c>
    </row>
    <row r="553" spans="7:14" x14ac:dyDescent="0.2">
      <c r="G553" s="26">
        <v>2016</v>
      </c>
      <c r="H553" s="26">
        <v>1</v>
      </c>
      <c r="I553" s="26">
        <v>23</v>
      </c>
      <c r="J553" s="26">
        <v>23</v>
      </c>
      <c r="K553" s="26">
        <v>51</v>
      </c>
      <c r="M553" s="26">
        <v>551</v>
      </c>
      <c r="N553" s="26">
        <v>493</v>
      </c>
    </row>
    <row r="554" spans="7:14" x14ac:dyDescent="0.2">
      <c r="G554" s="26">
        <v>2016</v>
      </c>
      <c r="H554" s="26">
        <v>1</v>
      </c>
      <c r="I554" s="26">
        <v>23</v>
      </c>
      <c r="J554" s="26">
        <v>24</v>
      </c>
      <c r="K554" s="26">
        <v>33</v>
      </c>
      <c r="M554" s="26">
        <v>552</v>
      </c>
      <c r="N554" s="26">
        <v>493</v>
      </c>
    </row>
    <row r="555" spans="7:14" x14ac:dyDescent="0.2">
      <c r="G555" s="26">
        <v>2016</v>
      </c>
      <c r="H555" s="26">
        <v>1</v>
      </c>
      <c r="I555" s="26">
        <v>24</v>
      </c>
      <c r="J555" s="26">
        <v>1</v>
      </c>
      <c r="K555" s="26">
        <v>21</v>
      </c>
      <c r="M555" s="26">
        <v>553</v>
      </c>
      <c r="N555" s="26">
        <v>492</v>
      </c>
    </row>
    <row r="556" spans="7:14" x14ac:dyDescent="0.2">
      <c r="G556" s="26">
        <v>2016</v>
      </c>
      <c r="H556" s="26">
        <v>1</v>
      </c>
      <c r="I556" s="26">
        <v>24</v>
      </c>
      <c r="J556" s="26">
        <v>2</v>
      </c>
      <c r="K556" s="26">
        <v>9</v>
      </c>
      <c r="M556" s="26">
        <v>554</v>
      </c>
      <c r="N556" s="26">
        <v>492</v>
      </c>
    </row>
    <row r="557" spans="7:14" x14ac:dyDescent="0.2">
      <c r="G557" s="26">
        <v>2016</v>
      </c>
      <c r="H557" s="26">
        <v>1</v>
      </c>
      <c r="I557" s="26">
        <v>24</v>
      </c>
      <c r="J557" s="26">
        <v>3</v>
      </c>
      <c r="K557" s="26">
        <v>9</v>
      </c>
      <c r="M557" s="26">
        <v>555</v>
      </c>
      <c r="N557" s="26">
        <v>492</v>
      </c>
    </row>
    <row r="558" spans="7:14" x14ac:dyDescent="0.2">
      <c r="G558" s="26">
        <v>2016</v>
      </c>
      <c r="H558" s="26">
        <v>1</v>
      </c>
      <c r="I558" s="26">
        <v>24</v>
      </c>
      <c r="J558" s="26">
        <v>4</v>
      </c>
      <c r="K558" s="26">
        <v>3</v>
      </c>
      <c r="M558" s="26">
        <v>556</v>
      </c>
      <c r="N558" s="26">
        <v>492</v>
      </c>
    </row>
    <row r="559" spans="7:14" x14ac:dyDescent="0.2">
      <c r="G559" s="26">
        <v>2016</v>
      </c>
      <c r="H559" s="26">
        <v>1</v>
      </c>
      <c r="I559" s="26">
        <v>24</v>
      </c>
      <c r="J559" s="26">
        <v>5</v>
      </c>
      <c r="K559" s="26">
        <v>4</v>
      </c>
      <c r="M559" s="26">
        <v>557</v>
      </c>
      <c r="N559" s="26">
        <v>491</v>
      </c>
    </row>
    <row r="560" spans="7:14" x14ac:dyDescent="0.2">
      <c r="G560" s="26">
        <v>2016</v>
      </c>
      <c r="H560" s="26">
        <v>1</v>
      </c>
      <c r="I560" s="26">
        <v>24</v>
      </c>
      <c r="J560" s="26">
        <v>6</v>
      </c>
      <c r="K560" s="26">
        <v>14</v>
      </c>
      <c r="M560" s="26">
        <v>558</v>
      </c>
      <c r="N560" s="26">
        <v>491</v>
      </c>
    </row>
    <row r="561" spans="7:14" x14ac:dyDescent="0.2">
      <c r="G561" s="26">
        <v>2016</v>
      </c>
      <c r="H561" s="26">
        <v>1</v>
      </c>
      <c r="I561" s="26">
        <v>24</v>
      </c>
      <c r="J561" s="26">
        <v>7</v>
      </c>
      <c r="K561" s="26">
        <v>55</v>
      </c>
      <c r="M561" s="26">
        <v>559</v>
      </c>
      <c r="N561" s="26">
        <v>491</v>
      </c>
    </row>
    <row r="562" spans="7:14" x14ac:dyDescent="0.2">
      <c r="G562" s="26">
        <v>2016</v>
      </c>
      <c r="H562" s="26">
        <v>1</v>
      </c>
      <c r="I562" s="26">
        <v>24</v>
      </c>
      <c r="J562" s="26">
        <v>8</v>
      </c>
      <c r="K562" s="26">
        <v>105</v>
      </c>
      <c r="M562" s="26">
        <v>560</v>
      </c>
      <c r="N562" s="26">
        <v>491</v>
      </c>
    </row>
    <row r="563" spans="7:14" x14ac:dyDescent="0.2">
      <c r="G563" s="26">
        <v>2016</v>
      </c>
      <c r="H563" s="26">
        <v>1</v>
      </c>
      <c r="I563" s="26">
        <v>24</v>
      </c>
      <c r="J563" s="26">
        <v>9</v>
      </c>
      <c r="K563" s="26">
        <v>72</v>
      </c>
      <c r="M563" s="26">
        <v>561</v>
      </c>
      <c r="N563" s="26">
        <v>491</v>
      </c>
    </row>
    <row r="564" spans="7:14" x14ac:dyDescent="0.2">
      <c r="G564" s="26">
        <v>2016</v>
      </c>
      <c r="H564" s="26">
        <v>1</v>
      </c>
      <c r="I564" s="26">
        <v>24</v>
      </c>
      <c r="J564" s="26">
        <v>10</v>
      </c>
      <c r="K564" s="26">
        <v>136</v>
      </c>
      <c r="M564" s="26">
        <v>562</v>
      </c>
      <c r="N564" s="26">
        <v>491</v>
      </c>
    </row>
    <row r="565" spans="7:14" x14ac:dyDescent="0.2">
      <c r="G565" s="26">
        <v>2016</v>
      </c>
      <c r="H565" s="26">
        <v>1</v>
      </c>
      <c r="I565" s="26">
        <v>24</v>
      </c>
      <c r="J565" s="26">
        <v>11</v>
      </c>
      <c r="K565" s="26">
        <v>239</v>
      </c>
      <c r="M565" s="26">
        <v>563</v>
      </c>
      <c r="N565" s="26">
        <v>491</v>
      </c>
    </row>
    <row r="566" spans="7:14" x14ac:dyDescent="0.2">
      <c r="G566" s="26">
        <v>2016</v>
      </c>
      <c r="H566" s="26">
        <v>1</v>
      </c>
      <c r="I566" s="26">
        <v>24</v>
      </c>
      <c r="J566" s="26">
        <v>12</v>
      </c>
      <c r="K566" s="26">
        <v>231</v>
      </c>
      <c r="M566" s="26">
        <v>564</v>
      </c>
      <c r="N566" s="26">
        <v>491</v>
      </c>
    </row>
    <row r="567" spans="7:14" x14ac:dyDescent="0.2">
      <c r="G567" s="26">
        <v>2016</v>
      </c>
      <c r="H567" s="26">
        <v>1</v>
      </c>
      <c r="I567" s="26">
        <v>24</v>
      </c>
      <c r="J567" s="26">
        <v>13</v>
      </c>
      <c r="K567" s="26">
        <v>269</v>
      </c>
      <c r="M567" s="26">
        <v>565</v>
      </c>
      <c r="N567" s="26">
        <v>490</v>
      </c>
    </row>
    <row r="568" spans="7:14" x14ac:dyDescent="0.2">
      <c r="G568" s="26">
        <v>2016</v>
      </c>
      <c r="H568" s="26">
        <v>1</v>
      </c>
      <c r="I568" s="26">
        <v>24</v>
      </c>
      <c r="J568" s="26">
        <v>14</v>
      </c>
      <c r="K568" s="26">
        <v>273</v>
      </c>
      <c r="M568" s="26">
        <v>566</v>
      </c>
      <c r="N568" s="26">
        <v>490</v>
      </c>
    </row>
    <row r="569" spans="7:14" x14ac:dyDescent="0.2">
      <c r="G569" s="26">
        <v>2016</v>
      </c>
      <c r="H569" s="26">
        <v>1</v>
      </c>
      <c r="I569" s="26">
        <v>24</v>
      </c>
      <c r="J569" s="26">
        <v>15</v>
      </c>
      <c r="K569" s="26">
        <v>311</v>
      </c>
      <c r="M569" s="26">
        <v>567</v>
      </c>
      <c r="N569" s="26">
        <v>490</v>
      </c>
    </row>
    <row r="570" spans="7:14" x14ac:dyDescent="0.2">
      <c r="G570" s="26">
        <v>2016</v>
      </c>
      <c r="H570" s="26">
        <v>1</v>
      </c>
      <c r="I570" s="26">
        <v>24</v>
      </c>
      <c r="J570" s="26">
        <v>16</v>
      </c>
      <c r="K570" s="26">
        <v>245</v>
      </c>
      <c r="M570" s="26">
        <v>568</v>
      </c>
      <c r="N570" s="26">
        <v>490</v>
      </c>
    </row>
    <row r="571" spans="7:14" x14ac:dyDescent="0.2">
      <c r="G571" s="26">
        <v>2016</v>
      </c>
      <c r="H571" s="26">
        <v>1</v>
      </c>
      <c r="I571" s="26">
        <v>24</v>
      </c>
      <c r="J571" s="26">
        <v>17</v>
      </c>
      <c r="K571" s="26">
        <v>229</v>
      </c>
      <c r="M571" s="26">
        <v>569</v>
      </c>
      <c r="N571" s="26">
        <v>490</v>
      </c>
    </row>
    <row r="572" spans="7:14" x14ac:dyDescent="0.2">
      <c r="G572" s="26">
        <v>2016</v>
      </c>
      <c r="H572" s="26">
        <v>1</v>
      </c>
      <c r="I572" s="26">
        <v>24</v>
      </c>
      <c r="J572" s="26">
        <v>18</v>
      </c>
      <c r="K572" s="26">
        <v>236</v>
      </c>
      <c r="M572" s="26">
        <v>570</v>
      </c>
      <c r="N572" s="26">
        <v>489</v>
      </c>
    </row>
    <row r="573" spans="7:14" x14ac:dyDescent="0.2">
      <c r="G573" s="26">
        <v>2016</v>
      </c>
      <c r="H573" s="26">
        <v>1</v>
      </c>
      <c r="I573" s="26">
        <v>24</v>
      </c>
      <c r="J573" s="26">
        <v>19</v>
      </c>
      <c r="K573" s="26">
        <v>177</v>
      </c>
      <c r="M573" s="26">
        <v>571</v>
      </c>
      <c r="N573" s="26">
        <v>489</v>
      </c>
    </row>
    <row r="574" spans="7:14" x14ac:dyDescent="0.2">
      <c r="G574" s="26">
        <v>2016</v>
      </c>
      <c r="H574" s="26">
        <v>1</v>
      </c>
      <c r="I574" s="26">
        <v>24</v>
      </c>
      <c r="J574" s="26">
        <v>20</v>
      </c>
      <c r="K574" s="26">
        <v>129</v>
      </c>
      <c r="M574" s="26">
        <v>572</v>
      </c>
      <c r="N574" s="26">
        <v>489</v>
      </c>
    </row>
    <row r="575" spans="7:14" x14ac:dyDescent="0.2">
      <c r="G575" s="26">
        <v>2016</v>
      </c>
      <c r="H575" s="26">
        <v>1</v>
      </c>
      <c r="I575" s="26">
        <v>24</v>
      </c>
      <c r="J575" s="26">
        <v>21</v>
      </c>
      <c r="K575" s="26">
        <v>70</v>
      </c>
      <c r="M575" s="26">
        <v>573</v>
      </c>
      <c r="N575" s="26">
        <v>489</v>
      </c>
    </row>
    <row r="576" spans="7:14" x14ac:dyDescent="0.2">
      <c r="G576" s="26">
        <v>2016</v>
      </c>
      <c r="H576" s="26">
        <v>1</v>
      </c>
      <c r="I576" s="26">
        <v>24</v>
      </c>
      <c r="J576" s="26">
        <v>22</v>
      </c>
      <c r="K576" s="26">
        <v>49</v>
      </c>
      <c r="M576" s="26">
        <v>574</v>
      </c>
      <c r="N576" s="26">
        <v>489</v>
      </c>
    </row>
    <row r="577" spans="7:14" x14ac:dyDescent="0.2">
      <c r="G577" s="26">
        <v>2016</v>
      </c>
      <c r="H577" s="26">
        <v>1</v>
      </c>
      <c r="I577" s="26">
        <v>24</v>
      </c>
      <c r="J577" s="26">
        <v>23</v>
      </c>
      <c r="K577" s="26">
        <v>35</v>
      </c>
      <c r="M577" s="26">
        <v>575</v>
      </c>
      <c r="N577" s="26">
        <v>489</v>
      </c>
    </row>
    <row r="578" spans="7:14" x14ac:dyDescent="0.2">
      <c r="G578" s="26">
        <v>2016</v>
      </c>
      <c r="H578" s="26">
        <v>1</v>
      </c>
      <c r="I578" s="26">
        <v>24</v>
      </c>
      <c r="J578" s="26">
        <v>24</v>
      </c>
      <c r="K578" s="26">
        <v>11</v>
      </c>
      <c r="M578" s="26">
        <v>576</v>
      </c>
      <c r="N578" s="26">
        <v>489</v>
      </c>
    </row>
    <row r="579" spans="7:14" x14ac:dyDescent="0.2">
      <c r="G579" s="26">
        <v>2016</v>
      </c>
      <c r="H579" s="26">
        <v>1</v>
      </c>
      <c r="I579" s="26">
        <v>25</v>
      </c>
      <c r="J579" s="26">
        <v>1</v>
      </c>
      <c r="K579" s="26">
        <v>9</v>
      </c>
      <c r="M579" s="26">
        <v>577</v>
      </c>
      <c r="N579" s="26">
        <v>489</v>
      </c>
    </row>
    <row r="580" spans="7:14" x14ac:dyDescent="0.2">
      <c r="G580" s="26">
        <v>2016</v>
      </c>
      <c r="H580" s="26">
        <v>1</v>
      </c>
      <c r="I580" s="26">
        <v>25</v>
      </c>
      <c r="J580" s="26">
        <v>2</v>
      </c>
      <c r="K580" s="26">
        <v>2</v>
      </c>
      <c r="M580" s="26">
        <v>578</v>
      </c>
      <c r="N580" s="26">
        <v>489</v>
      </c>
    </row>
    <row r="581" spans="7:14" x14ac:dyDescent="0.2">
      <c r="G581" s="26">
        <v>2016</v>
      </c>
      <c r="H581" s="26">
        <v>1</v>
      </c>
      <c r="I581" s="26">
        <v>25</v>
      </c>
      <c r="J581" s="26">
        <v>3</v>
      </c>
      <c r="K581" s="26">
        <v>7</v>
      </c>
      <c r="M581" s="26">
        <v>579</v>
      </c>
      <c r="N581" s="26">
        <v>488</v>
      </c>
    </row>
    <row r="582" spans="7:14" x14ac:dyDescent="0.2">
      <c r="G582" s="26">
        <v>2016</v>
      </c>
      <c r="H582" s="26">
        <v>1</v>
      </c>
      <c r="I582" s="26">
        <v>25</v>
      </c>
      <c r="J582" s="26">
        <v>4</v>
      </c>
      <c r="K582" s="26">
        <v>5</v>
      </c>
      <c r="M582" s="26">
        <v>580</v>
      </c>
      <c r="N582" s="26">
        <v>488</v>
      </c>
    </row>
    <row r="583" spans="7:14" x14ac:dyDescent="0.2">
      <c r="G583" s="26">
        <v>2016</v>
      </c>
      <c r="H583" s="26">
        <v>1</v>
      </c>
      <c r="I583" s="26">
        <v>25</v>
      </c>
      <c r="J583" s="26">
        <v>5</v>
      </c>
      <c r="K583" s="26">
        <v>12</v>
      </c>
      <c r="M583" s="26">
        <v>581</v>
      </c>
      <c r="N583" s="26">
        <v>488</v>
      </c>
    </row>
    <row r="584" spans="7:14" x14ac:dyDescent="0.2">
      <c r="G584" s="26">
        <v>2016</v>
      </c>
      <c r="H584" s="26">
        <v>1</v>
      </c>
      <c r="I584" s="26">
        <v>25</v>
      </c>
      <c r="J584" s="26">
        <v>6</v>
      </c>
      <c r="K584" s="26">
        <v>51</v>
      </c>
      <c r="M584" s="26">
        <v>582</v>
      </c>
      <c r="N584" s="26">
        <v>488</v>
      </c>
    </row>
    <row r="585" spans="7:14" x14ac:dyDescent="0.2">
      <c r="G585" s="26">
        <v>2016</v>
      </c>
      <c r="H585" s="26">
        <v>1</v>
      </c>
      <c r="I585" s="26">
        <v>25</v>
      </c>
      <c r="J585" s="26">
        <v>7</v>
      </c>
      <c r="K585" s="26">
        <v>145</v>
      </c>
      <c r="M585" s="26">
        <v>583</v>
      </c>
      <c r="N585" s="26">
        <v>488</v>
      </c>
    </row>
    <row r="586" spans="7:14" x14ac:dyDescent="0.2">
      <c r="G586" s="26">
        <v>2016</v>
      </c>
      <c r="H586" s="26">
        <v>1</v>
      </c>
      <c r="I586" s="26">
        <v>25</v>
      </c>
      <c r="J586" s="26">
        <v>8</v>
      </c>
      <c r="K586" s="26">
        <v>389</v>
      </c>
      <c r="M586" s="26">
        <v>584</v>
      </c>
      <c r="N586" s="26">
        <v>488</v>
      </c>
    </row>
    <row r="587" spans="7:14" x14ac:dyDescent="0.2">
      <c r="G587" s="26">
        <v>2016</v>
      </c>
      <c r="H587" s="26">
        <v>1</v>
      </c>
      <c r="I587" s="26">
        <v>25</v>
      </c>
      <c r="J587" s="26">
        <v>9</v>
      </c>
      <c r="K587" s="26">
        <v>302</v>
      </c>
      <c r="M587" s="26">
        <v>585</v>
      </c>
      <c r="N587" s="26">
        <v>487</v>
      </c>
    </row>
    <row r="588" spans="7:14" x14ac:dyDescent="0.2">
      <c r="G588" s="26">
        <v>2016</v>
      </c>
      <c r="H588" s="26">
        <v>1</v>
      </c>
      <c r="I588" s="26">
        <v>25</v>
      </c>
      <c r="J588" s="26">
        <v>10</v>
      </c>
      <c r="K588" s="26">
        <v>206</v>
      </c>
      <c r="M588" s="26">
        <v>586</v>
      </c>
      <c r="N588" s="26">
        <v>487</v>
      </c>
    </row>
    <row r="589" spans="7:14" x14ac:dyDescent="0.2">
      <c r="G589" s="26">
        <v>2016</v>
      </c>
      <c r="H589" s="26">
        <v>1</v>
      </c>
      <c r="I589" s="26">
        <v>25</v>
      </c>
      <c r="J589" s="26">
        <v>11</v>
      </c>
      <c r="K589" s="26">
        <v>223</v>
      </c>
      <c r="M589" s="26">
        <v>587</v>
      </c>
      <c r="N589" s="26">
        <v>487</v>
      </c>
    </row>
    <row r="590" spans="7:14" x14ac:dyDescent="0.2">
      <c r="G590" s="26">
        <v>2016</v>
      </c>
      <c r="H590" s="26">
        <v>1</v>
      </c>
      <c r="I590" s="26">
        <v>25</v>
      </c>
      <c r="J590" s="26">
        <v>12</v>
      </c>
      <c r="K590" s="26">
        <v>281</v>
      </c>
      <c r="M590" s="26">
        <v>588</v>
      </c>
      <c r="N590" s="26">
        <v>487</v>
      </c>
    </row>
    <row r="591" spans="7:14" x14ac:dyDescent="0.2">
      <c r="G591" s="26">
        <v>2016</v>
      </c>
      <c r="H591" s="26">
        <v>1</v>
      </c>
      <c r="I591" s="26">
        <v>25</v>
      </c>
      <c r="J591" s="26">
        <v>13</v>
      </c>
      <c r="K591" s="26">
        <v>283</v>
      </c>
      <c r="M591" s="26">
        <v>589</v>
      </c>
      <c r="N591" s="26">
        <v>487</v>
      </c>
    </row>
    <row r="592" spans="7:14" x14ac:dyDescent="0.2">
      <c r="G592" s="26">
        <v>2016</v>
      </c>
      <c r="H592" s="26">
        <v>1</v>
      </c>
      <c r="I592" s="26">
        <v>25</v>
      </c>
      <c r="J592" s="26">
        <v>14</v>
      </c>
      <c r="K592" s="26">
        <v>291</v>
      </c>
      <c r="M592" s="26">
        <v>590</v>
      </c>
      <c r="N592" s="26">
        <v>486</v>
      </c>
    </row>
    <row r="593" spans="7:14" x14ac:dyDescent="0.2">
      <c r="G593" s="26">
        <v>2016</v>
      </c>
      <c r="H593" s="26">
        <v>1</v>
      </c>
      <c r="I593" s="26">
        <v>25</v>
      </c>
      <c r="J593" s="26">
        <v>15</v>
      </c>
      <c r="K593" s="26">
        <v>291</v>
      </c>
      <c r="M593" s="26">
        <v>591</v>
      </c>
      <c r="N593" s="26">
        <v>486</v>
      </c>
    </row>
    <row r="594" spans="7:14" x14ac:dyDescent="0.2">
      <c r="G594" s="26">
        <v>2016</v>
      </c>
      <c r="H594" s="26">
        <v>1</v>
      </c>
      <c r="I594" s="26">
        <v>25</v>
      </c>
      <c r="J594" s="26">
        <v>16</v>
      </c>
      <c r="K594" s="26">
        <v>318</v>
      </c>
      <c r="M594" s="26">
        <v>592</v>
      </c>
      <c r="N594" s="26">
        <v>486</v>
      </c>
    </row>
    <row r="595" spans="7:14" x14ac:dyDescent="0.2">
      <c r="G595" s="26">
        <v>2016</v>
      </c>
      <c r="H595" s="26">
        <v>1</v>
      </c>
      <c r="I595" s="26">
        <v>25</v>
      </c>
      <c r="J595" s="26">
        <v>17</v>
      </c>
      <c r="K595" s="26">
        <v>415</v>
      </c>
      <c r="M595" s="26">
        <v>593</v>
      </c>
      <c r="N595" s="26">
        <v>486</v>
      </c>
    </row>
    <row r="596" spans="7:14" x14ac:dyDescent="0.2">
      <c r="G596" s="26">
        <v>2016</v>
      </c>
      <c r="H596" s="26">
        <v>1</v>
      </c>
      <c r="I596" s="26">
        <v>25</v>
      </c>
      <c r="J596" s="26">
        <v>18</v>
      </c>
      <c r="K596" s="26">
        <v>397</v>
      </c>
      <c r="M596" s="26">
        <v>594</v>
      </c>
      <c r="N596" s="26">
        <v>486</v>
      </c>
    </row>
    <row r="597" spans="7:14" x14ac:dyDescent="0.2">
      <c r="G597" s="26">
        <v>2016</v>
      </c>
      <c r="H597" s="26">
        <v>1</v>
      </c>
      <c r="I597" s="26">
        <v>25</v>
      </c>
      <c r="J597" s="26">
        <v>19</v>
      </c>
      <c r="K597" s="26">
        <v>195</v>
      </c>
      <c r="M597" s="26">
        <v>595</v>
      </c>
      <c r="N597" s="26">
        <v>486</v>
      </c>
    </row>
    <row r="598" spans="7:14" x14ac:dyDescent="0.2">
      <c r="G598" s="26">
        <v>2016</v>
      </c>
      <c r="H598" s="26">
        <v>1</v>
      </c>
      <c r="I598" s="26">
        <v>25</v>
      </c>
      <c r="J598" s="26">
        <v>20</v>
      </c>
      <c r="K598" s="26">
        <v>136</v>
      </c>
      <c r="M598" s="26">
        <v>596</v>
      </c>
      <c r="N598" s="26">
        <v>486</v>
      </c>
    </row>
    <row r="599" spans="7:14" x14ac:dyDescent="0.2">
      <c r="G599" s="26">
        <v>2016</v>
      </c>
      <c r="H599" s="26">
        <v>1</v>
      </c>
      <c r="I599" s="26">
        <v>25</v>
      </c>
      <c r="J599" s="26">
        <v>21</v>
      </c>
      <c r="K599" s="26">
        <v>92</v>
      </c>
      <c r="M599" s="26">
        <v>597</v>
      </c>
      <c r="N599" s="26">
        <v>486</v>
      </c>
    </row>
    <row r="600" spans="7:14" x14ac:dyDescent="0.2">
      <c r="G600" s="26">
        <v>2016</v>
      </c>
      <c r="H600" s="26">
        <v>1</v>
      </c>
      <c r="I600" s="26">
        <v>25</v>
      </c>
      <c r="J600" s="26">
        <v>22</v>
      </c>
      <c r="K600" s="26">
        <v>52</v>
      </c>
      <c r="M600" s="26">
        <v>598</v>
      </c>
      <c r="N600" s="26">
        <v>486</v>
      </c>
    </row>
    <row r="601" spans="7:14" x14ac:dyDescent="0.2">
      <c r="G601" s="26">
        <v>2016</v>
      </c>
      <c r="H601" s="26">
        <v>1</v>
      </c>
      <c r="I601" s="26">
        <v>25</v>
      </c>
      <c r="J601" s="26">
        <v>23</v>
      </c>
      <c r="K601" s="26">
        <v>39</v>
      </c>
      <c r="M601" s="26">
        <v>599</v>
      </c>
      <c r="N601" s="26">
        <v>485</v>
      </c>
    </row>
    <row r="602" spans="7:14" x14ac:dyDescent="0.2">
      <c r="G602" s="26">
        <v>2016</v>
      </c>
      <c r="H602" s="26">
        <v>1</v>
      </c>
      <c r="I602" s="26">
        <v>25</v>
      </c>
      <c r="J602" s="26">
        <v>24</v>
      </c>
      <c r="K602" s="26">
        <v>26</v>
      </c>
      <c r="M602" s="26">
        <v>600</v>
      </c>
      <c r="N602" s="26">
        <v>485</v>
      </c>
    </row>
    <row r="603" spans="7:14" x14ac:dyDescent="0.2">
      <c r="G603" s="26">
        <v>2016</v>
      </c>
      <c r="H603" s="26">
        <v>1</v>
      </c>
      <c r="I603" s="26">
        <v>26</v>
      </c>
      <c r="J603" s="26">
        <v>1</v>
      </c>
      <c r="K603" s="26">
        <v>23</v>
      </c>
      <c r="M603" s="26">
        <v>601</v>
      </c>
      <c r="N603" s="26">
        <v>485</v>
      </c>
    </row>
    <row r="604" spans="7:14" x14ac:dyDescent="0.2">
      <c r="G604" s="26">
        <v>2016</v>
      </c>
      <c r="H604" s="26">
        <v>1</v>
      </c>
      <c r="I604" s="26">
        <v>26</v>
      </c>
      <c r="J604" s="26">
        <v>2</v>
      </c>
      <c r="K604" s="26">
        <v>11</v>
      </c>
      <c r="M604" s="26">
        <v>602</v>
      </c>
      <c r="N604" s="26">
        <v>485</v>
      </c>
    </row>
    <row r="605" spans="7:14" x14ac:dyDescent="0.2">
      <c r="G605" s="26">
        <v>2016</v>
      </c>
      <c r="H605" s="26">
        <v>1</v>
      </c>
      <c r="I605" s="26">
        <v>26</v>
      </c>
      <c r="J605" s="26">
        <v>3</v>
      </c>
      <c r="K605" s="26">
        <v>0</v>
      </c>
      <c r="M605" s="26">
        <v>603</v>
      </c>
      <c r="N605" s="26">
        <v>485</v>
      </c>
    </row>
    <row r="606" spans="7:14" x14ac:dyDescent="0.2">
      <c r="G606" s="26">
        <v>2016</v>
      </c>
      <c r="H606" s="26">
        <v>1</v>
      </c>
      <c r="I606" s="26">
        <v>26</v>
      </c>
      <c r="J606" s="26">
        <v>4</v>
      </c>
      <c r="K606" s="26">
        <v>4</v>
      </c>
      <c r="M606" s="26">
        <v>604</v>
      </c>
      <c r="N606" s="26">
        <v>485</v>
      </c>
    </row>
    <row r="607" spans="7:14" x14ac:dyDescent="0.2">
      <c r="G607" s="26">
        <v>2016</v>
      </c>
      <c r="H607" s="26">
        <v>1</v>
      </c>
      <c r="I607" s="26">
        <v>26</v>
      </c>
      <c r="J607" s="26">
        <v>5</v>
      </c>
      <c r="K607" s="26">
        <v>15</v>
      </c>
      <c r="M607" s="26">
        <v>605</v>
      </c>
      <c r="N607" s="26">
        <v>485</v>
      </c>
    </row>
    <row r="608" spans="7:14" x14ac:dyDescent="0.2">
      <c r="G608" s="26">
        <v>2016</v>
      </c>
      <c r="H608" s="26">
        <v>1</v>
      </c>
      <c r="I608" s="26">
        <v>26</v>
      </c>
      <c r="J608" s="26">
        <v>6</v>
      </c>
      <c r="K608" s="26">
        <v>50</v>
      </c>
      <c r="M608" s="26">
        <v>606</v>
      </c>
      <c r="N608" s="26">
        <v>484</v>
      </c>
    </row>
    <row r="609" spans="7:14" x14ac:dyDescent="0.2">
      <c r="G609" s="26">
        <v>2016</v>
      </c>
      <c r="H609" s="26">
        <v>1</v>
      </c>
      <c r="I609" s="26">
        <v>26</v>
      </c>
      <c r="J609" s="26">
        <v>7</v>
      </c>
      <c r="K609" s="26">
        <v>180</v>
      </c>
      <c r="M609" s="26">
        <v>607</v>
      </c>
      <c r="N609" s="26">
        <v>484</v>
      </c>
    </row>
    <row r="610" spans="7:14" x14ac:dyDescent="0.2">
      <c r="G610" s="26">
        <v>2016</v>
      </c>
      <c r="H610" s="26">
        <v>1</v>
      </c>
      <c r="I610" s="26">
        <v>26</v>
      </c>
      <c r="J610" s="26">
        <v>8</v>
      </c>
      <c r="K610" s="26">
        <v>480</v>
      </c>
      <c r="M610" s="26">
        <v>608</v>
      </c>
      <c r="N610" s="26">
        <v>484</v>
      </c>
    </row>
    <row r="611" spans="7:14" x14ac:dyDescent="0.2">
      <c r="G611" s="26">
        <v>2016</v>
      </c>
      <c r="H611" s="26">
        <v>1</v>
      </c>
      <c r="I611" s="26">
        <v>26</v>
      </c>
      <c r="J611" s="26">
        <v>9</v>
      </c>
      <c r="K611" s="26">
        <v>420</v>
      </c>
      <c r="M611" s="26">
        <v>609</v>
      </c>
      <c r="N611" s="26">
        <v>483</v>
      </c>
    </row>
    <row r="612" spans="7:14" x14ac:dyDescent="0.2">
      <c r="G612" s="26">
        <v>2016</v>
      </c>
      <c r="H612" s="26">
        <v>1</v>
      </c>
      <c r="I612" s="26">
        <v>26</v>
      </c>
      <c r="J612" s="26">
        <v>10</v>
      </c>
      <c r="K612" s="26">
        <v>239</v>
      </c>
      <c r="M612" s="26">
        <v>610</v>
      </c>
      <c r="N612" s="26">
        <v>483</v>
      </c>
    </row>
    <row r="613" spans="7:14" x14ac:dyDescent="0.2">
      <c r="G613" s="26">
        <v>2016</v>
      </c>
      <c r="H613" s="26">
        <v>1</v>
      </c>
      <c r="I613" s="26">
        <v>26</v>
      </c>
      <c r="J613" s="26">
        <v>11</v>
      </c>
      <c r="K613" s="26">
        <v>288</v>
      </c>
      <c r="M613" s="26">
        <v>611</v>
      </c>
      <c r="N613" s="26">
        <v>483</v>
      </c>
    </row>
    <row r="614" spans="7:14" x14ac:dyDescent="0.2">
      <c r="G614" s="26">
        <v>2016</v>
      </c>
      <c r="H614" s="26">
        <v>1</v>
      </c>
      <c r="I614" s="26">
        <v>26</v>
      </c>
      <c r="J614" s="26">
        <v>12</v>
      </c>
      <c r="K614" s="26">
        <v>328</v>
      </c>
      <c r="M614" s="26">
        <v>612</v>
      </c>
      <c r="N614" s="26">
        <v>483</v>
      </c>
    </row>
    <row r="615" spans="7:14" x14ac:dyDescent="0.2">
      <c r="G615" s="26">
        <v>2016</v>
      </c>
      <c r="H615" s="26">
        <v>1</v>
      </c>
      <c r="I615" s="26">
        <v>26</v>
      </c>
      <c r="J615" s="26">
        <v>13</v>
      </c>
      <c r="K615" s="26">
        <v>335</v>
      </c>
      <c r="M615" s="26">
        <v>613</v>
      </c>
      <c r="N615" s="26">
        <v>483</v>
      </c>
    </row>
    <row r="616" spans="7:14" x14ac:dyDescent="0.2">
      <c r="G616" s="26">
        <v>2016</v>
      </c>
      <c r="H616" s="26">
        <v>1</v>
      </c>
      <c r="I616" s="26">
        <v>26</v>
      </c>
      <c r="J616" s="26">
        <v>14</v>
      </c>
      <c r="K616" s="26">
        <v>315</v>
      </c>
      <c r="M616" s="26">
        <v>614</v>
      </c>
      <c r="N616" s="26">
        <v>483</v>
      </c>
    </row>
    <row r="617" spans="7:14" x14ac:dyDescent="0.2">
      <c r="G617" s="26">
        <v>2016</v>
      </c>
      <c r="H617" s="26">
        <v>1</v>
      </c>
      <c r="I617" s="26">
        <v>26</v>
      </c>
      <c r="J617" s="26">
        <v>15</v>
      </c>
      <c r="K617" s="26">
        <v>386</v>
      </c>
      <c r="M617" s="26">
        <v>615</v>
      </c>
      <c r="N617" s="26">
        <v>483</v>
      </c>
    </row>
    <row r="618" spans="7:14" x14ac:dyDescent="0.2">
      <c r="G618" s="26">
        <v>2016</v>
      </c>
      <c r="H618" s="26">
        <v>1</v>
      </c>
      <c r="I618" s="26">
        <v>26</v>
      </c>
      <c r="J618" s="26">
        <v>16</v>
      </c>
      <c r="K618" s="26">
        <v>396</v>
      </c>
      <c r="M618" s="26">
        <v>616</v>
      </c>
      <c r="N618" s="26">
        <v>482</v>
      </c>
    </row>
    <row r="619" spans="7:14" x14ac:dyDescent="0.2">
      <c r="G619" s="26">
        <v>2016</v>
      </c>
      <c r="H619" s="26">
        <v>1</v>
      </c>
      <c r="I619" s="26">
        <v>26</v>
      </c>
      <c r="J619" s="26">
        <v>17</v>
      </c>
      <c r="K619" s="26">
        <v>544</v>
      </c>
      <c r="M619" s="26">
        <v>617</v>
      </c>
      <c r="N619" s="26">
        <v>482</v>
      </c>
    </row>
    <row r="620" spans="7:14" x14ac:dyDescent="0.2">
      <c r="G620" s="26">
        <v>2016</v>
      </c>
      <c r="H620" s="26">
        <v>1</v>
      </c>
      <c r="I620" s="26">
        <v>26</v>
      </c>
      <c r="J620" s="26">
        <v>18</v>
      </c>
      <c r="K620" s="26">
        <v>414</v>
      </c>
      <c r="M620" s="26">
        <v>618</v>
      </c>
      <c r="N620" s="26">
        <v>482</v>
      </c>
    </row>
    <row r="621" spans="7:14" x14ac:dyDescent="0.2">
      <c r="G621" s="26">
        <v>2016</v>
      </c>
      <c r="H621" s="26">
        <v>1</v>
      </c>
      <c r="I621" s="26">
        <v>26</v>
      </c>
      <c r="J621" s="26">
        <v>19</v>
      </c>
      <c r="K621" s="26">
        <v>222</v>
      </c>
      <c r="M621" s="26">
        <v>619</v>
      </c>
      <c r="N621" s="26">
        <v>482</v>
      </c>
    </row>
    <row r="622" spans="7:14" x14ac:dyDescent="0.2">
      <c r="G622" s="26">
        <v>2016</v>
      </c>
      <c r="H622" s="26">
        <v>1</v>
      </c>
      <c r="I622" s="26">
        <v>26</v>
      </c>
      <c r="J622" s="26">
        <v>20</v>
      </c>
      <c r="K622" s="26">
        <v>185</v>
      </c>
      <c r="M622" s="26">
        <v>620</v>
      </c>
      <c r="N622" s="26">
        <v>482</v>
      </c>
    </row>
    <row r="623" spans="7:14" x14ac:dyDescent="0.2">
      <c r="G623" s="26">
        <v>2016</v>
      </c>
      <c r="H623" s="26">
        <v>1</v>
      </c>
      <c r="I623" s="26">
        <v>26</v>
      </c>
      <c r="J623" s="26">
        <v>21</v>
      </c>
      <c r="K623" s="26">
        <v>81</v>
      </c>
      <c r="M623" s="26">
        <v>621</v>
      </c>
      <c r="N623" s="26">
        <v>482</v>
      </c>
    </row>
    <row r="624" spans="7:14" x14ac:dyDescent="0.2">
      <c r="G624" s="26">
        <v>2016</v>
      </c>
      <c r="H624" s="26">
        <v>1</v>
      </c>
      <c r="I624" s="26">
        <v>26</v>
      </c>
      <c r="J624" s="26">
        <v>22</v>
      </c>
      <c r="K624" s="26">
        <v>86</v>
      </c>
      <c r="M624" s="26">
        <v>622</v>
      </c>
      <c r="N624" s="26">
        <v>482</v>
      </c>
    </row>
    <row r="625" spans="7:14" x14ac:dyDescent="0.2">
      <c r="G625" s="26">
        <v>2016</v>
      </c>
      <c r="H625" s="26">
        <v>1</v>
      </c>
      <c r="I625" s="26">
        <v>26</v>
      </c>
      <c r="J625" s="26">
        <v>23</v>
      </c>
      <c r="K625" s="26">
        <v>42</v>
      </c>
      <c r="M625" s="26">
        <v>623</v>
      </c>
      <c r="N625" s="26">
        <v>481</v>
      </c>
    </row>
    <row r="626" spans="7:14" x14ac:dyDescent="0.2">
      <c r="G626" s="26">
        <v>2016</v>
      </c>
      <c r="H626" s="26">
        <v>1</v>
      </c>
      <c r="I626" s="26">
        <v>26</v>
      </c>
      <c r="J626" s="26">
        <v>24</v>
      </c>
      <c r="K626" s="26">
        <v>19</v>
      </c>
      <c r="M626" s="26">
        <v>624</v>
      </c>
      <c r="N626" s="26">
        <v>481</v>
      </c>
    </row>
    <row r="627" spans="7:14" x14ac:dyDescent="0.2">
      <c r="G627" s="26">
        <v>2016</v>
      </c>
      <c r="H627" s="26">
        <v>1</v>
      </c>
      <c r="I627" s="26">
        <v>27</v>
      </c>
      <c r="J627" s="26">
        <v>1</v>
      </c>
      <c r="K627" s="26">
        <v>15</v>
      </c>
      <c r="M627" s="26">
        <v>625</v>
      </c>
      <c r="N627" s="26">
        <v>481</v>
      </c>
    </row>
    <row r="628" spans="7:14" x14ac:dyDescent="0.2">
      <c r="G628" s="26">
        <v>2016</v>
      </c>
      <c r="H628" s="26">
        <v>1</v>
      </c>
      <c r="I628" s="26">
        <v>27</v>
      </c>
      <c r="J628" s="26">
        <v>2</v>
      </c>
      <c r="K628" s="26">
        <v>15</v>
      </c>
      <c r="M628" s="26">
        <v>626</v>
      </c>
      <c r="N628" s="26">
        <v>481</v>
      </c>
    </row>
    <row r="629" spans="7:14" x14ac:dyDescent="0.2">
      <c r="G629" s="26">
        <v>2016</v>
      </c>
      <c r="H629" s="26">
        <v>1</v>
      </c>
      <c r="I629" s="26">
        <v>27</v>
      </c>
      <c r="J629" s="26">
        <v>3</v>
      </c>
      <c r="K629" s="26">
        <v>4</v>
      </c>
      <c r="M629" s="26">
        <v>627</v>
      </c>
      <c r="N629" s="26">
        <v>481</v>
      </c>
    </row>
    <row r="630" spans="7:14" x14ac:dyDescent="0.2">
      <c r="G630" s="26">
        <v>2016</v>
      </c>
      <c r="H630" s="26">
        <v>1</v>
      </c>
      <c r="I630" s="26">
        <v>27</v>
      </c>
      <c r="J630" s="26">
        <v>4</v>
      </c>
      <c r="K630" s="26">
        <v>7</v>
      </c>
      <c r="M630" s="26">
        <v>628</v>
      </c>
      <c r="N630" s="26">
        <v>481</v>
      </c>
    </row>
    <row r="631" spans="7:14" x14ac:dyDescent="0.2">
      <c r="G631" s="26">
        <v>2016</v>
      </c>
      <c r="H631" s="26">
        <v>1</v>
      </c>
      <c r="I631" s="26">
        <v>27</v>
      </c>
      <c r="J631" s="26">
        <v>5</v>
      </c>
      <c r="K631" s="26">
        <v>11</v>
      </c>
      <c r="M631" s="26">
        <v>629</v>
      </c>
      <c r="N631" s="26">
        <v>481</v>
      </c>
    </row>
    <row r="632" spans="7:14" x14ac:dyDescent="0.2">
      <c r="G632" s="26">
        <v>2016</v>
      </c>
      <c r="H632" s="26">
        <v>1</v>
      </c>
      <c r="I632" s="26">
        <v>27</v>
      </c>
      <c r="J632" s="26">
        <v>6</v>
      </c>
      <c r="K632" s="26">
        <v>50</v>
      </c>
      <c r="M632" s="26">
        <v>630</v>
      </c>
      <c r="N632" s="26">
        <v>481</v>
      </c>
    </row>
    <row r="633" spans="7:14" x14ac:dyDescent="0.2">
      <c r="G633" s="26">
        <v>2016</v>
      </c>
      <c r="H633" s="26">
        <v>1</v>
      </c>
      <c r="I633" s="26">
        <v>27</v>
      </c>
      <c r="J633" s="26">
        <v>7</v>
      </c>
      <c r="K633" s="26">
        <v>158</v>
      </c>
      <c r="M633" s="26">
        <v>631</v>
      </c>
      <c r="N633" s="26">
        <v>481</v>
      </c>
    </row>
    <row r="634" spans="7:14" x14ac:dyDescent="0.2">
      <c r="G634" s="26">
        <v>2016</v>
      </c>
      <c r="H634" s="26">
        <v>1</v>
      </c>
      <c r="I634" s="26">
        <v>27</v>
      </c>
      <c r="J634" s="26">
        <v>8</v>
      </c>
      <c r="K634" s="26">
        <v>420</v>
      </c>
      <c r="M634" s="26">
        <v>632</v>
      </c>
      <c r="N634" s="26">
        <v>480</v>
      </c>
    </row>
    <row r="635" spans="7:14" x14ac:dyDescent="0.2">
      <c r="G635" s="26">
        <v>2016</v>
      </c>
      <c r="H635" s="26">
        <v>1</v>
      </c>
      <c r="I635" s="26">
        <v>27</v>
      </c>
      <c r="J635" s="26">
        <v>9</v>
      </c>
      <c r="K635" s="26">
        <v>341</v>
      </c>
      <c r="M635" s="26">
        <v>633</v>
      </c>
      <c r="N635" s="26">
        <v>480</v>
      </c>
    </row>
    <row r="636" spans="7:14" x14ac:dyDescent="0.2">
      <c r="G636" s="26">
        <v>2016</v>
      </c>
      <c r="H636" s="26">
        <v>1</v>
      </c>
      <c r="I636" s="26">
        <v>27</v>
      </c>
      <c r="J636" s="26">
        <v>10</v>
      </c>
      <c r="K636" s="26">
        <v>224</v>
      </c>
      <c r="M636" s="26">
        <v>634</v>
      </c>
      <c r="N636" s="26">
        <v>480</v>
      </c>
    </row>
    <row r="637" spans="7:14" x14ac:dyDescent="0.2">
      <c r="G637" s="26">
        <v>2016</v>
      </c>
      <c r="H637" s="26">
        <v>1</v>
      </c>
      <c r="I637" s="26">
        <v>27</v>
      </c>
      <c r="J637" s="26">
        <v>11</v>
      </c>
      <c r="K637" s="26">
        <v>230</v>
      </c>
      <c r="M637" s="26">
        <v>635</v>
      </c>
      <c r="N637" s="26">
        <v>480</v>
      </c>
    </row>
    <row r="638" spans="7:14" x14ac:dyDescent="0.2">
      <c r="G638" s="26">
        <v>2016</v>
      </c>
      <c r="H638" s="26">
        <v>1</v>
      </c>
      <c r="I638" s="26">
        <v>27</v>
      </c>
      <c r="J638" s="26">
        <v>12</v>
      </c>
      <c r="K638" s="26">
        <v>313</v>
      </c>
      <c r="M638" s="26">
        <v>636</v>
      </c>
      <c r="N638" s="26">
        <v>480</v>
      </c>
    </row>
    <row r="639" spans="7:14" x14ac:dyDescent="0.2">
      <c r="G639" s="26">
        <v>2016</v>
      </c>
      <c r="H639" s="26">
        <v>1</v>
      </c>
      <c r="I639" s="26">
        <v>27</v>
      </c>
      <c r="J639" s="26">
        <v>13</v>
      </c>
      <c r="K639" s="26">
        <v>307</v>
      </c>
      <c r="M639" s="26">
        <v>637</v>
      </c>
      <c r="N639" s="26">
        <v>480</v>
      </c>
    </row>
    <row r="640" spans="7:14" x14ac:dyDescent="0.2">
      <c r="G640" s="26">
        <v>2016</v>
      </c>
      <c r="H640" s="26">
        <v>1</v>
      </c>
      <c r="I640" s="26">
        <v>27</v>
      </c>
      <c r="J640" s="26">
        <v>14</v>
      </c>
      <c r="K640" s="26">
        <v>294</v>
      </c>
      <c r="M640" s="26">
        <v>638</v>
      </c>
      <c r="N640" s="26">
        <v>479</v>
      </c>
    </row>
    <row r="641" spans="7:14" x14ac:dyDescent="0.2">
      <c r="G641" s="26">
        <v>2016</v>
      </c>
      <c r="H641" s="26">
        <v>1</v>
      </c>
      <c r="I641" s="26">
        <v>27</v>
      </c>
      <c r="J641" s="26">
        <v>15</v>
      </c>
      <c r="K641" s="26">
        <v>322</v>
      </c>
      <c r="M641" s="26">
        <v>639</v>
      </c>
      <c r="N641" s="26">
        <v>479</v>
      </c>
    </row>
    <row r="642" spans="7:14" x14ac:dyDescent="0.2">
      <c r="G642" s="26">
        <v>2016</v>
      </c>
      <c r="H642" s="26">
        <v>1</v>
      </c>
      <c r="I642" s="26">
        <v>27</v>
      </c>
      <c r="J642" s="26">
        <v>16</v>
      </c>
      <c r="K642" s="26">
        <v>384</v>
      </c>
      <c r="M642" s="26">
        <v>640</v>
      </c>
      <c r="N642" s="26">
        <v>479</v>
      </c>
    </row>
    <row r="643" spans="7:14" x14ac:dyDescent="0.2">
      <c r="G643" s="26">
        <v>2016</v>
      </c>
      <c r="H643" s="26">
        <v>1</v>
      </c>
      <c r="I643" s="26">
        <v>27</v>
      </c>
      <c r="J643" s="26">
        <v>17</v>
      </c>
      <c r="K643" s="26">
        <v>596</v>
      </c>
      <c r="M643" s="26">
        <v>641</v>
      </c>
      <c r="N643" s="26">
        <v>479</v>
      </c>
    </row>
    <row r="644" spans="7:14" x14ac:dyDescent="0.2">
      <c r="G644" s="26">
        <v>2016</v>
      </c>
      <c r="H644" s="26">
        <v>1</v>
      </c>
      <c r="I644" s="26">
        <v>27</v>
      </c>
      <c r="J644" s="26">
        <v>18</v>
      </c>
      <c r="K644" s="26">
        <v>444</v>
      </c>
      <c r="M644" s="26">
        <v>642</v>
      </c>
      <c r="N644" s="26">
        <v>478</v>
      </c>
    </row>
    <row r="645" spans="7:14" x14ac:dyDescent="0.2">
      <c r="G645" s="26">
        <v>2016</v>
      </c>
      <c r="H645" s="26">
        <v>1</v>
      </c>
      <c r="I645" s="26">
        <v>27</v>
      </c>
      <c r="J645" s="26">
        <v>19</v>
      </c>
      <c r="K645" s="26">
        <v>262</v>
      </c>
      <c r="M645" s="26">
        <v>643</v>
      </c>
      <c r="N645" s="26">
        <v>478</v>
      </c>
    </row>
    <row r="646" spans="7:14" x14ac:dyDescent="0.2">
      <c r="G646" s="26">
        <v>2016</v>
      </c>
      <c r="H646" s="26">
        <v>1</v>
      </c>
      <c r="I646" s="26">
        <v>27</v>
      </c>
      <c r="J646" s="26">
        <v>20</v>
      </c>
      <c r="K646" s="26">
        <v>176</v>
      </c>
      <c r="M646" s="26">
        <v>644</v>
      </c>
      <c r="N646" s="26">
        <v>478</v>
      </c>
    </row>
    <row r="647" spans="7:14" x14ac:dyDescent="0.2">
      <c r="G647" s="26">
        <v>2016</v>
      </c>
      <c r="H647" s="26">
        <v>1</v>
      </c>
      <c r="I647" s="26">
        <v>27</v>
      </c>
      <c r="J647" s="26">
        <v>21</v>
      </c>
      <c r="K647" s="26">
        <v>124</v>
      </c>
      <c r="M647" s="26">
        <v>645</v>
      </c>
      <c r="N647" s="26">
        <v>478</v>
      </c>
    </row>
    <row r="648" spans="7:14" x14ac:dyDescent="0.2">
      <c r="G648" s="26">
        <v>2016</v>
      </c>
      <c r="H648" s="26">
        <v>1</v>
      </c>
      <c r="I648" s="26">
        <v>27</v>
      </c>
      <c r="J648" s="26">
        <v>22</v>
      </c>
      <c r="K648" s="26">
        <v>96</v>
      </c>
      <c r="M648" s="26">
        <v>646</v>
      </c>
      <c r="N648" s="26">
        <v>478</v>
      </c>
    </row>
    <row r="649" spans="7:14" x14ac:dyDescent="0.2">
      <c r="G649" s="26">
        <v>2016</v>
      </c>
      <c r="H649" s="26">
        <v>1</v>
      </c>
      <c r="I649" s="26">
        <v>27</v>
      </c>
      <c r="J649" s="26">
        <v>23</v>
      </c>
      <c r="K649" s="26">
        <v>59</v>
      </c>
      <c r="M649" s="26">
        <v>647</v>
      </c>
      <c r="N649" s="26">
        <v>478</v>
      </c>
    </row>
    <row r="650" spans="7:14" x14ac:dyDescent="0.2">
      <c r="G650" s="26">
        <v>2016</v>
      </c>
      <c r="H650" s="26">
        <v>1</v>
      </c>
      <c r="I650" s="26">
        <v>27</v>
      </c>
      <c r="J650" s="26">
        <v>24</v>
      </c>
      <c r="K650" s="26">
        <v>31</v>
      </c>
      <c r="M650" s="26">
        <v>648</v>
      </c>
      <c r="N650" s="26">
        <v>478</v>
      </c>
    </row>
    <row r="651" spans="7:14" x14ac:dyDescent="0.2">
      <c r="G651" s="26">
        <v>2016</v>
      </c>
      <c r="H651" s="26">
        <v>1</v>
      </c>
      <c r="I651" s="26">
        <v>28</v>
      </c>
      <c r="J651" s="26">
        <v>1</v>
      </c>
      <c r="K651" s="26">
        <v>18</v>
      </c>
      <c r="M651" s="26">
        <v>649</v>
      </c>
      <c r="N651" s="26">
        <v>478</v>
      </c>
    </row>
    <row r="652" spans="7:14" x14ac:dyDescent="0.2">
      <c r="G652" s="26">
        <v>2016</v>
      </c>
      <c r="H652" s="26">
        <v>1</v>
      </c>
      <c r="I652" s="26">
        <v>28</v>
      </c>
      <c r="J652" s="26">
        <v>2</v>
      </c>
      <c r="K652" s="26">
        <v>12</v>
      </c>
      <c r="M652" s="26">
        <v>650</v>
      </c>
      <c r="N652" s="26">
        <v>477</v>
      </c>
    </row>
    <row r="653" spans="7:14" x14ac:dyDescent="0.2">
      <c r="G653" s="26">
        <v>2016</v>
      </c>
      <c r="H653" s="26">
        <v>1</v>
      </c>
      <c r="I653" s="26">
        <v>28</v>
      </c>
      <c r="J653" s="26">
        <v>3</v>
      </c>
      <c r="K653" s="26">
        <v>9</v>
      </c>
      <c r="M653" s="26">
        <v>651</v>
      </c>
      <c r="N653" s="26">
        <v>477</v>
      </c>
    </row>
    <row r="654" spans="7:14" x14ac:dyDescent="0.2">
      <c r="G654" s="26">
        <v>2016</v>
      </c>
      <c r="H654" s="26">
        <v>1</v>
      </c>
      <c r="I654" s="26">
        <v>28</v>
      </c>
      <c r="J654" s="26">
        <v>4</v>
      </c>
      <c r="K654" s="26">
        <v>12</v>
      </c>
      <c r="M654" s="26">
        <v>652</v>
      </c>
      <c r="N654" s="26">
        <v>477</v>
      </c>
    </row>
    <row r="655" spans="7:14" x14ac:dyDescent="0.2">
      <c r="G655" s="26">
        <v>2016</v>
      </c>
      <c r="H655" s="26">
        <v>1</v>
      </c>
      <c r="I655" s="26">
        <v>28</v>
      </c>
      <c r="J655" s="26">
        <v>5</v>
      </c>
      <c r="K655" s="26">
        <v>13</v>
      </c>
      <c r="M655" s="26">
        <v>653</v>
      </c>
      <c r="N655" s="26">
        <v>477</v>
      </c>
    </row>
    <row r="656" spans="7:14" x14ac:dyDescent="0.2">
      <c r="G656" s="26">
        <v>2016</v>
      </c>
      <c r="H656" s="26">
        <v>1</v>
      </c>
      <c r="I656" s="26">
        <v>28</v>
      </c>
      <c r="J656" s="26">
        <v>6</v>
      </c>
      <c r="K656" s="26">
        <v>55</v>
      </c>
      <c r="M656" s="26">
        <v>654</v>
      </c>
      <c r="N656" s="26">
        <v>477</v>
      </c>
    </row>
    <row r="657" spans="7:14" x14ac:dyDescent="0.2">
      <c r="G657" s="26">
        <v>2016</v>
      </c>
      <c r="H657" s="26">
        <v>1</v>
      </c>
      <c r="I657" s="26">
        <v>28</v>
      </c>
      <c r="J657" s="26">
        <v>7</v>
      </c>
      <c r="K657" s="26">
        <v>177</v>
      </c>
      <c r="M657" s="26">
        <v>655</v>
      </c>
      <c r="N657" s="26">
        <v>476</v>
      </c>
    </row>
    <row r="658" spans="7:14" x14ac:dyDescent="0.2">
      <c r="G658" s="26">
        <v>2016</v>
      </c>
      <c r="H658" s="26">
        <v>1</v>
      </c>
      <c r="I658" s="26">
        <v>28</v>
      </c>
      <c r="J658" s="26">
        <v>8</v>
      </c>
      <c r="K658" s="26">
        <v>491</v>
      </c>
      <c r="M658" s="26">
        <v>656</v>
      </c>
      <c r="N658" s="26">
        <v>476</v>
      </c>
    </row>
    <row r="659" spans="7:14" x14ac:dyDescent="0.2">
      <c r="G659" s="26">
        <v>2016</v>
      </c>
      <c r="H659" s="26">
        <v>1</v>
      </c>
      <c r="I659" s="26">
        <v>28</v>
      </c>
      <c r="J659" s="26">
        <v>9</v>
      </c>
      <c r="K659" s="26">
        <v>332</v>
      </c>
      <c r="M659" s="26">
        <v>657</v>
      </c>
      <c r="N659" s="26">
        <v>476</v>
      </c>
    </row>
    <row r="660" spans="7:14" x14ac:dyDescent="0.2">
      <c r="G660" s="26">
        <v>2016</v>
      </c>
      <c r="H660" s="26">
        <v>1</v>
      </c>
      <c r="I660" s="26">
        <v>28</v>
      </c>
      <c r="J660" s="26">
        <v>10</v>
      </c>
      <c r="K660" s="26">
        <v>207</v>
      </c>
      <c r="M660" s="26">
        <v>658</v>
      </c>
      <c r="N660" s="26">
        <v>476</v>
      </c>
    </row>
    <row r="661" spans="7:14" x14ac:dyDescent="0.2">
      <c r="G661" s="26">
        <v>2016</v>
      </c>
      <c r="H661" s="26">
        <v>1</v>
      </c>
      <c r="I661" s="26">
        <v>28</v>
      </c>
      <c r="J661" s="26">
        <v>11</v>
      </c>
      <c r="K661" s="26">
        <v>270</v>
      </c>
      <c r="M661" s="26">
        <v>659</v>
      </c>
      <c r="N661" s="26">
        <v>476</v>
      </c>
    </row>
    <row r="662" spans="7:14" x14ac:dyDescent="0.2">
      <c r="G662" s="26">
        <v>2016</v>
      </c>
      <c r="H662" s="26">
        <v>1</v>
      </c>
      <c r="I662" s="26">
        <v>28</v>
      </c>
      <c r="J662" s="26">
        <v>12</v>
      </c>
      <c r="K662" s="26">
        <v>339</v>
      </c>
      <c r="M662" s="26">
        <v>660</v>
      </c>
      <c r="N662" s="26">
        <v>476</v>
      </c>
    </row>
    <row r="663" spans="7:14" x14ac:dyDescent="0.2">
      <c r="G663" s="26">
        <v>2016</v>
      </c>
      <c r="H663" s="26">
        <v>1</v>
      </c>
      <c r="I663" s="26">
        <v>28</v>
      </c>
      <c r="J663" s="26">
        <v>13</v>
      </c>
      <c r="K663" s="26">
        <v>352</v>
      </c>
      <c r="M663" s="26">
        <v>661</v>
      </c>
      <c r="N663" s="26">
        <v>476</v>
      </c>
    </row>
    <row r="664" spans="7:14" x14ac:dyDescent="0.2">
      <c r="G664" s="26">
        <v>2016</v>
      </c>
      <c r="H664" s="26">
        <v>1</v>
      </c>
      <c r="I664" s="26">
        <v>28</v>
      </c>
      <c r="J664" s="26">
        <v>14</v>
      </c>
      <c r="K664" s="26">
        <v>362</v>
      </c>
      <c r="M664" s="26">
        <v>662</v>
      </c>
      <c r="N664" s="26">
        <v>475</v>
      </c>
    </row>
    <row r="665" spans="7:14" x14ac:dyDescent="0.2">
      <c r="G665" s="26">
        <v>2016</v>
      </c>
      <c r="H665" s="26">
        <v>1</v>
      </c>
      <c r="I665" s="26">
        <v>28</v>
      </c>
      <c r="J665" s="26">
        <v>15</v>
      </c>
      <c r="K665" s="26">
        <v>396</v>
      </c>
      <c r="M665" s="26">
        <v>663</v>
      </c>
      <c r="N665" s="26">
        <v>475</v>
      </c>
    </row>
    <row r="666" spans="7:14" x14ac:dyDescent="0.2">
      <c r="G666" s="26">
        <v>2016</v>
      </c>
      <c r="H666" s="26">
        <v>1</v>
      </c>
      <c r="I666" s="26">
        <v>28</v>
      </c>
      <c r="J666" s="26">
        <v>16</v>
      </c>
      <c r="K666" s="26">
        <v>410</v>
      </c>
      <c r="M666" s="26">
        <v>664</v>
      </c>
      <c r="N666" s="26">
        <v>475</v>
      </c>
    </row>
    <row r="667" spans="7:14" x14ac:dyDescent="0.2">
      <c r="G667" s="26">
        <v>2016</v>
      </c>
      <c r="H667" s="26">
        <v>1</v>
      </c>
      <c r="I667" s="26">
        <v>28</v>
      </c>
      <c r="J667" s="26">
        <v>17</v>
      </c>
      <c r="K667" s="26">
        <v>524</v>
      </c>
      <c r="M667" s="26">
        <v>665</v>
      </c>
      <c r="N667" s="26">
        <v>475</v>
      </c>
    </row>
    <row r="668" spans="7:14" x14ac:dyDescent="0.2">
      <c r="G668" s="26">
        <v>2016</v>
      </c>
      <c r="H668" s="26">
        <v>1</v>
      </c>
      <c r="I668" s="26">
        <v>28</v>
      </c>
      <c r="J668" s="26">
        <v>18</v>
      </c>
      <c r="K668" s="26">
        <v>436</v>
      </c>
      <c r="M668" s="26">
        <v>666</v>
      </c>
      <c r="N668" s="26">
        <v>475</v>
      </c>
    </row>
    <row r="669" spans="7:14" x14ac:dyDescent="0.2">
      <c r="G669" s="26">
        <v>2016</v>
      </c>
      <c r="H669" s="26">
        <v>1</v>
      </c>
      <c r="I669" s="26">
        <v>28</v>
      </c>
      <c r="J669" s="26">
        <v>19</v>
      </c>
      <c r="K669" s="26">
        <v>281</v>
      </c>
      <c r="M669" s="26">
        <v>667</v>
      </c>
      <c r="N669" s="26">
        <v>475</v>
      </c>
    </row>
    <row r="670" spans="7:14" x14ac:dyDescent="0.2">
      <c r="G670" s="26">
        <v>2016</v>
      </c>
      <c r="H670" s="26">
        <v>1</v>
      </c>
      <c r="I670" s="26">
        <v>28</v>
      </c>
      <c r="J670" s="26">
        <v>20</v>
      </c>
      <c r="K670" s="26">
        <v>165</v>
      </c>
      <c r="M670" s="26">
        <v>668</v>
      </c>
      <c r="N670" s="26">
        <v>475</v>
      </c>
    </row>
    <row r="671" spans="7:14" x14ac:dyDescent="0.2">
      <c r="G671" s="26">
        <v>2016</v>
      </c>
      <c r="H671" s="26">
        <v>1</v>
      </c>
      <c r="I671" s="26">
        <v>28</v>
      </c>
      <c r="J671" s="26">
        <v>21</v>
      </c>
      <c r="K671" s="26">
        <v>120</v>
      </c>
      <c r="M671" s="26">
        <v>669</v>
      </c>
      <c r="N671" s="26">
        <v>475</v>
      </c>
    </row>
    <row r="672" spans="7:14" x14ac:dyDescent="0.2">
      <c r="G672" s="26">
        <v>2016</v>
      </c>
      <c r="H672" s="26">
        <v>1</v>
      </c>
      <c r="I672" s="26">
        <v>28</v>
      </c>
      <c r="J672" s="26">
        <v>22</v>
      </c>
      <c r="K672" s="26">
        <v>73</v>
      </c>
      <c r="M672" s="26">
        <v>670</v>
      </c>
      <c r="N672" s="26">
        <v>475</v>
      </c>
    </row>
    <row r="673" spans="7:14" x14ac:dyDescent="0.2">
      <c r="G673" s="26">
        <v>2016</v>
      </c>
      <c r="H673" s="26">
        <v>1</v>
      </c>
      <c r="I673" s="26">
        <v>28</v>
      </c>
      <c r="J673" s="26">
        <v>23</v>
      </c>
      <c r="K673" s="26">
        <v>64</v>
      </c>
      <c r="M673" s="26">
        <v>671</v>
      </c>
      <c r="N673" s="26">
        <v>474</v>
      </c>
    </row>
    <row r="674" spans="7:14" x14ac:dyDescent="0.2">
      <c r="G674" s="26">
        <v>2016</v>
      </c>
      <c r="H674" s="26">
        <v>1</v>
      </c>
      <c r="I674" s="26">
        <v>28</v>
      </c>
      <c r="J674" s="26">
        <v>24</v>
      </c>
      <c r="K674" s="26">
        <v>27</v>
      </c>
      <c r="M674" s="26">
        <v>672</v>
      </c>
      <c r="N674" s="26">
        <v>474</v>
      </c>
    </row>
    <row r="675" spans="7:14" x14ac:dyDescent="0.2">
      <c r="G675" s="26">
        <v>2016</v>
      </c>
      <c r="H675" s="26">
        <v>1</v>
      </c>
      <c r="I675" s="26">
        <v>29</v>
      </c>
      <c r="J675" s="26">
        <v>1</v>
      </c>
      <c r="K675" s="26">
        <v>14</v>
      </c>
      <c r="M675" s="26">
        <v>673</v>
      </c>
      <c r="N675" s="26">
        <v>474</v>
      </c>
    </row>
    <row r="676" spans="7:14" x14ac:dyDescent="0.2">
      <c r="G676" s="26">
        <v>2016</v>
      </c>
      <c r="H676" s="26">
        <v>1</v>
      </c>
      <c r="I676" s="26">
        <v>29</v>
      </c>
      <c r="J676" s="26">
        <v>2</v>
      </c>
      <c r="K676" s="26">
        <v>11</v>
      </c>
      <c r="M676" s="26">
        <v>674</v>
      </c>
      <c r="N676" s="26">
        <v>474</v>
      </c>
    </row>
    <row r="677" spans="7:14" x14ac:dyDescent="0.2">
      <c r="G677" s="26">
        <v>2016</v>
      </c>
      <c r="H677" s="26">
        <v>1</v>
      </c>
      <c r="I677" s="26">
        <v>29</v>
      </c>
      <c r="J677" s="26">
        <v>3</v>
      </c>
      <c r="K677" s="26">
        <v>2</v>
      </c>
      <c r="M677" s="26">
        <v>675</v>
      </c>
      <c r="N677" s="26">
        <v>474</v>
      </c>
    </row>
    <row r="678" spans="7:14" x14ac:dyDescent="0.2">
      <c r="G678" s="26">
        <v>2016</v>
      </c>
      <c r="H678" s="26">
        <v>1</v>
      </c>
      <c r="I678" s="26">
        <v>29</v>
      </c>
      <c r="J678" s="26">
        <v>4</v>
      </c>
      <c r="K678" s="26">
        <v>4</v>
      </c>
      <c r="M678" s="26">
        <v>676</v>
      </c>
      <c r="N678" s="26">
        <v>474</v>
      </c>
    </row>
    <row r="679" spans="7:14" x14ac:dyDescent="0.2">
      <c r="G679" s="26">
        <v>2016</v>
      </c>
      <c r="H679" s="26">
        <v>1</v>
      </c>
      <c r="I679" s="26">
        <v>29</v>
      </c>
      <c r="J679" s="26">
        <v>5</v>
      </c>
      <c r="K679" s="26">
        <v>8</v>
      </c>
      <c r="M679" s="26">
        <v>677</v>
      </c>
      <c r="N679" s="26">
        <v>474</v>
      </c>
    </row>
    <row r="680" spans="7:14" x14ac:dyDescent="0.2">
      <c r="G680" s="26">
        <v>2016</v>
      </c>
      <c r="H680" s="26">
        <v>1</v>
      </c>
      <c r="I680" s="26">
        <v>29</v>
      </c>
      <c r="J680" s="26">
        <v>6</v>
      </c>
      <c r="K680" s="26">
        <v>56</v>
      </c>
      <c r="M680" s="26">
        <v>678</v>
      </c>
      <c r="N680" s="26">
        <v>474</v>
      </c>
    </row>
    <row r="681" spans="7:14" x14ac:dyDescent="0.2">
      <c r="G681" s="26">
        <v>2016</v>
      </c>
      <c r="H681" s="26">
        <v>1</v>
      </c>
      <c r="I681" s="26">
        <v>29</v>
      </c>
      <c r="J681" s="26">
        <v>7</v>
      </c>
      <c r="K681" s="26">
        <v>133</v>
      </c>
      <c r="M681" s="26">
        <v>679</v>
      </c>
      <c r="N681" s="26">
        <v>473</v>
      </c>
    </row>
    <row r="682" spans="7:14" x14ac:dyDescent="0.2">
      <c r="G682" s="26">
        <v>2016</v>
      </c>
      <c r="H682" s="26">
        <v>1</v>
      </c>
      <c r="I682" s="26">
        <v>29</v>
      </c>
      <c r="J682" s="26">
        <v>8</v>
      </c>
      <c r="K682" s="26">
        <v>421</v>
      </c>
      <c r="M682" s="26">
        <v>680</v>
      </c>
      <c r="N682" s="26">
        <v>473</v>
      </c>
    </row>
    <row r="683" spans="7:14" x14ac:dyDescent="0.2">
      <c r="G683" s="26">
        <v>2016</v>
      </c>
      <c r="H683" s="26">
        <v>1</v>
      </c>
      <c r="I683" s="26">
        <v>29</v>
      </c>
      <c r="J683" s="26">
        <v>9</v>
      </c>
      <c r="K683" s="26">
        <v>319</v>
      </c>
      <c r="M683" s="26">
        <v>681</v>
      </c>
      <c r="N683" s="26">
        <v>473</v>
      </c>
    </row>
    <row r="684" spans="7:14" x14ac:dyDescent="0.2">
      <c r="G684" s="26">
        <v>2016</v>
      </c>
      <c r="H684" s="26">
        <v>1</v>
      </c>
      <c r="I684" s="26">
        <v>29</v>
      </c>
      <c r="J684" s="26">
        <v>10</v>
      </c>
      <c r="K684" s="26">
        <v>226</v>
      </c>
      <c r="M684" s="26">
        <v>682</v>
      </c>
      <c r="N684" s="26">
        <v>473</v>
      </c>
    </row>
    <row r="685" spans="7:14" x14ac:dyDescent="0.2">
      <c r="G685" s="26">
        <v>2016</v>
      </c>
      <c r="H685" s="26">
        <v>1</v>
      </c>
      <c r="I685" s="26">
        <v>29</v>
      </c>
      <c r="J685" s="26">
        <v>11</v>
      </c>
      <c r="K685" s="26">
        <v>249</v>
      </c>
      <c r="M685" s="26">
        <v>683</v>
      </c>
      <c r="N685" s="26">
        <v>473</v>
      </c>
    </row>
    <row r="686" spans="7:14" x14ac:dyDescent="0.2">
      <c r="G686" s="26">
        <v>2016</v>
      </c>
      <c r="H686" s="26">
        <v>1</v>
      </c>
      <c r="I686" s="26">
        <v>29</v>
      </c>
      <c r="J686" s="26">
        <v>12</v>
      </c>
      <c r="K686" s="26">
        <v>336</v>
      </c>
      <c r="M686" s="26">
        <v>684</v>
      </c>
      <c r="N686" s="26">
        <v>472</v>
      </c>
    </row>
    <row r="687" spans="7:14" x14ac:dyDescent="0.2">
      <c r="G687" s="26">
        <v>2016</v>
      </c>
      <c r="H687" s="26">
        <v>1</v>
      </c>
      <c r="I687" s="26">
        <v>29</v>
      </c>
      <c r="J687" s="26">
        <v>13</v>
      </c>
      <c r="K687" s="26">
        <v>372</v>
      </c>
      <c r="M687" s="26">
        <v>685</v>
      </c>
      <c r="N687" s="26">
        <v>472</v>
      </c>
    </row>
    <row r="688" spans="7:14" x14ac:dyDescent="0.2">
      <c r="G688" s="26">
        <v>2016</v>
      </c>
      <c r="H688" s="26">
        <v>1</v>
      </c>
      <c r="I688" s="26">
        <v>29</v>
      </c>
      <c r="J688" s="26">
        <v>14</v>
      </c>
      <c r="K688" s="26">
        <v>377</v>
      </c>
      <c r="M688" s="26">
        <v>686</v>
      </c>
      <c r="N688" s="26">
        <v>472</v>
      </c>
    </row>
    <row r="689" spans="7:14" x14ac:dyDescent="0.2">
      <c r="G689" s="26">
        <v>2016</v>
      </c>
      <c r="H689" s="26">
        <v>1</v>
      </c>
      <c r="I689" s="26">
        <v>29</v>
      </c>
      <c r="J689" s="26">
        <v>15</v>
      </c>
      <c r="K689" s="26">
        <v>431</v>
      </c>
      <c r="M689" s="26">
        <v>687</v>
      </c>
      <c r="N689" s="26">
        <v>472</v>
      </c>
    </row>
    <row r="690" spans="7:14" x14ac:dyDescent="0.2">
      <c r="G690" s="26">
        <v>2016</v>
      </c>
      <c r="H690" s="26">
        <v>1</v>
      </c>
      <c r="I690" s="26">
        <v>29</v>
      </c>
      <c r="J690" s="26">
        <v>16</v>
      </c>
      <c r="K690" s="26">
        <v>421</v>
      </c>
      <c r="M690" s="26">
        <v>688</v>
      </c>
      <c r="N690" s="26">
        <v>472</v>
      </c>
    </row>
    <row r="691" spans="7:14" x14ac:dyDescent="0.2">
      <c r="G691" s="26">
        <v>2016</v>
      </c>
      <c r="H691" s="26">
        <v>1</v>
      </c>
      <c r="I691" s="26">
        <v>29</v>
      </c>
      <c r="J691" s="26">
        <v>17</v>
      </c>
      <c r="K691" s="26">
        <v>590</v>
      </c>
      <c r="M691" s="26">
        <v>689</v>
      </c>
      <c r="N691" s="26">
        <v>472</v>
      </c>
    </row>
    <row r="692" spans="7:14" x14ac:dyDescent="0.2">
      <c r="G692" s="26">
        <v>2016</v>
      </c>
      <c r="H692" s="26">
        <v>1</v>
      </c>
      <c r="I692" s="26">
        <v>29</v>
      </c>
      <c r="J692" s="26">
        <v>18</v>
      </c>
      <c r="K692" s="26">
        <v>398</v>
      </c>
      <c r="M692" s="26">
        <v>690</v>
      </c>
      <c r="N692" s="26">
        <v>472</v>
      </c>
    </row>
    <row r="693" spans="7:14" x14ac:dyDescent="0.2">
      <c r="G693" s="26">
        <v>2016</v>
      </c>
      <c r="H693" s="26">
        <v>1</v>
      </c>
      <c r="I693" s="26">
        <v>29</v>
      </c>
      <c r="J693" s="26">
        <v>19</v>
      </c>
      <c r="K693" s="26">
        <v>303</v>
      </c>
      <c r="M693" s="26">
        <v>691</v>
      </c>
      <c r="N693" s="26">
        <v>472</v>
      </c>
    </row>
    <row r="694" spans="7:14" x14ac:dyDescent="0.2">
      <c r="G694" s="26">
        <v>2016</v>
      </c>
      <c r="H694" s="26">
        <v>1</v>
      </c>
      <c r="I694" s="26">
        <v>29</v>
      </c>
      <c r="J694" s="26">
        <v>20</v>
      </c>
      <c r="K694" s="26">
        <v>161</v>
      </c>
      <c r="M694" s="26">
        <v>692</v>
      </c>
      <c r="N694" s="26">
        <v>471</v>
      </c>
    </row>
    <row r="695" spans="7:14" x14ac:dyDescent="0.2">
      <c r="G695" s="26">
        <v>2016</v>
      </c>
      <c r="H695" s="26">
        <v>1</v>
      </c>
      <c r="I695" s="26">
        <v>29</v>
      </c>
      <c r="J695" s="26">
        <v>21</v>
      </c>
      <c r="K695" s="26">
        <v>113</v>
      </c>
      <c r="M695" s="26">
        <v>693</v>
      </c>
      <c r="N695" s="26">
        <v>471</v>
      </c>
    </row>
    <row r="696" spans="7:14" x14ac:dyDescent="0.2">
      <c r="G696" s="26">
        <v>2016</v>
      </c>
      <c r="H696" s="26">
        <v>1</v>
      </c>
      <c r="I696" s="26">
        <v>29</v>
      </c>
      <c r="J696" s="26">
        <v>22</v>
      </c>
      <c r="K696" s="26">
        <v>107</v>
      </c>
      <c r="M696" s="26">
        <v>694</v>
      </c>
      <c r="N696" s="26">
        <v>471</v>
      </c>
    </row>
    <row r="697" spans="7:14" x14ac:dyDescent="0.2">
      <c r="G697" s="26">
        <v>2016</v>
      </c>
      <c r="H697" s="26">
        <v>1</v>
      </c>
      <c r="I697" s="26">
        <v>29</v>
      </c>
      <c r="J697" s="26">
        <v>23</v>
      </c>
      <c r="K697" s="26">
        <v>84</v>
      </c>
      <c r="M697" s="26">
        <v>695</v>
      </c>
      <c r="N697" s="26">
        <v>471</v>
      </c>
    </row>
    <row r="698" spans="7:14" x14ac:dyDescent="0.2">
      <c r="G698" s="26">
        <v>2016</v>
      </c>
      <c r="H698" s="26">
        <v>1</v>
      </c>
      <c r="I698" s="26">
        <v>29</v>
      </c>
      <c r="J698" s="26">
        <v>24</v>
      </c>
      <c r="K698" s="26">
        <v>54</v>
      </c>
      <c r="M698" s="26">
        <v>696</v>
      </c>
      <c r="N698" s="26">
        <v>471</v>
      </c>
    </row>
    <row r="699" spans="7:14" x14ac:dyDescent="0.2">
      <c r="G699" s="26">
        <v>2016</v>
      </c>
      <c r="H699" s="26">
        <v>1</v>
      </c>
      <c r="I699" s="26">
        <v>30</v>
      </c>
      <c r="J699" s="26">
        <v>1</v>
      </c>
      <c r="K699" s="26">
        <v>30</v>
      </c>
      <c r="M699" s="26">
        <v>697</v>
      </c>
      <c r="N699" s="26">
        <v>471</v>
      </c>
    </row>
    <row r="700" spans="7:14" x14ac:dyDescent="0.2">
      <c r="G700" s="26">
        <v>2016</v>
      </c>
      <c r="H700" s="26">
        <v>1</v>
      </c>
      <c r="I700" s="26">
        <v>30</v>
      </c>
      <c r="J700" s="26">
        <v>2</v>
      </c>
      <c r="K700" s="26">
        <v>11</v>
      </c>
      <c r="M700" s="26">
        <v>698</v>
      </c>
      <c r="N700" s="26">
        <v>470</v>
      </c>
    </row>
    <row r="701" spans="7:14" x14ac:dyDescent="0.2">
      <c r="G701" s="26">
        <v>2016</v>
      </c>
      <c r="H701" s="26">
        <v>1</v>
      </c>
      <c r="I701" s="26">
        <v>30</v>
      </c>
      <c r="J701" s="26">
        <v>3</v>
      </c>
      <c r="K701" s="26">
        <v>4</v>
      </c>
      <c r="M701" s="26">
        <v>699</v>
      </c>
      <c r="N701" s="26">
        <v>470</v>
      </c>
    </row>
    <row r="702" spans="7:14" x14ac:dyDescent="0.2">
      <c r="G702" s="26">
        <v>2016</v>
      </c>
      <c r="H702" s="26">
        <v>1</v>
      </c>
      <c r="I702" s="26">
        <v>30</v>
      </c>
      <c r="J702" s="26">
        <v>4</v>
      </c>
      <c r="K702" s="26">
        <v>8</v>
      </c>
      <c r="M702" s="26">
        <v>700</v>
      </c>
      <c r="N702" s="26">
        <v>470</v>
      </c>
    </row>
    <row r="703" spans="7:14" x14ac:dyDescent="0.2">
      <c r="G703" s="26">
        <v>2016</v>
      </c>
      <c r="H703" s="26">
        <v>1</v>
      </c>
      <c r="I703" s="26">
        <v>30</v>
      </c>
      <c r="J703" s="26">
        <v>5</v>
      </c>
      <c r="K703" s="26">
        <v>9</v>
      </c>
      <c r="M703" s="26">
        <v>701</v>
      </c>
      <c r="N703" s="26">
        <v>470</v>
      </c>
    </row>
    <row r="704" spans="7:14" x14ac:dyDescent="0.2">
      <c r="G704" s="26">
        <v>2016</v>
      </c>
      <c r="H704" s="26">
        <v>1</v>
      </c>
      <c r="I704" s="26">
        <v>30</v>
      </c>
      <c r="J704" s="26">
        <v>6</v>
      </c>
      <c r="K704" s="26">
        <v>30</v>
      </c>
      <c r="M704" s="26">
        <v>702</v>
      </c>
      <c r="N704" s="26">
        <v>470</v>
      </c>
    </row>
    <row r="705" spans="7:14" x14ac:dyDescent="0.2">
      <c r="G705" s="26">
        <v>2016</v>
      </c>
      <c r="H705" s="26">
        <v>1</v>
      </c>
      <c r="I705" s="26">
        <v>30</v>
      </c>
      <c r="J705" s="26">
        <v>7</v>
      </c>
      <c r="K705" s="26">
        <v>69</v>
      </c>
      <c r="M705" s="26">
        <v>703</v>
      </c>
      <c r="N705" s="26">
        <v>470</v>
      </c>
    </row>
    <row r="706" spans="7:14" x14ac:dyDescent="0.2">
      <c r="G706" s="26">
        <v>2016</v>
      </c>
      <c r="H706" s="26">
        <v>1</v>
      </c>
      <c r="I706" s="26">
        <v>30</v>
      </c>
      <c r="J706" s="26">
        <v>8</v>
      </c>
      <c r="K706" s="26">
        <v>148</v>
      </c>
      <c r="M706" s="26">
        <v>704</v>
      </c>
      <c r="N706" s="26">
        <v>470</v>
      </c>
    </row>
    <row r="707" spans="7:14" x14ac:dyDescent="0.2">
      <c r="G707" s="26">
        <v>2016</v>
      </c>
      <c r="H707" s="26">
        <v>1</v>
      </c>
      <c r="I707" s="26">
        <v>30</v>
      </c>
      <c r="J707" s="26">
        <v>9</v>
      </c>
      <c r="K707" s="26">
        <v>143</v>
      </c>
      <c r="M707" s="26">
        <v>705</v>
      </c>
      <c r="N707" s="26">
        <v>470</v>
      </c>
    </row>
    <row r="708" spans="7:14" x14ac:dyDescent="0.2">
      <c r="G708" s="26">
        <v>2016</v>
      </c>
      <c r="H708" s="26">
        <v>1</v>
      </c>
      <c r="I708" s="26">
        <v>30</v>
      </c>
      <c r="J708" s="26">
        <v>10</v>
      </c>
      <c r="K708" s="26">
        <v>140</v>
      </c>
      <c r="M708" s="26">
        <v>706</v>
      </c>
      <c r="N708" s="26">
        <v>470</v>
      </c>
    </row>
    <row r="709" spans="7:14" x14ac:dyDescent="0.2">
      <c r="G709" s="26">
        <v>2016</v>
      </c>
      <c r="H709" s="26">
        <v>1</v>
      </c>
      <c r="I709" s="26">
        <v>30</v>
      </c>
      <c r="J709" s="26">
        <v>11</v>
      </c>
      <c r="K709" s="26">
        <v>250</v>
      </c>
      <c r="M709" s="26">
        <v>707</v>
      </c>
      <c r="N709" s="26">
        <v>470</v>
      </c>
    </row>
    <row r="710" spans="7:14" x14ac:dyDescent="0.2">
      <c r="G710" s="26">
        <v>2016</v>
      </c>
      <c r="H710" s="26">
        <v>1</v>
      </c>
      <c r="I710" s="26">
        <v>30</v>
      </c>
      <c r="J710" s="26">
        <v>12</v>
      </c>
      <c r="K710" s="26">
        <v>329</v>
      </c>
      <c r="M710" s="26">
        <v>708</v>
      </c>
      <c r="N710" s="26">
        <v>470</v>
      </c>
    </row>
    <row r="711" spans="7:14" x14ac:dyDescent="0.2">
      <c r="G711" s="26">
        <v>2016</v>
      </c>
      <c r="H711" s="26">
        <v>1</v>
      </c>
      <c r="I711" s="26">
        <v>30</v>
      </c>
      <c r="J711" s="26">
        <v>13</v>
      </c>
      <c r="K711" s="26">
        <v>399</v>
      </c>
      <c r="M711" s="26">
        <v>709</v>
      </c>
      <c r="N711" s="26">
        <v>469</v>
      </c>
    </row>
    <row r="712" spans="7:14" x14ac:dyDescent="0.2">
      <c r="G712" s="26">
        <v>2016</v>
      </c>
      <c r="H712" s="26">
        <v>1</v>
      </c>
      <c r="I712" s="26">
        <v>30</v>
      </c>
      <c r="J712" s="26">
        <v>14</v>
      </c>
      <c r="K712" s="26">
        <v>373</v>
      </c>
      <c r="M712" s="26">
        <v>710</v>
      </c>
      <c r="N712" s="26">
        <v>469</v>
      </c>
    </row>
    <row r="713" spans="7:14" x14ac:dyDescent="0.2">
      <c r="G713" s="26">
        <v>2016</v>
      </c>
      <c r="H713" s="26">
        <v>1</v>
      </c>
      <c r="I713" s="26">
        <v>30</v>
      </c>
      <c r="J713" s="26">
        <v>15</v>
      </c>
      <c r="K713" s="26">
        <v>399</v>
      </c>
      <c r="M713" s="26">
        <v>711</v>
      </c>
      <c r="N713" s="26">
        <v>469</v>
      </c>
    </row>
    <row r="714" spans="7:14" x14ac:dyDescent="0.2">
      <c r="G714" s="26">
        <v>2016</v>
      </c>
      <c r="H714" s="26">
        <v>1</v>
      </c>
      <c r="I714" s="26">
        <v>30</v>
      </c>
      <c r="J714" s="26">
        <v>16</v>
      </c>
      <c r="K714" s="26">
        <v>422</v>
      </c>
      <c r="M714" s="26">
        <v>712</v>
      </c>
      <c r="N714" s="26">
        <v>469</v>
      </c>
    </row>
    <row r="715" spans="7:14" x14ac:dyDescent="0.2">
      <c r="G715" s="26">
        <v>2016</v>
      </c>
      <c r="H715" s="26">
        <v>1</v>
      </c>
      <c r="I715" s="26">
        <v>30</v>
      </c>
      <c r="J715" s="26">
        <v>17</v>
      </c>
      <c r="K715" s="26">
        <v>408</v>
      </c>
      <c r="M715" s="26">
        <v>713</v>
      </c>
      <c r="N715" s="26">
        <v>469</v>
      </c>
    </row>
    <row r="716" spans="7:14" x14ac:dyDescent="0.2">
      <c r="G716" s="26">
        <v>2016</v>
      </c>
      <c r="H716" s="26">
        <v>1</v>
      </c>
      <c r="I716" s="26">
        <v>30</v>
      </c>
      <c r="J716" s="26">
        <v>18</v>
      </c>
      <c r="K716" s="26">
        <v>301</v>
      </c>
      <c r="M716" s="26">
        <v>714</v>
      </c>
      <c r="N716" s="26">
        <v>469</v>
      </c>
    </row>
    <row r="717" spans="7:14" x14ac:dyDescent="0.2">
      <c r="G717" s="26">
        <v>2016</v>
      </c>
      <c r="H717" s="26">
        <v>1</v>
      </c>
      <c r="I717" s="26">
        <v>30</v>
      </c>
      <c r="J717" s="26">
        <v>19</v>
      </c>
      <c r="K717" s="26">
        <v>224</v>
      </c>
      <c r="M717" s="26">
        <v>715</v>
      </c>
      <c r="N717" s="26">
        <v>469</v>
      </c>
    </row>
    <row r="718" spans="7:14" x14ac:dyDescent="0.2">
      <c r="G718" s="26">
        <v>2016</v>
      </c>
      <c r="H718" s="26">
        <v>1</v>
      </c>
      <c r="I718" s="26">
        <v>30</v>
      </c>
      <c r="J718" s="26">
        <v>20</v>
      </c>
      <c r="K718" s="26">
        <v>149</v>
      </c>
      <c r="M718" s="26">
        <v>716</v>
      </c>
      <c r="N718" s="26">
        <v>469</v>
      </c>
    </row>
    <row r="719" spans="7:14" x14ac:dyDescent="0.2">
      <c r="G719" s="26">
        <v>2016</v>
      </c>
      <c r="H719" s="26">
        <v>1</v>
      </c>
      <c r="I719" s="26">
        <v>30</v>
      </c>
      <c r="J719" s="26">
        <v>21</v>
      </c>
      <c r="K719" s="26">
        <v>107</v>
      </c>
      <c r="M719" s="26">
        <v>717</v>
      </c>
      <c r="N719" s="26">
        <v>469</v>
      </c>
    </row>
    <row r="720" spans="7:14" x14ac:dyDescent="0.2">
      <c r="G720" s="26">
        <v>2016</v>
      </c>
      <c r="H720" s="26">
        <v>1</v>
      </c>
      <c r="I720" s="26">
        <v>30</v>
      </c>
      <c r="J720" s="26">
        <v>22</v>
      </c>
      <c r="K720" s="26">
        <v>104</v>
      </c>
      <c r="M720" s="26">
        <v>718</v>
      </c>
      <c r="N720" s="26">
        <v>468</v>
      </c>
    </row>
    <row r="721" spans="7:14" x14ac:dyDescent="0.2">
      <c r="G721" s="26">
        <v>2016</v>
      </c>
      <c r="H721" s="26">
        <v>1</v>
      </c>
      <c r="I721" s="26">
        <v>30</v>
      </c>
      <c r="J721" s="26">
        <v>23</v>
      </c>
      <c r="K721" s="26">
        <v>88</v>
      </c>
      <c r="M721" s="26">
        <v>719</v>
      </c>
      <c r="N721" s="26">
        <v>468</v>
      </c>
    </row>
    <row r="722" spans="7:14" x14ac:dyDescent="0.2">
      <c r="G722" s="26">
        <v>2016</v>
      </c>
      <c r="H722" s="26">
        <v>1</v>
      </c>
      <c r="I722" s="26">
        <v>30</v>
      </c>
      <c r="J722" s="26">
        <v>24</v>
      </c>
      <c r="K722" s="26">
        <v>28</v>
      </c>
      <c r="M722" s="26">
        <v>720</v>
      </c>
      <c r="N722" s="26">
        <v>468</v>
      </c>
    </row>
    <row r="723" spans="7:14" x14ac:dyDescent="0.2">
      <c r="G723" s="26">
        <v>2016</v>
      </c>
      <c r="H723" s="26">
        <v>1</v>
      </c>
      <c r="I723" s="26">
        <v>31</v>
      </c>
      <c r="J723" s="26">
        <v>1</v>
      </c>
      <c r="K723" s="26">
        <v>33</v>
      </c>
      <c r="M723" s="26">
        <v>721</v>
      </c>
      <c r="N723" s="26">
        <v>468</v>
      </c>
    </row>
    <row r="724" spans="7:14" x14ac:dyDescent="0.2">
      <c r="G724" s="26">
        <v>2016</v>
      </c>
      <c r="H724" s="26">
        <v>1</v>
      </c>
      <c r="I724" s="26">
        <v>31</v>
      </c>
      <c r="J724" s="26">
        <v>2</v>
      </c>
      <c r="K724" s="26">
        <v>6</v>
      </c>
      <c r="M724" s="26">
        <v>722</v>
      </c>
      <c r="N724" s="26">
        <v>468</v>
      </c>
    </row>
    <row r="725" spans="7:14" x14ac:dyDescent="0.2">
      <c r="G725" s="26">
        <v>2016</v>
      </c>
      <c r="H725" s="26">
        <v>1</v>
      </c>
      <c r="I725" s="26">
        <v>31</v>
      </c>
      <c r="J725" s="26">
        <v>3</v>
      </c>
      <c r="K725" s="26">
        <v>9</v>
      </c>
      <c r="M725" s="26">
        <v>723</v>
      </c>
      <c r="N725" s="26">
        <v>468</v>
      </c>
    </row>
    <row r="726" spans="7:14" x14ac:dyDescent="0.2">
      <c r="G726" s="26">
        <v>2016</v>
      </c>
      <c r="H726" s="26">
        <v>1</v>
      </c>
      <c r="I726" s="26">
        <v>31</v>
      </c>
      <c r="J726" s="26">
        <v>4</v>
      </c>
      <c r="K726" s="26">
        <v>7</v>
      </c>
      <c r="M726" s="26">
        <v>724</v>
      </c>
      <c r="N726" s="26">
        <v>468</v>
      </c>
    </row>
    <row r="727" spans="7:14" x14ac:dyDescent="0.2">
      <c r="G727" s="26">
        <v>2016</v>
      </c>
      <c r="H727" s="26">
        <v>1</v>
      </c>
      <c r="I727" s="26">
        <v>31</v>
      </c>
      <c r="J727" s="26">
        <v>5</v>
      </c>
      <c r="K727" s="26">
        <v>4</v>
      </c>
      <c r="M727" s="26">
        <v>725</v>
      </c>
      <c r="N727" s="26">
        <v>468</v>
      </c>
    </row>
    <row r="728" spans="7:14" x14ac:dyDescent="0.2">
      <c r="G728" s="26">
        <v>2016</v>
      </c>
      <c r="H728" s="26">
        <v>1</v>
      </c>
      <c r="I728" s="26">
        <v>31</v>
      </c>
      <c r="J728" s="26">
        <v>6</v>
      </c>
      <c r="K728" s="26">
        <v>17</v>
      </c>
      <c r="M728" s="26">
        <v>726</v>
      </c>
      <c r="N728" s="26">
        <v>467</v>
      </c>
    </row>
    <row r="729" spans="7:14" x14ac:dyDescent="0.2">
      <c r="G729" s="26">
        <v>2016</v>
      </c>
      <c r="H729" s="26">
        <v>1</v>
      </c>
      <c r="I729" s="26">
        <v>31</v>
      </c>
      <c r="J729" s="26">
        <v>7</v>
      </c>
      <c r="K729" s="26">
        <v>58</v>
      </c>
      <c r="M729" s="26">
        <v>727</v>
      </c>
      <c r="N729" s="26">
        <v>467</v>
      </c>
    </row>
    <row r="730" spans="7:14" x14ac:dyDescent="0.2">
      <c r="G730" s="26">
        <v>2016</v>
      </c>
      <c r="H730" s="26">
        <v>1</v>
      </c>
      <c r="I730" s="26">
        <v>31</v>
      </c>
      <c r="J730" s="26">
        <v>8</v>
      </c>
      <c r="K730" s="26">
        <v>78</v>
      </c>
      <c r="M730" s="26">
        <v>728</v>
      </c>
      <c r="N730" s="26">
        <v>467</v>
      </c>
    </row>
    <row r="731" spans="7:14" x14ac:dyDescent="0.2">
      <c r="G731" s="26">
        <v>2016</v>
      </c>
      <c r="H731" s="26">
        <v>1</v>
      </c>
      <c r="I731" s="26">
        <v>31</v>
      </c>
      <c r="J731" s="26">
        <v>9</v>
      </c>
      <c r="K731" s="26">
        <v>83</v>
      </c>
      <c r="M731" s="26">
        <v>729</v>
      </c>
      <c r="N731" s="26">
        <v>467</v>
      </c>
    </row>
    <row r="732" spans="7:14" x14ac:dyDescent="0.2">
      <c r="G732" s="26">
        <v>2016</v>
      </c>
      <c r="H732" s="26">
        <v>1</v>
      </c>
      <c r="I732" s="26">
        <v>31</v>
      </c>
      <c r="J732" s="26">
        <v>10</v>
      </c>
      <c r="K732" s="26">
        <v>133</v>
      </c>
      <c r="M732" s="26">
        <v>730</v>
      </c>
      <c r="N732" s="26">
        <v>467</v>
      </c>
    </row>
    <row r="733" spans="7:14" x14ac:dyDescent="0.2">
      <c r="G733" s="26">
        <v>2016</v>
      </c>
      <c r="H733" s="26">
        <v>1</v>
      </c>
      <c r="I733" s="26">
        <v>31</v>
      </c>
      <c r="J733" s="26">
        <v>11</v>
      </c>
      <c r="K733" s="26">
        <v>213</v>
      </c>
      <c r="M733" s="26">
        <v>731</v>
      </c>
      <c r="N733" s="26">
        <v>467</v>
      </c>
    </row>
    <row r="734" spans="7:14" x14ac:dyDescent="0.2">
      <c r="G734" s="26">
        <v>2016</v>
      </c>
      <c r="H734" s="26">
        <v>1</v>
      </c>
      <c r="I734" s="26">
        <v>31</v>
      </c>
      <c r="J734" s="26">
        <v>12</v>
      </c>
      <c r="K734" s="26">
        <v>265</v>
      </c>
      <c r="M734" s="26">
        <v>732</v>
      </c>
      <c r="N734" s="26">
        <v>467</v>
      </c>
    </row>
    <row r="735" spans="7:14" x14ac:dyDescent="0.2">
      <c r="G735" s="26">
        <v>2016</v>
      </c>
      <c r="H735" s="26">
        <v>1</v>
      </c>
      <c r="I735" s="26">
        <v>31</v>
      </c>
      <c r="J735" s="26">
        <v>13</v>
      </c>
      <c r="K735" s="26">
        <v>312</v>
      </c>
      <c r="M735" s="26">
        <v>733</v>
      </c>
      <c r="N735" s="26">
        <v>467</v>
      </c>
    </row>
    <row r="736" spans="7:14" x14ac:dyDescent="0.2">
      <c r="G736" s="26">
        <v>2016</v>
      </c>
      <c r="H736" s="26">
        <v>1</v>
      </c>
      <c r="I736" s="26">
        <v>31</v>
      </c>
      <c r="J736" s="26">
        <v>14</v>
      </c>
      <c r="K736" s="26">
        <v>310</v>
      </c>
      <c r="M736" s="26">
        <v>734</v>
      </c>
      <c r="N736" s="26">
        <v>466</v>
      </c>
    </row>
    <row r="737" spans="7:14" x14ac:dyDescent="0.2">
      <c r="G737" s="26">
        <v>2016</v>
      </c>
      <c r="H737" s="26">
        <v>1</v>
      </c>
      <c r="I737" s="26">
        <v>31</v>
      </c>
      <c r="J737" s="26">
        <v>15</v>
      </c>
      <c r="K737" s="26">
        <v>347</v>
      </c>
      <c r="M737" s="26">
        <v>735</v>
      </c>
      <c r="N737" s="26">
        <v>466</v>
      </c>
    </row>
    <row r="738" spans="7:14" x14ac:dyDescent="0.2">
      <c r="G738" s="26">
        <v>2016</v>
      </c>
      <c r="H738" s="26">
        <v>1</v>
      </c>
      <c r="I738" s="26">
        <v>31</v>
      </c>
      <c r="J738" s="26">
        <v>16</v>
      </c>
      <c r="K738" s="26">
        <v>277</v>
      </c>
      <c r="M738" s="26">
        <v>736</v>
      </c>
      <c r="N738" s="26">
        <v>466</v>
      </c>
    </row>
    <row r="739" spans="7:14" x14ac:dyDescent="0.2">
      <c r="G739" s="26">
        <v>2016</v>
      </c>
      <c r="H739" s="26">
        <v>1</v>
      </c>
      <c r="I739" s="26">
        <v>31</v>
      </c>
      <c r="J739" s="26">
        <v>17</v>
      </c>
      <c r="K739" s="26">
        <v>234</v>
      </c>
      <c r="M739" s="26">
        <v>737</v>
      </c>
      <c r="N739" s="26">
        <v>466</v>
      </c>
    </row>
    <row r="740" spans="7:14" x14ac:dyDescent="0.2">
      <c r="G740" s="26">
        <v>2016</v>
      </c>
      <c r="H740" s="26">
        <v>1</v>
      </c>
      <c r="I740" s="26">
        <v>31</v>
      </c>
      <c r="J740" s="26">
        <v>18</v>
      </c>
      <c r="K740" s="26">
        <v>239</v>
      </c>
      <c r="M740" s="26">
        <v>738</v>
      </c>
      <c r="N740" s="26">
        <v>466</v>
      </c>
    </row>
    <row r="741" spans="7:14" x14ac:dyDescent="0.2">
      <c r="G741" s="26">
        <v>2016</v>
      </c>
      <c r="H741" s="26">
        <v>1</v>
      </c>
      <c r="I741" s="26">
        <v>31</v>
      </c>
      <c r="J741" s="26">
        <v>19</v>
      </c>
      <c r="K741" s="26">
        <v>173</v>
      </c>
      <c r="M741" s="26">
        <v>739</v>
      </c>
      <c r="N741" s="26">
        <v>466</v>
      </c>
    </row>
    <row r="742" spans="7:14" x14ac:dyDescent="0.2">
      <c r="G742" s="26">
        <v>2016</v>
      </c>
      <c r="H742" s="26">
        <v>1</v>
      </c>
      <c r="I742" s="26">
        <v>31</v>
      </c>
      <c r="J742" s="26">
        <v>20</v>
      </c>
      <c r="K742" s="26">
        <v>129</v>
      </c>
      <c r="M742" s="26">
        <v>740</v>
      </c>
      <c r="N742" s="26">
        <v>466</v>
      </c>
    </row>
    <row r="743" spans="7:14" x14ac:dyDescent="0.2">
      <c r="G743" s="26">
        <v>2016</v>
      </c>
      <c r="H743" s="26">
        <v>1</v>
      </c>
      <c r="I743" s="26">
        <v>31</v>
      </c>
      <c r="J743" s="26">
        <v>21</v>
      </c>
      <c r="K743" s="26">
        <v>54</v>
      </c>
      <c r="M743" s="26">
        <v>741</v>
      </c>
      <c r="N743" s="26">
        <v>466</v>
      </c>
    </row>
    <row r="744" spans="7:14" x14ac:dyDescent="0.2">
      <c r="G744" s="26">
        <v>2016</v>
      </c>
      <c r="H744" s="26">
        <v>1</v>
      </c>
      <c r="I744" s="26">
        <v>31</v>
      </c>
      <c r="J744" s="26">
        <v>22</v>
      </c>
      <c r="K744" s="26">
        <v>81</v>
      </c>
      <c r="M744" s="26">
        <v>742</v>
      </c>
      <c r="N744" s="26">
        <v>466</v>
      </c>
    </row>
    <row r="745" spans="7:14" x14ac:dyDescent="0.2">
      <c r="G745" s="26">
        <v>2016</v>
      </c>
      <c r="H745" s="26">
        <v>1</v>
      </c>
      <c r="I745" s="26">
        <v>31</v>
      </c>
      <c r="J745" s="26">
        <v>23</v>
      </c>
      <c r="K745" s="26">
        <v>47</v>
      </c>
      <c r="M745" s="26">
        <v>743</v>
      </c>
      <c r="N745" s="26">
        <v>466</v>
      </c>
    </row>
    <row r="746" spans="7:14" x14ac:dyDescent="0.2">
      <c r="G746" s="26">
        <v>2016</v>
      </c>
      <c r="H746" s="26">
        <v>1</v>
      </c>
      <c r="I746" s="26">
        <v>31</v>
      </c>
      <c r="J746" s="26">
        <v>24</v>
      </c>
      <c r="K746" s="26">
        <v>19</v>
      </c>
      <c r="M746" s="26">
        <v>744</v>
      </c>
      <c r="N746" s="26">
        <v>466</v>
      </c>
    </row>
    <row r="747" spans="7:14" x14ac:dyDescent="0.2">
      <c r="G747" s="26">
        <v>2016</v>
      </c>
      <c r="H747" s="26">
        <v>2</v>
      </c>
      <c r="I747" s="26">
        <v>1</v>
      </c>
      <c r="J747" s="26">
        <v>1</v>
      </c>
      <c r="K747" s="26">
        <v>8</v>
      </c>
      <c r="M747" s="26">
        <v>745</v>
      </c>
      <c r="N747" s="26">
        <v>466</v>
      </c>
    </row>
    <row r="748" spans="7:14" x14ac:dyDescent="0.2">
      <c r="G748" s="26">
        <v>2016</v>
      </c>
      <c r="H748" s="26">
        <v>2</v>
      </c>
      <c r="I748" s="26">
        <v>1</v>
      </c>
      <c r="J748" s="26">
        <v>2</v>
      </c>
      <c r="K748" s="26">
        <v>6</v>
      </c>
      <c r="M748" s="26">
        <v>746</v>
      </c>
      <c r="N748" s="26">
        <v>466</v>
      </c>
    </row>
    <row r="749" spans="7:14" x14ac:dyDescent="0.2">
      <c r="G749" s="26">
        <v>2016</v>
      </c>
      <c r="H749" s="26">
        <v>2</v>
      </c>
      <c r="I749" s="26">
        <v>1</v>
      </c>
      <c r="J749" s="26">
        <v>3</v>
      </c>
      <c r="K749" s="26">
        <v>3</v>
      </c>
      <c r="M749" s="26">
        <v>747</v>
      </c>
      <c r="N749" s="26">
        <v>466</v>
      </c>
    </row>
    <row r="750" spans="7:14" x14ac:dyDescent="0.2">
      <c r="G750" s="26">
        <v>2016</v>
      </c>
      <c r="H750" s="26">
        <v>2</v>
      </c>
      <c r="I750" s="26">
        <v>1</v>
      </c>
      <c r="J750" s="26">
        <v>4</v>
      </c>
      <c r="K750" s="26">
        <v>4</v>
      </c>
      <c r="M750" s="26">
        <v>748</v>
      </c>
      <c r="N750" s="26">
        <v>466</v>
      </c>
    </row>
    <row r="751" spans="7:14" x14ac:dyDescent="0.2">
      <c r="G751" s="26">
        <v>2016</v>
      </c>
      <c r="H751" s="26">
        <v>2</v>
      </c>
      <c r="I751" s="26">
        <v>1</v>
      </c>
      <c r="J751" s="26">
        <v>5</v>
      </c>
      <c r="K751" s="26">
        <v>12</v>
      </c>
      <c r="M751" s="26">
        <v>749</v>
      </c>
      <c r="N751" s="26">
        <v>465</v>
      </c>
    </row>
    <row r="752" spans="7:14" x14ac:dyDescent="0.2">
      <c r="G752" s="26">
        <v>2016</v>
      </c>
      <c r="H752" s="26">
        <v>2</v>
      </c>
      <c r="I752" s="26">
        <v>1</v>
      </c>
      <c r="J752" s="26">
        <v>6</v>
      </c>
      <c r="K752" s="26">
        <v>48</v>
      </c>
      <c r="M752" s="26">
        <v>750</v>
      </c>
      <c r="N752" s="26">
        <v>465</v>
      </c>
    </row>
    <row r="753" spans="7:14" x14ac:dyDescent="0.2">
      <c r="G753" s="26">
        <v>2016</v>
      </c>
      <c r="H753" s="26">
        <v>2</v>
      </c>
      <c r="I753" s="26">
        <v>1</v>
      </c>
      <c r="J753" s="26">
        <v>7</v>
      </c>
      <c r="K753" s="26">
        <v>147</v>
      </c>
      <c r="M753" s="26">
        <v>751</v>
      </c>
      <c r="N753" s="26">
        <v>465</v>
      </c>
    </row>
    <row r="754" spans="7:14" x14ac:dyDescent="0.2">
      <c r="G754" s="26">
        <v>2016</v>
      </c>
      <c r="H754" s="26">
        <v>2</v>
      </c>
      <c r="I754" s="26">
        <v>1</v>
      </c>
      <c r="J754" s="26">
        <v>8</v>
      </c>
      <c r="K754" s="26">
        <v>456</v>
      </c>
      <c r="M754" s="26">
        <v>752</v>
      </c>
      <c r="N754" s="26">
        <v>465</v>
      </c>
    </row>
    <row r="755" spans="7:14" x14ac:dyDescent="0.2">
      <c r="G755" s="26">
        <v>2016</v>
      </c>
      <c r="H755" s="26">
        <v>2</v>
      </c>
      <c r="I755" s="26">
        <v>1</v>
      </c>
      <c r="J755" s="26">
        <v>9</v>
      </c>
      <c r="K755" s="26">
        <v>306</v>
      </c>
      <c r="M755" s="26">
        <v>753</v>
      </c>
      <c r="N755" s="26">
        <v>465</v>
      </c>
    </row>
    <row r="756" spans="7:14" x14ac:dyDescent="0.2">
      <c r="G756" s="26">
        <v>2016</v>
      </c>
      <c r="H756" s="26">
        <v>2</v>
      </c>
      <c r="I756" s="26">
        <v>1</v>
      </c>
      <c r="J756" s="26">
        <v>10</v>
      </c>
      <c r="K756" s="26">
        <v>229</v>
      </c>
      <c r="M756" s="26">
        <v>754</v>
      </c>
      <c r="N756" s="26">
        <v>465</v>
      </c>
    </row>
    <row r="757" spans="7:14" x14ac:dyDescent="0.2">
      <c r="G757" s="26">
        <v>2016</v>
      </c>
      <c r="H757" s="26">
        <v>2</v>
      </c>
      <c r="I757" s="26">
        <v>1</v>
      </c>
      <c r="J757" s="26">
        <v>11</v>
      </c>
      <c r="K757" s="26">
        <v>278</v>
      </c>
      <c r="M757" s="26">
        <v>755</v>
      </c>
      <c r="N757" s="26">
        <v>465</v>
      </c>
    </row>
    <row r="758" spans="7:14" x14ac:dyDescent="0.2">
      <c r="G758" s="26">
        <v>2016</v>
      </c>
      <c r="H758" s="26">
        <v>2</v>
      </c>
      <c r="I758" s="26">
        <v>1</v>
      </c>
      <c r="J758" s="26">
        <v>12</v>
      </c>
      <c r="K758" s="26">
        <v>330</v>
      </c>
      <c r="M758" s="26">
        <v>756</v>
      </c>
      <c r="N758" s="26">
        <v>464</v>
      </c>
    </row>
    <row r="759" spans="7:14" x14ac:dyDescent="0.2">
      <c r="G759" s="26">
        <v>2016</v>
      </c>
      <c r="H759" s="26">
        <v>2</v>
      </c>
      <c r="I759" s="26">
        <v>1</v>
      </c>
      <c r="J759" s="26">
        <v>13</v>
      </c>
      <c r="K759" s="26">
        <v>333</v>
      </c>
      <c r="M759" s="26">
        <v>757</v>
      </c>
      <c r="N759" s="26">
        <v>464</v>
      </c>
    </row>
    <row r="760" spans="7:14" x14ac:dyDescent="0.2">
      <c r="G760" s="26">
        <v>2016</v>
      </c>
      <c r="H760" s="26">
        <v>2</v>
      </c>
      <c r="I760" s="26">
        <v>1</v>
      </c>
      <c r="J760" s="26">
        <v>14</v>
      </c>
      <c r="K760" s="26">
        <v>344</v>
      </c>
      <c r="M760" s="26">
        <v>758</v>
      </c>
      <c r="N760" s="26">
        <v>464</v>
      </c>
    </row>
    <row r="761" spans="7:14" x14ac:dyDescent="0.2">
      <c r="G761" s="26">
        <v>2016</v>
      </c>
      <c r="H761" s="26">
        <v>2</v>
      </c>
      <c r="I761" s="26">
        <v>1</v>
      </c>
      <c r="J761" s="26">
        <v>15</v>
      </c>
      <c r="K761" s="26">
        <v>392</v>
      </c>
      <c r="M761" s="26">
        <v>759</v>
      </c>
      <c r="N761" s="26">
        <v>464</v>
      </c>
    </row>
    <row r="762" spans="7:14" x14ac:dyDescent="0.2">
      <c r="G762" s="26">
        <v>2016</v>
      </c>
      <c r="H762" s="26">
        <v>2</v>
      </c>
      <c r="I762" s="26">
        <v>1</v>
      </c>
      <c r="J762" s="26">
        <v>16</v>
      </c>
      <c r="K762" s="26">
        <v>390</v>
      </c>
      <c r="M762" s="26">
        <v>760</v>
      </c>
      <c r="N762" s="26">
        <v>464</v>
      </c>
    </row>
    <row r="763" spans="7:14" x14ac:dyDescent="0.2">
      <c r="G763" s="26">
        <v>2016</v>
      </c>
      <c r="H763" s="26">
        <v>2</v>
      </c>
      <c r="I763" s="26">
        <v>1</v>
      </c>
      <c r="J763" s="26">
        <v>17</v>
      </c>
      <c r="K763" s="26">
        <v>568</v>
      </c>
      <c r="M763" s="26">
        <v>761</v>
      </c>
      <c r="N763" s="26">
        <v>464</v>
      </c>
    </row>
    <row r="764" spans="7:14" x14ac:dyDescent="0.2">
      <c r="G764" s="26">
        <v>2016</v>
      </c>
      <c r="H764" s="26">
        <v>2</v>
      </c>
      <c r="I764" s="26">
        <v>1</v>
      </c>
      <c r="J764" s="26">
        <v>18</v>
      </c>
      <c r="K764" s="26">
        <v>435</v>
      </c>
      <c r="M764" s="26">
        <v>762</v>
      </c>
      <c r="N764" s="26">
        <v>464</v>
      </c>
    </row>
    <row r="765" spans="7:14" x14ac:dyDescent="0.2">
      <c r="G765" s="26">
        <v>2016</v>
      </c>
      <c r="H765" s="26">
        <v>2</v>
      </c>
      <c r="I765" s="26">
        <v>1</v>
      </c>
      <c r="J765" s="26">
        <v>19</v>
      </c>
      <c r="K765" s="26">
        <v>268</v>
      </c>
      <c r="M765" s="26">
        <v>763</v>
      </c>
      <c r="N765" s="26">
        <v>464</v>
      </c>
    </row>
    <row r="766" spans="7:14" x14ac:dyDescent="0.2">
      <c r="G766" s="26">
        <v>2016</v>
      </c>
      <c r="H766" s="26">
        <v>2</v>
      </c>
      <c r="I766" s="26">
        <v>1</v>
      </c>
      <c r="J766" s="26">
        <v>20</v>
      </c>
      <c r="K766" s="26">
        <v>165</v>
      </c>
      <c r="M766" s="26">
        <v>764</v>
      </c>
      <c r="N766" s="26">
        <v>464</v>
      </c>
    </row>
    <row r="767" spans="7:14" x14ac:dyDescent="0.2">
      <c r="G767" s="26">
        <v>2016</v>
      </c>
      <c r="H767" s="26">
        <v>2</v>
      </c>
      <c r="I767" s="26">
        <v>1</v>
      </c>
      <c r="J767" s="26">
        <v>21</v>
      </c>
      <c r="K767" s="26">
        <v>91</v>
      </c>
      <c r="M767" s="26">
        <v>765</v>
      </c>
      <c r="N767" s="26">
        <v>464</v>
      </c>
    </row>
    <row r="768" spans="7:14" x14ac:dyDescent="0.2">
      <c r="G768" s="26">
        <v>2016</v>
      </c>
      <c r="H768" s="26">
        <v>2</v>
      </c>
      <c r="I768" s="26">
        <v>1</v>
      </c>
      <c r="J768" s="26">
        <v>22</v>
      </c>
      <c r="K768" s="26">
        <v>64</v>
      </c>
      <c r="M768" s="26">
        <v>766</v>
      </c>
      <c r="N768" s="26">
        <v>464</v>
      </c>
    </row>
    <row r="769" spans="7:14" x14ac:dyDescent="0.2">
      <c r="G769" s="26">
        <v>2016</v>
      </c>
      <c r="H769" s="26">
        <v>2</v>
      </c>
      <c r="I769" s="26">
        <v>1</v>
      </c>
      <c r="J769" s="26">
        <v>23</v>
      </c>
      <c r="K769" s="26">
        <v>23</v>
      </c>
      <c r="M769" s="26">
        <v>767</v>
      </c>
      <c r="N769" s="26">
        <v>464</v>
      </c>
    </row>
    <row r="770" spans="7:14" x14ac:dyDescent="0.2">
      <c r="G770" s="26">
        <v>2016</v>
      </c>
      <c r="H770" s="26">
        <v>2</v>
      </c>
      <c r="I770" s="26">
        <v>1</v>
      </c>
      <c r="J770" s="26">
        <v>24</v>
      </c>
      <c r="K770" s="26">
        <v>21</v>
      </c>
      <c r="M770" s="26">
        <v>768</v>
      </c>
      <c r="N770" s="26">
        <v>464</v>
      </c>
    </row>
    <row r="771" spans="7:14" x14ac:dyDescent="0.2">
      <c r="G771" s="26">
        <v>2016</v>
      </c>
      <c r="H771" s="26">
        <v>2</v>
      </c>
      <c r="I771" s="26">
        <v>2</v>
      </c>
      <c r="J771" s="26">
        <v>1</v>
      </c>
      <c r="K771" s="26">
        <v>13</v>
      </c>
      <c r="M771" s="26">
        <v>769</v>
      </c>
      <c r="N771" s="26">
        <v>463</v>
      </c>
    </row>
    <row r="772" spans="7:14" x14ac:dyDescent="0.2">
      <c r="G772" s="26">
        <v>2016</v>
      </c>
      <c r="H772" s="26">
        <v>2</v>
      </c>
      <c r="I772" s="26">
        <v>2</v>
      </c>
      <c r="J772" s="26">
        <v>2</v>
      </c>
      <c r="K772" s="26">
        <v>10</v>
      </c>
      <c r="M772" s="26">
        <v>770</v>
      </c>
      <c r="N772" s="26">
        <v>463</v>
      </c>
    </row>
    <row r="773" spans="7:14" x14ac:dyDescent="0.2">
      <c r="G773" s="26">
        <v>2016</v>
      </c>
      <c r="H773" s="26">
        <v>2</v>
      </c>
      <c r="I773" s="26">
        <v>2</v>
      </c>
      <c r="J773" s="26">
        <v>3</v>
      </c>
      <c r="K773" s="26">
        <v>7</v>
      </c>
      <c r="M773" s="26">
        <v>771</v>
      </c>
      <c r="N773" s="26">
        <v>463</v>
      </c>
    </row>
    <row r="774" spans="7:14" x14ac:dyDescent="0.2">
      <c r="G774" s="26">
        <v>2016</v>
      </c>
      <c r="H774" s="26">
        <v>2</v>
      </c>
      <c r="I774" s="26">
        <v>2</v>
      </c>
      <c r="J774" s="26">
        <v>4</v>
      </c>
      <c r="K774" s="26">
        <v>1</v>
      </c>
      <c r="M774" s="26">
        <v>772</v>
      </c>
      <c r="N774" s="26">
        <v>463</v>
      </c>
    </row>
    <row r="775" spans="7:14" x14ac:dyDescent="0.2">
      <c r="G775" s="26">
        <v>2016</v>
      </c>
      <c r="H775" s="26">
        <v>2</v>
      </c>
      <c r="I775" s="26">
        <v>2</v>
      </c>
      <c r="J775" s="26">
        <v>5</v>
      </c>
      <c r="K775" s="26">
        <v>14</v>
      </c>
      <c r="M775" s="26">
        <v>773</v>
      </c>
      <c r="N775" s="26">
        <v>463</v>
      </c>
    </row>
    <row r="776" spans="7:14" x14ac:dyDescent="0.2">
      <c r="G776" s="26">
        <v>2016</v>
      </c>
      <c r="H776" s="26">
        <v>2</v>
      </c>
      <c r="I776" s="26">
        <v>2</v>
      </c>
      <c r="J776" s="26">
        <v>6</v>
      </c>
      <c r="K776" s="26">
        <v>56</v>
      </c>
      <c r="M776" s="26">
        <v>774</v>
      </c>
      <c r="N776" s="26">
        <v>463</v>
      </c>
    </row>
    <row r="777" spans="7:14" x14ac:dyDescent="0.2">
      <c r="G777" s="26">
        <v>2016</v>
      </c>
      <c r="H777" s="26">
        <v>2</v>
      </c>
      <c r="I777" s="26">
        <v>2</v>
      </c>
      <c r="J777" s="26">
        <v>7</v>
      </c>
      <c r="K777" s="26">
        <v>150</v>
      </c>
      <c r="M777" s="26">
        <v>775</v>
      </c>
      <c r="N777" s="26">
        <v>463</v>
      </c>
    </row>
    <row r="778" spans="7:14" x14ac:dyDescent="0.2">
      <c r="G778" s="26">
        <v>2016</v>
      </c>
      <c r="H778" s="26">
        <v>2</v>
      </c>
      <c r="I778" s="26">
        <v>2</v>
      </c>
      <c r="J778" s="26">
        <v>8</v>
      </c>
      <c r="K778" s="26">
        <v>450</v>
      </c>
      <c r="M778" s="26">
        <v>776</v>
      </c>
      <c r="N778" s="26">
        <v>462</v>
      </c>
    </row>
    <row r="779" spans="7:14" x14ac:dyDescent="0.2">
      <c r="G779" s="26">
        <v>2016</v>
      </c>
      <c r="H779" s="26">
        <v>2</v>
      </c>
      <c r="I779" s="26">
        <v>2</v>
      </c>
      <c r="J779" s="26">
        <v>9</v>
      </c>
      <c r="K779" s="26">
        <v>355</v>
      </c>
      <c r="M779" s="26">
        <v>777</v>
      </c>
      <c r="N779" s="26">
        <v>462</v>
      </c>
    </row>
    <row r="780" spans="7:14" x14ac:dyDescent="0.2">
      <c r="G780" s="26">
        <v>2016</v>
      </c>
      <c r="H780" s="26">
        <v>2</v>
      </c>
      <c r="I780" s="26">
        <v>2</v>
      </c>
      <c r="J780" s="26">
        <v>10</v>
      </c>
      <c r="K780" s="26">
        <v>248</v>
      </c>
      <c r="M780" s="26">
        <v>778</v>
      </c>
      <c r="N780" s="26">
        <v>462</v>
      </c>
    </row>
    <row r="781" spans="7:14" x14ac:dyDescent="0.2">
      <c r="G781" s="26">
        <v>2016</v>
      </c>
      <c r="H781" s="26">
        <v>2</v>
      </c>
      <c r="I781" s="26">
        <v>2</v>
      </c>
      <c r="J781" s="26">
        <v>11</v>
      </c>
      <c r="K781" s="26">
        <v>257</v>
      </c>
      <c r="M781" s="26">
        <v>779</v>
      </c>
      <c r="N781" s="26">
        <v>462</v>
      </c>
    </row>
    <row r="782" spans="7:14" x14ac:dyDescent="0.2">
      <c r="G782" s="26">
        <v>2016</v>
      </c>
      <c r="H782" s="26">
        <v>2</v>
      </c>
      <c r="I782" s="26">
        <v>2</v>
      </c>
      <c r="J782" s="26">
        <v>12</v>
      </c>
      <c r="K782" s="26">
        <v>326</v>
      </c>
      <c r="M782" s="26">
        <v>780</v>
      </c>
      <c r="N782" s="26">
        <v>462</v>
      </c>
    </row>
    <row r="783" spans="7:14" x14ac:dyDescent="0.2">
      <c r="G783" s="26">
        <v>2016</v>
      </c>
      <c r="H783" s="26">
        <v>2</v>
      </c>
      <c r="I783" s="26">
        <v>2</v>
      </c>
      <c r="J783" s="26">
        <v>13</v>
      </c>
      <c r="K783" s="26">
        <v>302</v>
      </c>
      <c r="M783" s="26">
        <v>781</v>
      </c>
      <c r="N783" s="26">
        <v>462</v>
      </c>
    </row>
    <row r="784" spans="7:14" x14ac:dyDescent="0.2">
      <c r="G784" s="26">
        <v>2016</v>
      </c>
      <c r="H784" s="26">
        <v>2</v>
      </c>
      <c r="I784" s="26">
        <v>2</v>
      </c>
      <c r="J784" s="26">
        <v>14</v>
      </c>
      <c r="K784" s="26">
        <v>292</v>
      </c>
      <c r="M784" s="26">
        <v>782</v>
      </c>
      <c r="N784" s="26">
        <v>462</v>
      </c>
    </row>
    <row r="785" spans="7:14" x14ac:dyDescent="0.2">
      <c r="G785" s="26">
        <v>2016</v>
      </c>
      <c r="H785" s="26">
        <v>2</v>
      </c>
      <c r="I785" s="26">
        <v>2</v>
      </c>
      <c r="J785" s="26">
        <v>15</v>
      </c>
      <c r="K785" s="26">
        <v>334</v>
      </c>
      <c r="M785" s="26">
        <v>783</v>
      </c>
      <c r="N785" s="26">
        <v>462</v>
      </c>
    </row>
    <row r="786" spans="7:14" x14ac:dyDescent="0.2">
      <c r="G786" s="26">
        <v>2016</v>
      </c>
      <c r="H786" s="26">
        <v>2</v>
      </c>
      <c r="I786" s="26">
        <v>2</v>
      </c>
      <c r="J786" s="26">
        <v>16</v>
      </c>
      <c r="K786" s="26">
        <v>373</v>
      </c>
      <c r="M786" s="26">
        <v>784</v>
      </c>
      <c r="N786" s="26">
        <v>462</v>
      </c>
    </row>
    <row r="787" spans="7:14" x14ac:dyDescent="0.2">
      <c r="G787" s="26">
        <v>2016</v>
      </c>
      <c r="H787" s="26">
        <v>2</v>
      </c>
      <c r="I787" s="26">
        <v>2</v>
      </c>
      <c r="J787" s="26">
        <v>17</v>
      </c>
      <c r="K787" s="26">
        <v>513</v>
      </c>
      <c r="M787" s="26">
        <v>785</v>
      </c>
      <c r="N787" s="26">
        <v>461</v>
      </c>
    </row>
    <row r="788" spans="7:14" x14ac:dyDescent="0.2">
      <c r="G788" s="26">
        <v>2016</v>
      </c>
      <c r="H788" s="26">
        <v>2</v>
      </c>
      <c r="I788" s="26">
        <v>2</v>
      </c>
      <c r="J788" s="26">
        <v>18</v>
      </c>
      <c r="K788" s="26">
        <v>382</v>
      </c>
      <c r="M788" s="26">
        <v>786</v>
      </c>
      <c r="N788" s="26">
        <v>461</v>
      </c>
    </row>
    <row r="789" spans="7:14" x14ac:dyDescent="0.2">
      <c r="G789" s="26">
        <v>2016</v>
      </c>
      <c r="H789" s="26">
        <v>2</v>
      </c>
      <c r="I789" s="26">
        <v>2</v>
      </c>
      <c r="J789" s="26">
        <v>19</v>
      </c>
      <c r="K789" s="26">
        <v>239</v>
      </c>
      <c r="M789" s="26">
        <v>787</v>
      </c>
      <c r="N789" s="26">
        <v>461</v>
      </c>
    </row>
    <row r="790" spans="7:14" x14ac:dyDescent="0.2">
      <c r="G790" s="26">
        <v>2016</v>
      </c>
      <c r="H790" s="26">
        <v>2</v>
      </c>
      <c r="I790" s="26">
        <v>2</v>
      </c>
      <c r="J790" s="26">
        <v>20</v>
      </c>
      <c r="K790" s="26">
        <v>148</v>
      </c>
      <c r="M790" s="26">
        <v>788</v>
      </c>
      <c r="N790" s="26">
        <v>461</v>
      </c>
    </row>
    <row r="791" spans="7:14" x14ac:dyDescent="0.2">
      <c r="G791" s="26">
        <v>2016</v>
      </c>
      <c r="H791" s="26">
        <v>2</v>
      </c>
      <c r="I791" s="26">
        <v>2</v>
      </c>
      <c r="J791" s="26">
        <v>21</v>
      </c>
      <c r="K791" s="26">
        <v>89</v>
      </c>
      <c r="M791" s="26">
        <v>789</v>
      </c>
      <c r="N791" s="26">
        <v>461</v>
      </c>
    </row>
    <row r="792" spans="7:14" x14ac:dyDescent="0.2">
      <c r="G792" s="26">
        <v>2016</v>
      </c>
      <c r="H792" s="26">
        <v>2</v>
      </c>
      <c r="I792" s="26">
        <v>2</v>
      </c>
      <c r="J792" s="26">
        <v>22</v>
      </c>
      <c r="K792" s="26">
        <v>66</v>
      </c>
      <c r="M792" s="26">
        <v>790</v>
      </c>
      <c r="N792" s="26">
        <v>461</v>
      </c>
    </row>
    <row r="793" spans="7:14" x14ac:dyDescent="0.2">
      <c r="G793" s="26">
        <v>2016</v>
      </c>
      <c r="H793" s="26">
        <v>2</v>
      </c>
      <c r="I793" s="26">
        <v>2</v>
      </c>
      <c r="J793" s="26">
        <v>23</v>
      </c>
      <c r="K793" s="26">
        <v>46</v>
      </c>
      <c r="M793" s="26">
        <v>791</v>
      </c>
      <c r="N793" s="26">
        <v>461</v>
      </c>
    </row>
    <row r="794" spans="7:14" x14ac:dyDescent="0.2">
      <c r="G794" s="26">
        <v>2016</v>
      </c>
      <c r="H794" s="26">
        <v>2</v>
      </c>
      <c r="I794" s="26">
        <v>2</v>
      </c>
      <c r="J794" s="26">
        <v>24</v>
      </c>
      <c r="K794" s="26">
        <v>24</v>
      </c>
      <c r="M794" s="26">
        <v>792</v>
      </c>
      <c r="N794" s="26">
        <v>461</v>
      </c>
    </row>
    <row r="795" spans="7:14" x14ac:dyDescent="0.2">
      <c r="G795" s="26">
        <v>2016</v>
      </c>
      <c r="H795" s="26">
        <v>2</v>
      </c>
      <c r="I795" s="26">
        <v>3</v>
      </c>
      <c r="J795" s="26">
        <v>1</v>
      </c>
      <c r="K795" s="26">
        <v>16</v>
      </c>
      <c r="M795" s="26">
        <v>793</v>
      </c>
      <c r="N795" s="26">
        <v>460</v>
      </c>
    </row>
    <row r="796" spans="7:14" x14ac:dyDescent="0.2">
      <c r="G796" s="26">
        <v>2016</v>
      </c>
      <c r="H796" s="26">
        <v>2</v>
      </c>
      <c r="I796" s="26">
        <v>3</v>
      </c>
      <c r="J796" s="26">
        <v>2</v>
      </c>
      <c r="K796" s="26">
        <v>12</v>
      </c>
      <c r="M796" s="26">
        <v>794</v>
      </c>
      <c r="N796" s="26">
        <v>460</v>
      </c>
    </row>
    <row r="797" spans="7:14" x14ac:dyDescent="0.2">
      <c r="G797" s="26">
        <v>2016</v>
      </c>
      <c r="H797" s="26">
        <v>2</v>
      </c>
      <c r="I797" s="26">
        <v>3</v>
      </c>
      <c r="J797" s="26">
        <v>3</v>
      </c>
      <c r="K797" s="26">
        <v>10</v>
      </c>
      <c r="M797" s="26">
        <v>795</v>
      </c>
      <c r="N797" s="26">
        <v>460</v>
      </c>
    </row>
    <row r="798" spans="7:14" x14ac:dyDescent="0.2">
      <c r="G798" s="26">
        <v>2016</v>
      </c>
      <c r="H798" s="26">
        <v>2</v>
      </c>
      <c r="I798" s="26">
        <v>3</v>
      </c>
      <c r="J798" s="26">
        <v>4</v>
      </c>
      <c r="K798" s="26">
        <v>5</v>
      </c>
      <c r="M798" s="26">
        <v>796</v>
      </c>
      <c r="N798" s="26">
        <v>460</v>
      </c>
    </row>
    <row r="799" spans="7:14" x14ac:dyDescent="0.2">
      <c r="G799" s="26">
        <v>2016</v>
      </c>
      <c r="H799" s="26">
        <v>2</v>
      </c>
      <c r="I799" s="26">
        <v>3</v>
      </c>
      <c r="J799" s="26">
        <v>5</v>
      </c>
      <c r="K799" s="26">
        <v>16</v>
      </c>
      <c r="M799" s="26">
        <v>797</v>
      </c>
      <c r="N799" s="26">
        <v>460</v>
      </c>
    </row>
    <row r="800" spans="7:14" x14ac:dyDescent="0.2">
      <c r="G800" s="26">
        <v>2016</v>
      </c>
      <c r="H800" s="26">
        <v>2</v>
      </c>
      <c r="I800" s="26">
        <v>3</v>
      </c>
      <c r="J800" s="26">
        <v>6</v>
      </c>
      <c r="K800" s="26">
        <v>60</v>
      </c>
      <c r="M800" s="26">
        <v>798</v>
      </c>
      <c r="N800" s="26">
        <v>460</v>
      </c>
    </row>
    <row r="801" spans="7:14" x14ac:dyDescent="0.2">
      <c r="G801" s="26">
        <v>2016</v>
      </c>
      <c r="H801" s="26">
        <v>2</v>
      </c>
      <c r="I801" s="26">
        <v>3</v>
      </c>
      <c r="J801" s="26">
        <v>7</v>
      </c>
      <c r="K801" s="26">
        <v>139</v>
      </c>
      <c r="M801" s="26">
        <v>799</v>
      </c>
      <c r="N801" s="26">
        <v>460</v>
      </c>
    </row>
    <row r="802" spans="7:14" x14ac:dyDescent="0.2">
      <c r="G802" s="26">
        <v>2016</v>
      </c>
      <c r="H802" s="26">
        <v>2</v>
      </c>
      <c r="I802" s="26">
        <v>3</v>
      </c>
      <c r="J802" s="26">
        <v>8</v>
      </c>
      <c r="K802" s="26">
        <v>414</v>
      </c>
      <c r="M802" s="26">
        <v>800</v>
      </c>
      <c r="N802" s="26">
        <v>460</v>
      </c>
    </row>
    <row r="803" spans="7:14" x14ac:dyDescent="0.2">
      <c r="G803" s="26">
        <v>2016</v>
      </c>
      <c r="H803" s="26">
        <v>2</v>
      </c>
      <c r="I803" s="26">
        <v>3</v>
      </c>
      <c r="J803" s="26">
        <v>9</v>
      </c>
      <c r="K803" s="26">
        <v>314</v>
      </c>
      <c r="M803" s="26">
        <v>801</v>
      </c>
      <c r="N803" s="26">
        <v>460</v>
      </c>
    </row>
    <row r="804" spans="7:14" x14ac:dyDescent="0.2">
      <c r="G804" s="26">
        <v>2016</v>
      </c>
      <c r="H804" s="26">
        <v>2</v>
      </c>
      <c r="I804" s="26">
        <v>3</v>
      </c>
      <c r="J804" s="26">
        <v>10</v>
      </c>
      <c r="K804" s="26">
        <v>216</v>
      </c>
      <c r="M804" s="26">
        <v>802</v>
      </c>
      <c r="N804" s="26">
        <v>460</v>
      </c>
    </row>
    <row r="805" spans="7:14" x14ac:dyDescent="0.2">
      <c r="G805" s="26">
        <v>2016</v>
      </c>
      <c r="H805" s="26">
        <v>2</v>
      </c>
      <c r="I805" s="26">
        <v>3</v>
      </c>
      <c r="J805" s="26">
        <v>11</v>
      </c>
      <c r="K805" s="26">
        <v>256</v>
      </c>
      <c r="M805" s="26">
        <v>803</v>
      </c>
      <c r="N805" s="26">
        <v>460</v>
      </c>
    </row>
    <row r="806" spans="7:14" x14ac:dyDescent="0.2">
      <c r="G806" s="26">
        <v>2016</v>
      </c>
      <c r="H806" s="26">
        <v>2</v>
      </c>
      <c r="I806" s="26">
        <v>3</v>
      </c>
      <c r="J806" s="26">
        <v>12</v>
      </c>
      <c r="K806" s="26">
        <v>283</v>
      </c>
      <c r="M806" s="26">
        <v>804</v>
      </c>
      <c r="N806" s="26">
        <v>459</v>
      </c>
    </row>
    <row r="807" spans="7:14" x14ac:dyDescent="0.2">
      <c r="G807" s="26">
        <v>2016</v>
      </c>
      <c r="H807" s="26">
        <v>2</v>
      </c>
      <c r="I807" s="26">
        <v>3</v>
      </c>
      <c r="J807" s="26">
        <v>13</v>
      </c>
      <c r="K807" s="26">
        <v>332</v>
      </c>
      <c r="M807" s="26">
        <v>805</v>
      </c>
      <c r="N807" s="26">
        <v>459</v>
      </c>
    </row>
    <row r="808" spans="7:14" x14ac:dyDescent="0.2">
      <c r="G808" s="26">
        <v>2016</v>
      </c>
      <c r="H808" s="26">
        <v>2</v>
      </c>
      <c r="I808" s="26">
        <v>3</v>
      </c>
      <c r="J808" s="26">
        <v>14</v>
      </c>
      <c r="K808" s="26">
        <v>278</v>
      </c>
      <c r="M808" s="26">
        <v>806</v>
      </c>
      <c r="N808" s="26">
        <v>459</v>
      </c>
    </row>
    <row r="809" spans="7:14" x14ac:dyDescent="0.2">
      <c r="G809" s="26">
        <v>2016</v>
      </c>
      <c r="H809" s="26">
        <v>2</v>
      </c>
      <c r="I809" s="26">
        <v>3</v>
      </c>
      <c r="J809" s="26">
        <v>15</v>
      </c>
      <c r="K809" s="26">
        <v>274</v>
      </c>
      <c r="M809" s="26">
        <v>807</v>
      </c>
      <c r="N809" s="26">
        <v>459</v>
      </c>
    </row>
    <row r="810" spans="7:14" x14ac:dyDescent="0.2">
      <c r="G810" s="26">
        <v>2016</v>
      </c>
      <c r="H810" s="26">
        <v>2</v>
      </c>
      <c r="I810" s="26">
        <v>3</v>
      </c>
      <c r="J810" s="26">
        <v>16</v>
      </c>
      <c r="K810" s="26">
        <v>378</v>
      </c>
      <c r="M810" s="26">
        <v>808</v>
      </c>
      <c r="N810" s="26">
        <v>459</v>
      </c>
    </row>
    <row r="811" spans="7:14" x14ac:dyDescent="0.2">
      <c r="G811" s="26">
        <v>2016</v>
      </c>
      <c r="H811" s="26">
        <v>2</v>
      </c>
      <c r="I811" s="26">
        <v>3</v>
      </c>
      <c r="J811" s="26">
        <v>17</v>
      </c>
      <c r="K811" s="26">
        <v>545</v>
      </c>
      <c r="M811" s="26">
        <v>809</v>
      </c>
      <c r="N811" s="26">
        <v>459</v>
      </c>
    </row>
    <row r="812" spans="7:14" x14ac:dyDescent="0.2">
      <c r="G812" s="26">
        <v>2016</v>
      </c>
      <c r="H812" s="26">
        <v>2</v>
      </c>
      <c r="I812" s="26">
        <v>3</v>
      </c>
      <c r="J812" s="26">
        <v>18</v>
      </c>
      <c r="K812" s="26">
        <v>417</v>
      </c>
      <c r="M812" s="26">
        <v>810</v>
      </c>
      <c r="N812" s="26">
        <v>458</v>
      </c>
    </row>
    <row r="813" spans="7:14" x14ac:dyDescent="0.2">
      <c r="G813" s="26">
        <v>2016</v>
      </c>
      <c r="H813" s="26">
        <v>2</v>
      </c>
      <c r="I813" s="26">
        <v>3</v>
      </c>
      <c r="J813" s="26">
        <v>19</v>
      </c>
      <c r="K813" s="26">
        <v>247</v>
      </c>
      <c r="M813" s="26">
        <v>811</v>
      </c>
      <c r="N813" s="26">
        <v>458</v>
      </c>
    </row>
    <row r="814" spans="7:14" x14ac:dyDescent="0.2">
      <c r="G814" s="26">
        <v>2016</v>
      </c>
      <c r="H814" s="26">
        <v>2</v>
      </c>
      <c r="I814" s="26">
        <v>3</v>
      </c>
      <c r="J814" s="26">
        <v>20</v>
      </c>
      <c r="K814" s="26">
        <v>147</v>
      </c>
      <c r="M814" s="26">
        <v>812</v>
      </c>
      <c r="N814" s="26">
        <v>458</v>
      </c>
    </row>
    <row r="815" spans="7:14" x14ac:dyDescent="0.2">
      <c r="G815" s="26">
        <v>2016</v>
      </c>
      <c r="H815" s="26">
        <v>2</v>
      </c>
      <c r="I815" s="26">
        <v>3</v>
      </c>
      <c r="J815" s="26">
        <v>21</v>
      </c>
      <c r="K815" s="26">
        <v>140</v>
      </c>
      <c r="M815" s="26">
        <v>813</v>
      </c>
      <c r="N815" s="26">
        <v>458</v>
      </c>
    </row>
    <row r="816" spans="7:14" x14ac:dyDescent="0.2">
      <c r="G816" s="26">
        <v>2016</v>
      </c>
      <c r="H816" s="26">
        <v>2</v>
      </c>
      <c r="I816" s="26">
        <v>3</v>
      </c>
      <c r="J816" s="26">
        <v>22</v>
      </c>
      <c r="K816" s="26">
        <v>88</v>
      </c>
      <c r="M816" s="26">
        <v>814</v>
      </c>
      <c r="N816" s="26">
        <v>457</v>
      </c>
    </row>
    <row r="817" spans="7:14" x14ac:dyDescent="0.2">
      <c r="G817" s="26">
        <v>2016</v>
      </c>
      <c r="H817" s="26">
        <v>2</v>
      </c>
      <c r="I817" s="26">
        <v>3</v>
      </c>
      <c r="J817" s="26">
        <v>23</v>
      </c>
      <c r="K817" s="26">
        <v>46</v>
      </c>
      <c r="M817" s="26">
        <v>815</v>
      </c>
      <c r="N817" s="26">
        <v>457</v>
      </c>
    </row>
    <row r="818" spans="7:14" x14ac:dyDescent="0.2">
      <c r="G818" s="26">
        <v>2016</v>
      </c>
      <c r="H818" s="26">
        <v>2</v>
      </c>
      <c r="I818" s="26">
        <v>3</v>
      </c>
      <c r="J818" s="26">
        <v>24</v>
      </c>
      <c r="K818" s="26">
        <v>24</v>
      </c>
      <c r="M818" s="26">
        <v>816</v>
      </c>
      <c r="N818" s="26">
        <v>457</v>
      </c>
    </row>
    <row r="819" spans="7:14" x14ac:dyDescent="0.2">
      <c r="G819" s="26">
        <v>2016</v>
      </c>
      <c r="H819" s="26">
        <v>2</v>
      </c>
      <c r="I819" s="26">
        <v>4</v>
      </c>
      <c r="J819" s="26">
        <v>1</v>
      </c>
      <c r="K819" s="26">
        <v>15</v>
      </c>
      <c r="M819" s="26">
        <v>817</v>
      </c>
      <c r="N819" s="26">
        <v>457</v>
      </c>
    </row>
    <row r="820" spans="7:14" x14ac:dyDescent="0.2">
      <c r="G820" s="26">
        <v>2016</v>
      </c>
      <c r="H820" s="26">
        <v>2</v>
      </c>
      <c r="I820" s="26">
        <v>4</v>
      </c>
      <c r="J820" s="26">
        <v>2</v>
      </c>
      <c r="K820" s="26">
        <v>11</v>
      </c>
      <c r="M820" s="26">
        <v>818</v>
      </c>
      <c r="N820" s="26">
        <v>457</v>
      </c>
    </row>
    <row r="821" spans="7:14" x14ac:dyDescent="0.2">
      <c r="G821" s="26">
        <v>2016</v>
      </c>
      <c r="H821" s="26">
        <v>2</v>
      </c>
      <c r="I821" s="26">
        <v>4</v>
      </c>
      <c r="J821" s="26">
        <v>3</v>
      </c>
      <c r="K821" s="26">
        <v>3</v>
      </c>
      <c r="M821" s="26">
        <v>819</v>
      </c>
      <c r="N821" s="26">
        <v>457</v>
      </c>
    </row>
    <row r="822" spans="7:14" x14ac:dyDescent="0.2">
      <c r="G822" s="26">
        <v>2016</v>
      </c>
      <c r="H822" s="26">
        <v>2</v>
      </c>
      <c r="I822" s="26">
        <v>4</v>
      </c>
      <c r="J822" s="26">
        <v>4</v>
      </c>
      <c r="K822" s="26">
        <v>6</v>
      </c>
      <c r="M822" s="26">
        <v>820</v>
      </c>
      <c r="N822" s="26">
        <v>457</v>
      </c>
    </row>
    <row r="823" spans="7:14" x14ac:dyDescent="0.2">
      <c r="G823" s="26">
        <v>2016</v>
      </c>
      <c r="H823" s="26">
        <v>2</v>
      </c>
      <c r="I823" s="26">
        <v>4</v>
      </c>
      <c r="J823" s="26">
        <v>5</v>
      </c>
      <c r="K823" s="26">
        <v>18</v>
      </c>
      <c r="M823" s="26">
        <v>821</v>
      </c>
      <c r="N823" s="26">
        <v>457</v>
      </c>
    </row>
    <row r="824" spans="7:14" x14ac:dyDescent="0.2">
      <c r="G824" s="26">
        <v>2016</v>
      </c>
      <c r="H824" s="26">
        <v>2</v>
      </c>
      <c r="I824" s="26">
        <v>4</v>
      </c>
      <c r="J824" s="26">
        <v>6</v>
      </c>
      <c r="K824" s="26">
        <v>66</v>
      </c>
      <c r="M824" s="26">
        <v>822</v>
      </c>
      <c r="N824" s="26">
        <v>457</v>
      </c>
    </row>
    <row r="825" spans="7:14" x14ac:dyDescent="0.2">
      <c r="G825" s="26">
        <v>2016</v>
      </c>
      <c r="H825" s="26">
        <v>2</v>
      </c>
      <c r="I825" s="26">
        <v>4</v>
      </c>
      <c r="J825" s="26">
        <v>7</v>
      </c>
      <c r="K825" s="26">
        <v>153</v>
      </c>
      <c r="M825" s="26">
        <v>823</v>
      </c>
      <c r="N825" s="26">
        <v>457</v>
      </c>
    </row>
    <row r="826" spans="7:14" x14ac:dyDescent="0.2">
      <c r="G826" s="26">
        <v>2016</v>
      </c>
      <c r="H826" s="26">
        <v>2</v>
      </c>
      <c r="I826" s="26">
        <v>4</v>
      </c>
      <c r="J826" s="26">
        <v>8</v>
      </c>
      <c r="K826" s="26">
        <v>448</v>
      </c>
      <c r="M826" s="26">
        <v>824</v>
      </c>
      <c r="N826" s="26">
        <v>457</v>
      </c>
    </row>
    <row r="827" spans="7:14" x14ac:dyDescent="0.2">
      <c r="G827" s="26">
        <v>2016</v>
      </c>
      <c r="H827" s="26">
        <v>2</v>
      </c>
      <c r="I827" s="26">
        <v>4</v>
      </c>
      <c r="J827" s="26">
        <v>9</v>
      </c>
      <c r="K827" s="26">
        <v>331</v>
      </c>
      <c r="M827" s="26">
        <v>825</v>
      </c>
      <c r="N827" s="26">
        <v>456</v>
      </c>
    </row>
    <row r="828" spans="7:14" x14ac:dyDescent="0.2">
      <c r="G828" s="26">
        <v>2016</v>
      </c>
      <c r="H828" s="26">
        <v>2</v>
      </c>
      <c r="I828" s="26">
        <v>4</v>
      </c>
      <c r="J828" s="26">
        <v>10</v>
      </c>
      <c r="K828" s="26">
        <v>235</v>
      </c>
      <c r="M828" s="26">
        <v>826</v>
      </c>
      <c r="N828" s="26">
        <v>456</v>
      </c>
    </row>
    <row r="829" spans="7:14" x14ac:dyDescent="0.2">
      <c r="G829" s="26">
        <v>2016</v>
      </c>
      <c r="H829" s="26">
        <v>2</v>
      </c>
      <c r="I829" s="26">
        <v>4</v>
      </c>
      <c r="J829" s="26">
        <v>11</v>
      </c>
      <c r="K829" s="26">
        <v>261</v>
      </c>
      <c r="M829" s="26">
        <v>827</v>
      </c>
      <c r="N829" s="26">
        <v>456</v>
      </c>
    </row>
    <row r="830" spans="7:14" x14ac:dyDescent="0.2">
      <c r="G830" s="26">
        <v>2016</v>
      </c>
      <c r="H830" s="26">
        <v>2</v>
      </c>
      <c r="I830" s="26">
        <v>4</v>
      </c>
      <c r="J830" s="26">
        <v>12</v>
      </c>
      <c r="K830" s="26">
        <v>345</v>
      </c>
      <c r="M830" s="26">
        <v>828</v>
      </c>
      <c r="N830" s="26">
        <v>456</v>
      </c>
    </row>
    <row r="831" spans="7:14" x14ac:dyDescent="0.2">
      <c r="G831" s="26">
        <v>2016</v>
      </c>
      <c r="H831" s="26">
        <v>2</v>
      </c>
      <c r="I831" s="26">
        <v>4</v>
      </c>
      <c r="J831" s="26">
        <v>13</v>
      </c>
      <c r="K831" s="26">
        <v>358</v>
      </c>
      <c r="M831" s="26">
        <v>829</v>
      </c>
      <c r="N831" s="26">
        <v>456</v>
      </c>
    </row>
    <row r="832" spans="7:14" x14ac:dyDescent="0.2">
      <c r="G832" s="26">
        <v>2016</v>
      </c>
      <c r="H832" s="26">
        <v>2</v>
      </c>
      <c r="I832" s="26">
        <v>4</v>
      </c>
      <c r="J832" s="26">
        <v>14</v>
      </c>
      <c r="K832" s="26">
        <v>317</v>
      </c>
      <c r="M832" s="26">
        <v>830</v>
      </c>
      <c r="N832" s="26">
        <v>456</v>
      </c>
    </row>
    <row r="833" spans="7:14" x14ac:dyDescent="0.2">
      <c r="G833" s="26">
        <v>2016</v>
      </c>
      <c r="H833" s="26">
        <v>2</v>
      </c>
      <c r="I833" s="26">
        <v>4</v>
      </c>
      <c r="J833" s="26">
        <v>15</v>
      </c>
      <c r="K833" s="26">
        <v>348</v>
      </c>
      <c r="M833" s="26">
        <v>831</v>
      </c>
      <c r="N833" s="26">
        <v>455</v>
      </c>
    </row>
    <row r="834" spans="7:14" x14ac:dyDescent="0.2">
      <c r="G834" s="26">
        <v>2016</v>
      </c>
      <c r="H834" s="26">
        <v>2</v>
      </c>
      <c r="I834" s="26">
        <v>4</v>
      </c>
      <c r="J834" s="26">
        <v>16</v>
      </c>
      <c r="K834" s="26">
        <v>403</v>
      </c>
      <c r="M834" s="26">
        <v>832</v>
      </c>
      <c r="N834" s="26">
        <v>455</v>
      </c>
    </row>
    <row r="835" spans="7:14" x14ac:dyDescent="0.2">
      <c r="G835" s="26">
        <v>2016</v>
      </c>
      <c r="H835" s="26">
        <v>2</v>
      </c>
      <c r="I835" s="26">
        <v>4</v>
      </c>
      <c r="J835" s="26">
        <v>17</v>
      </c>
      <c r="K835" s="26">
        <v>525</v>
      </c>
      <c r="M835" s="26">
        <v>833</v>
      </c>
      <c r="N835" s="26">
        <v>455</v>
      </c>
    </row>
    <row r="836" spans="7:14" x14ac:dyDescent="0.2">
      <c r="G836" s="26">
        <v>2016</v>
      </c>
      <c r="H836" s="26">
        <v>2</v>
      </c>
      <c r="I836" s="26">
        <v>4</v>
      </c>
      <c r="J836" s="26">
        <v>18</v>
      </c>
      <c r="K836" s="26">
        <v>414</v>
      </c>
      <c r="M836" s="26">
        <v>834</v>
      </c>
      <c r="N836" s="26">
        <v>454</v>
      </c>
    </row>
    <row r="837" spans="7:14" x14ac:dyDescent="0.2">
      <c r="G837" s="26">
        <v>2016</v>
      </c>
      <c r="H837" s="26">
        <v>2</v>
      </c>
      <c r="I837" s="26">
        <v>4</v>
      </c>
      <c r="J837" s="26">
        <v>19</v>
      </c>
      <c r="K837" s="26">
        <v>281</v>
      </c>
      <c r="M837" s="26">
        <v>835</v>
      </c>
      <c r="N837" s="26">
        <v>454</v>
      </c>
    </row>
    <row r="838" spans="7:14" x14ac:dyDescent="0.2">
      <c r="G838" s="26">
        <v>2016</v>
      </c>
      <c r="H838" s="26">
        <v>2</v>
      </c>
      <c r="I838" s="26">
        <v>4</v>
      </c>
      <c r="J838" s="26">
        <v>20</v>
      </c>
      <c r="K838" s="26">
        <v>159</v>
      </c>
      <c r="M838" s="26">
        <v>836</v>
      </c>
      <c r="N838" s="26">
        <v>454</v>
      </c>
    </row>
    <row r="839" spans="7:14" x14ac:dyDescent="0.2">
      <c r="G839" s="26">
        <v>2016</v>
      </c>
      <c r="H839" s="26">
        <v>2</v>
      </c>
      <c r="I839" s="26">
        <v>4</v>
      </c>
      <c r="J839" s="26">
        <v>21</v>
      </c>
      <c r="K839" s="26">
        <v>115</v>
      </c>
      <c r="M839" s="26">
        <v>837</v>
      </c>
      <c r="N839" s="26">
        <v>454</v>
      </c>
    </row>
    <row r="840" spans="7:14" x14ac:dyDescent="0.2">
      <c r="G840" s="26">
        <v>2016</v>
      </c>
      <c r="H840" s="26">
        <v>2</v>
      </c>
      <c r="I840" s="26">
        <v>4</v>
      </c>
      <c r="J840" s="26">
        <v>22</v>
      </c>
      <c r="K840" s="26">
        <v>73</v>
      </c>
      <c r="M840" s="26">
        <v>838</v>
      </c>
      <c r="N840" s="26">
        <v>454</v>
      </c>
    </row>
    <row r="841" spans="7:14" x14ac:dyDescent="0.2">
      <c r="G841" s="26">
        <v>2016</v>
      </c>
      <c r="H841" s="26">
        <v>2</v>
      </c>
      <c r="I841" s="26">
        <v>4</v>
      </c>
      <c r="J841" s="26">
        <v>23</v>
      </c>
      <c r="K841" s="26">
        <v>72</v>
      </c>
      <c r="M841" s="26">
        <v>839</v>
      </c>
      <c r="N841" s="26">
        <v>454</v>
      </c>
    </row>
    <row r="842" spans="7:14" x14ac:dyDescent="0.2">
      <c r="G842" s="26">
        <v>2016</v>
      </c>
      <c r="H842" s="26">
        <v>2</v>
      </c>
      <c r="I842" s="26">
        <v>4</v>
      </c>
      <c r="J842" s="26">
        <v>24</v>
      </c>
      <c r="K842" s="26">
        <v>32</v>
      </c>
      <c r="M842" s="26">
        <v>840</v>
      </c>
      <c r="N842" s="26">
        <v>454</v>
      </c>
    </row>
    <row r="843" spans="7:14" x14ac:dyDescent="0.2">
      <c r="G843" s="26">
        <v>2016</v>
      </c>
      <c r="H843" s="26">
        <v>2</v>
      </c>
      <c r="I843" s="26">
        <v>5</v>
      </c>
      <c r="J843" s="26">
        <v>1</v>
      </c>
      <c r="K843" s="26">
        <v>10</v>
      </c>
      <c r="M843" s="26">
        <v>841</v>
      </c>
      <c r="N843" s="26">
        <v>454</v>
      </c>
    </row>
    <row r="844" spans="7:14" x14ac:dyDescent="0.2">
      <c r="G844" s="26">
        <v>2016</v>
      </c>
      <c r="H844" s="26">
        <v>2</v>
      </c>
      <c r="I844" s="26">
        <v>5</v>
      </c>
      <c r="J844" s="26">
        <v>2</v>
      </c>
      <c r="K844" s="26">
        <v>13</v>
      </c>
      <c r="M844" s="26">
        <v>842</v>
      </c>
      <c r="N844" s="26">
        <v>454</v>
      </c>
    </row>
    <row r="845" spans="7:14" x14ac:dyDescent="0.2">
      <c r="G845" s="26">
        <v>2016</v>
      </c>
      <c r="H845" s="26">
        <v>2</v>
      </c>
      <c r="I845" s="26">
        <v>5</v>
      </c>
      <c r="J845" s="26">
        <v>3</v>
      </c>
      <c r="K845" s="26">
        <v>1</v>
      </c>
      <c r="M845" s="26">
        <v>843</v>
      </c>
      <c r="N845" s="26">
        <v>454</v>
      </c>
    </row>
    <row r="846" spans="7:14" x14ac:dyDescent="0.2">
      <c r="G846" s="26">
        <v>2016</v>
      </c>
      <c r="H846" s="26">
        <v>2</v>
      </c>
      <c r="I846" s="26">
        <v>5</v>
      </c>
      <c r="J846" s="26">
        <v>4</v>
      </c>
      <c r="K846" s="26">
        <v>5</v>
      </c>
      <c r="M846" s="26">
        <v>844</v>
      </c>
      <c r="N846" s="26">
        <v>454</v>
      </c>
    </row>
    <row r="847" spans="7:14" x14ac:dyDescent="0.2">
      <c r="G847" s="26">
        <v>2016</v>
      </c>
      <c r="H847" s="26">
        <v>2</v>
      </c>
      <c r="I847" s="26">
        <v>5</v>
      </c>
      <c r="J847" s="26">
        <v>5</v>
      </c>
      <c r="K847" s="26">
        <v>11</v>
      </c>
      <c r="M847" s="26">
        <v>845</v>
      </c>
      <c r="N847" s="26">
        <v>453</v>
      </c>
    </row>
    <row r="848" spans="7:14" x14ac:dyDescent="0.2">
      <c r="G848" s="26">
        <v>2016</v>
      </c>
      <c r="H848" s="26">
        <v>2</v>
      </c>
      <c r="I848" s="26">
        <v>5</v>
      </c>
      <c r="J848" s="26">
        <v>6</v>
      </c>
      <c r="K848" s="26">
        <v>48</v>
      </c>
      <c r="M848" s="26">
        <v>846</v>
      </c>
      <c r="N848" s="26">
        <v>453</v>
      </c>
    </row>
    <row r="849" spans="7:14" x14ac:dyDescent="0.2">
      <c r="G849" s="26">
        <v>2016</v>
      </c>
      <c r="H849" s="26">
        <v>2</v>
      </c>
      <c r="I849" s="26">
        <v>5</v>
      </c>
      <c r="J849" s="26">
        <v>7</v>
      </c>
      <c r="K849" s="26">
        <v>135</v>
      </c>
      <c r="M849" s="26">
        <v>847</v>
      </c>
      <c r="N849" s="26">
        <v>453</v>
      </c>
    </row>
    <row r="850" spans="7:14" x14ac:dyDescent="0.2">
      <c r="G850" s="26">
        <v>2016</v>
      </c>
      <c r="H850" s="26">
        <v>2</v>
      </c>
      <c r="I850" s="26">
        <v>5</v>
      </c>
      <c r="J850" s="26">
        <v>8</v>
      </c>
      <c r="K850" s="26">
        <v>448</v>
      </c>
      <c r="M850" s="26">
        <v>848</v>
      </c>
      <c r="N850" s="26">
        <v>453</v>
      </c>
    </row>
    <row r="851" spans="7:14" x14ac:dyDescent="0.2">
      <c r="G851" s="26">
        <v>2016</v>
      </c>
      <c r="H851" s="26">
        <v>2</v>
      </c>
      <c r="I851" s="26">
        <v>5</v>
      </c>
      <c r="J851" s="26">
        <v>9</v>
      </c>
      <c r="K851" s="26">
        <v>292</v>
      </c>
      <c r="M851" s="26">
        <v>849</v>
      </c>
      <c r="N851" s="26">
        <v>453</v>
      </c>
    </row>
    <row r="852" spans="7:14" x14ac:dyDescent="0.2">
      <c r="G852" s="26">
        <v>2016</v>
      </c>
      <c r="H852" s="26">
        <v>2</v>
      </c>
      <c r="I852" s="26">
        <v>5</v>
      </c>
      <c r="J852" s="26">
        <v>10</v>
      </c>
      <c r="K852" s="26">
        <v>253</v>
      </c>
      <c r="M852" s="26">
        <v>850</v>
      </c>
      <c r="N852" s="26">
        <v>453</v>
      </c>
    </row>
    <row r="853" spans="7:14" x14ac:dyDescent="0.2">
      <c r="G853" s="26">
        <v>2016</v>
      </c>
      <c r="H853" s="26">
        <v>2</v>
      </c>
      <c r="I853" s="26">
        <v>5</v>
      </c>
      <c r="J853" s="26">
        <v>11</v>
      </c>
      <c r="K853" s="26">
        <v>282</v>
      </c>
      <c r="M853" s="26">
        <v>851</v>
      </c>
      <c r="N853" s="26">
        <v>453</v>
      </c>
    </row>
    <row r="854" spans="7:14" x14ac:dyDescent="0.2">
      <c r="G854" s="26">
        <v>2016</v>
      </c>
      <c r="H854" s="26">
        <v>2</v>
      </c>
      <c r="I854" s="26">
        <v>5</v>
      </c>
      <c r="J854" s="26">
        <v>12</v>
      </c>
      <c r="K854" s="26">
        <v>372</v>
      </c>
      <c r="M854" s="26">
        <v>852</v>
      </c>
      <c r="N854" s="26">
        <v>453</v>
      </c>
    </row>
    <row r="855" spans="7:14" x14ac:dyDescent="0.2">
      <c r="G855" s="26">
        <v>2016</v>
      </c>
      <c r="H855" s="26">
        <v>2</v>
      </c>
      <c r="I855" s="26">
        <v>5</v>
      </c>
      <c r="J855" s="26">
        <v>13</v>
      </c>
      <c r="K855" s="26">
        <v>413</v>
      </c>
      <c r="M855" s="26">
        <v>853</v>
      </c>
      <c r="N855" s="26">
        <v>452</v>
      </c>
    </row>
    <row r="856" spans="7:14" x14ac:dyDescent="0.2">
      <c r="G856" s="26">
        <v>2016</v>
      </c>
      <c r="H856" s="26">
        <v>2</v>
      </c>
      <c r="I856" s="26">
        <v>5</v>
      </c>
      <c r="J856" s="26">
        <v>14</v>
      </c>
      <c r="K856" s="26">
        <v>379</v>
      </c>
      <c r="M856" s="26">
        <v>854</v>
      </c>
      <c r="N856" s="26">
        <v>452</v>
      </c>
    </row>
    <row r="857" spans="7:14" x14ac:dyDescent="0.2">
      <c r="G857" s="26">
        <v>2016</v>
      </c>
      <c r="H857" s="26">
        <v>2</v>
      </c>
      <c r="I857" s="26">
        <v>5</v>
      </c>
      <c r="J857" s="26">
        <v>15</v>
      </c>
      <c r="K857" s="26">
        <v>456</v>
      </c>
      <c r="M857" s="26">
        <v>855</v>
      </c>
      <c r="N857" s="26">
        <v>452</v>
      </c>
    </row>
    <row r="858" spans="7:14" x14ac:dyDescent="0.2">
      <c r="G858" s="26">
        <v>2016</v>
      </c>
      <c r="H858" s="26">
        <v>2</v>
      </c>
      <c r="I858" s="26">
        <v>5</v>
      </c>
      <c r="J858" s="26">
        <v>16</v>
      </c>
      <c r="K858" s="26">
        <v>467</v>
      </c>
      <c r="M858" s="26">
        <v>856</v>
      </c>
      <c r="N858" s="26">
        <v>452</v>
      </c>
    </row>
    <row r="859" spans="7:14" x14ac:dyDescent="0.2">
      <c r="G859" s="26">
        <v>2016</v>
      </c>
      <c r="H859" s="26">
        <v>2</v>
      </c>
      <c r="I859" s="26">
        <v>5</v>
      </c>
      <c r="J859" s="26">
        <v>17</v>
      </c>
      <c r="K859" s="26">
        <v>507</v>
      </c>
      <c r="M859" s="26">
        <v>857</v>
      </c>
      <c r="N859" s="26">
        <v>452</v>
      </c>
    </row>
    <row r="860" spans="7:14" x14ac:dyDescent="0.2">
      <c r="G860" s="26">
        <v>2016</v>
      </c>
      <c r="H860" s="26">
        <v>2</v>
      </c>
      <c r="I860" s="26">
        <v>5</v>
      </c>
      <c r="J860" s="26">
        <v>18</v>
      </c>
      <c r="K860" s="26">
        <v>416</v>
      </c>
      <c r="M860" s="26">
        <v>858</v>
      </c>
      <c r="N860" s="26">
        <v>452</v>
      </c>
    </row>
    <row r="861" spans="7:14" x14ac:dyDescent="0.2">
      <c r="G861" s="26">
        <v>2016</v>
      </c>
      <c r="H861" s="26">
        <v>2</v>
      </c>
      <c r="I861" s="26">
        <v>5</v>
      </c>
      <c r="J861" s="26">
        <v>19</v>
      </c>
      <c r="K861" s="26">
        <v>337</v>
      </c>
      <c r="M861" s="26">
        <v>859</v>
      </c>
      <c r="N861" s="26">
        <v>452</v>
      </c>
    </row>
    <row r="862" spans="7:14" x14ac:dyDescent="0.2">
      <c r="G862" s="26">
        <v>2016</v>
      </c>
      <c r="H862" s="26">
        <v>2</v>
      </c>
      <c r="I862" s="26">
        <v>5</v>
      </c>
      <c r="J862" s="26">
        <v>20</v>
      </c>
      <c r="K862" s="26">
        <v>226</v>
      </c>
      <c r="M862" s="26">
        <v>860</v>
      </c>
      <c r="N862" s="26">
        <v>452</v>
      </c>
    </row>
    <row r="863" spans="7:14" x14ac:dyDescent="0.2">
      <c r="G863" s="26">
        <v>2016</v>
      </c>
      <c r="H863" s="26">
        <v>2</v>
      </c>
      <c r="I863" s="26">
        <v>5</v>
      </c>
      <c r="J863" s="26">
        <v>21</v>
      </c>
      <c r="K863" s="26">
        <v>157</v>
      </c>
      <c r="M863" s="26">
        <v>861</v>
      </c>
      <c r="N863" s="26">
        <v>452</v>
      </c>
    </row>
    <row r="864" spans="7:14" x14ac:dyDescent="0.2">
      <c r="G864" s="26">
        <v>2016</v>
      </c>
      <c r="H864" s="26">
        <v>2</v>
      </c>
      <c r="I864" s="26">
        <v>5</v>
      </c>
      <c r="J864" s="26">
        <v>22</v>
      </c>
      <c r="K864" s="26">
        <v>140</v>
      </c>
      <c r="M864" s="26">
        <v>862</v>
      </c>
      <c r="N864" s="26">
        <v>452</v>
      </c>
    </row>
    <row r="865" spans="7:14" x14ac:dyDescent="0.2">
      <c r="G865" s="26">
        <v>2016</v>
      </c>
      <c r="H865" s="26">
        <v>2</v>
      </c>
      <c r="I865" s="26">
        <v>5</v>
      </c>
      <c r="J865" s="26">
        <v>23</v>
      </c>
      <c r="K865" s="26">
        <v>68</v>
      </c>
      <c r="M865" s="26">
        <v>863</v>
      </c>
      <c r="N865" s="26">
        <v>451</v>
      </c>
    </row>
    <row r="866" spans="7:14" x14ac:dyDescent="0.2">
      <c r="G866" s="26">
        <v>2016</v>
      </c>
      <c r="H866" s="26">
        <v>2</v>
      </c>
      <c r="I866" s="26">
        <v>5</v>
      </c>
      <c r="J866" s="26">
        <v>24</v>
      </c>
      <c r="K866" s="26">
        <v>50</v>
      </c>
      <c r="M866" s="26">
        <v>864</v>
      </c>
      <c r="N866" s="26">
        <v>451</v>
      </c>
    </row>
    <row r="867" spans="7:14" x14ac:dyDescent="0.2">
      <c r="G867" s="26">
        <v>2016</v>
      </c>
      <c r="H867" s="26">
        <v>2</v>
      </c>
      <c r="I867" s="26">
        <v>6</v>
      </c>
      <c r="J867" s="26">
        <v>1</v>
      </c>
      <c r="K867" s="26">
        <v>18</v>
      </c>
      <c r="M867" s="26">
        <v>865</v>
      </c>
      <c r="N867" s="26">
        <v>451</v>
      </c>
    </row>
    <row r="868" spans="7:14" x14ac:dyDescent="0.2">
      <c r="G868" s="26">
        <v>2016</v>
      </c>
      <c r="H868" s="26">
        <v>2</v>
      </c>
      <c r="I868" s="26">
        <v>6</v>
      </c>
      <c r="J868" s="26">
        <v>2</v>
      </c>
      <c r="K868" s="26">
        <v>15</v>
      </c>
      <c r="M868" s="26">
        <v>866</v>
      </c>
      <c r="N868" s="26">
        <v>451</v>
      </c>
    </row>
    <row r="869" spans="7:14" x14ac:dyDescent="0.2">
      <c r="G869" s="26">
        <v>2016</v>
      </c>
      <c r="H869" s="26">
        <v>2</v>
      </c>
      <c r="I869" s="26">
        <v>6</v>
      </c>
      <c r="J869" s="26">
        <v>3</v>
      </c>
      <c r="K869" s="26">
        <v>12</v>
      </c>
      <c r="M869" s="26">
        <v>867</v>
      </c>
      <c r="N869" s="26">
        <v>451</v>
      </c>
    </row>
    <row r="870" spans="7:14" x14ac:dyDescent="0.2">
      <c r="G870" s="26">
        <v>2016</v>
      </c>
      <c r="H870" s="26">
        <v>2</v>
      </c>
      <c r="I870" s="26">
        <v>6</v>
      </c>
      <c r="J870" s="26">
        <v>4</v>
      </c>
      <c r="K870" s="26">
        <v>6</v>
      </c>
      <c r="M870" s="26">
        <v>868</v>
      </c>
      <c r="N870" s="26">
        <v>451</v>
      </c>
    </row>
    <row r="871" spans="7:14" x14ac:dyDescent="0.2">
      <c r="G871" s="26">
        <v>2016</v>
      </c>
      <c r="H871" s="26">
        <v>2</v>
      </c>
      <c r="I871" s="26">
        <v>6</v>
      </c>
      <c r="J871" s="26">
        <v>5</v>
      </c>
      <c r="K871" s="26">
        <v>9</v>
      </c>
      <c r="M871" s="26">
        <v>869</v>
      </c>
      <c r="N871" s="26">
        <v>451</v>
      </c>
    </row>
    <row r="872" spans="7:14" x14ac:dyDescent="0.2">
      <c r="G872" s="26">
        <v>2016</v>
      </c>
      <c r="H872" s="26">
        <v>2</v>
      </c>
      <c r="I872" s="26">
        <v>6</v>
      </c>
      <c r="J872" s="26">
        <v>6</v>
      </c>
      <c r="K872" s="26">
        <v>26</v>
      </c>
      <c r="M872" s="26">
        <v>870</v>
      </c>
      <c r="N872" s="26">
        <v>450</v>
      </c>
    </row>
    <row r="873" spans="7:14" x14ac:dyDescent="0.2">
      <c r="G873" s="26">
        <v>2016</v>
      </c>
      <c r="H873" s="26">
        <v>2</v>
      </c>
      <c r="I873" s="26">
        <v>6</v>
      </c>
      <c r="J873" s="26">
        <v>7</v>
      </c>
      <c r="K873" s="26">
        <v>52</v>
      </c>
      <c r="M873" s="26">
        <v>871</v>
      </c>
      <c r="N873" s="26">
        <v>450</v>
      </c>
    </row>
    <row r="874" spans="7:14" x14ac:dyDescent="0.2">
      <c r="G874" s="26">
        <v>2016</v>
      </c>
      <c r="H874" s="26">
        <v>2</v>
      </c>
      <c r="I874" s="26">
        <v>6</v>
      </c>
      <c r="J874" s="26">
        <v>8</v>
      </c>
      <c r="K874" s="26">
        <v>150</v>
      </c>
      <c r="M874" s="26">
        <v>872</v>
      </c>
      <c r="N874" s="26">
        <v>450</v>
      </c>
    </row>
    <row r="875" spans="7:14" x14ac:dyDescent="0.2">
      <c r="G875" s="26">
        <v>2016</v>
      </c>
      <c r="H875" s="26">
        <v>2</v>
      </c>
      <c r="I875" s="26">
        <v>6</v>
      </c>
      <c r="J875" s="26">
        <v>9</v>
      </c>
      <c r="K875" s="26">
        <v>136</v>
      </c>
      <c r="M875" s="26">
        <v>873</v>
      </c>
      <c r="N875" s="26">
        <v>450</v>
      </c>
    </row>
    <row r="876" spans="7:14" x14ac:dyDescent="0.2">
      <c r="G876" s="26">
        <v>2016</v>
      </c>
      <c r="H876" s="26">
        <v>2</v>
      </c>
      <c r="I876" s="26">
        <v>6</v>
      </c>
      <c r="J876" s="26">
        <v>10</v>
      </c>
      <c r="K876" s="26">
        <v>197</v>
      </c>
      <c r="M876" s="26">
        <v>874</v>
      </c>
      <c r="N876" s="26">
        <v>450</v>
      </c>
    </row>
    <row r="877" spans="7:14" x14ac:dyDescent="0.2">
      <c r="G877" s="26">
        <v>2016</v>
      </c>
      <c r="H877" s="26">
        <v>2</v>
      </c>
      <c r="I877" s="26">
        <v>6</v>
      </c>
      <c r="J877" s="26">
        <v>11</v>
      </c>
      <c r="K877" s="26">
        <v>275</v>
      </c>
      <c r="M877" s="26">
        <v>875</v>
      </c>
      <c r="N877" s="26">
        <v>450</v>
      </c>
    </row>
    <row r="878" spans="7:14" x14ac:dyDescent="0.2">
      <c r="G878" s="26">
        <v>2016</v>
      </c>
      <c r="H878" s="26">
        <v>2</v>
      </c>
      <c r="I878" s="26">
        <v>6</v>
      </c>
      <c r="J878" s="26">
        <v>12</v>
      </c>
      <c r="K878" s="26">
        <v>331</v>
      </c>
      <c r="M878" s="26">
        <v>876</v>
      </c>
      <c r="N878" s="26">
        <v>450</v>
      </c>
    </row>
    <row r="879" spans="7:14" x14ac:dyDescent="0.2">
      <c r="G879" s="26">
        <v>2016</v>
      </c>
      <c r="H879" s="26">
        <v>2</v>
      </c>
      <c r="I879" s="26">
        <v>6</v>
      </c>
      <c r="J879" s="26">
        <v>13</v>
      </c>
      <c r="K879" s="26">
        <v>412</v>
      </c>
      <c r="M879" s="26">
        <v>877</v>
      </c>
      <c r="N879" s="26">
        <v>450</v>
      </c>
    </row>
    <row r="880" spans="7:14" x14ac:dyDescent="0.2">
      <c r="G880" s="26">
        <v>2016</v>
      </c>
      <c r="H880" s="26">
        <v>2</v>
      </c>
      <c r="I880" s="26">
        <v>6</v>
      </c>
      <c r="J880" s="26">
        <v>14</v>
      </c>
      <c r="K880" s="26">
        <v>371</v>
      </c>
      <c r="M880" s="26">
        <v>878</v>
      </c>
      <c r="N880" s="26">
        <v>450</v>
      </c>
    </row>
    <row r="881" spans="7:14" x14ac:dyDescent="0.2">
      <c r="G881" s="26">
        <v>2016</v>
      </c>
      <c r="H881" s="26">
        <v>2</v>
      </c>
      <c r="I881" s="26">
        <v>6</v>
      </c>
      <c r="J881" s="26">
        <v>15</v>
      </c>
      <c r="K881" s="26">
        <v>457</v>
      </c>
      <c r="M881" s="26">
        <v>879</v>
      </c>
      <c r="N881" s="26">
        <v>450</v>
      </c>
    </row>
    <row r="882" spans="7:14" x14ac:dyDescent="0.2">
      <c r="G882" s="26">
        <v>2016</v>
      </c>
      <c r="H882" s="26">
        <v>2</v>
      </c>
      <c r="I882" s="26">
        <v>6</v>
      </c>
      <c r="J882" s="26">
        <v>16</v>
      </c>
      <c r="K882" s="26">
        <v>432</v>
      </c>
      <c r="M882" s="26">
        <v>880</v>
      </c>
      <c r="N882" s="26">
        <v>450</v>
      </c>
    </row>
    <row r="883" spans="7:14" x14ac:dyDescent="0.2">
      <c r="G883" s="26">
        <v>2016</v>
      </c>
      <c r="H883" s="26">
        <v>2</v>
      </c>
      <c r="I883" s="26">
        <v>6</v>
      </c>
      <c r="J883" s="26">
        <v>17</v>
      </c>
      <c r="K883" s="26">
        <v>405</v>
      </c>
      <c r="M883" s="26">
        <v>881</v>
      </c>
      <c r="N883" s="26">
        <v>450</v>
      </c>
    </row>
    <row r="884" spans="7:14" x14ac:dyDescent="0.2">
      <c r="G884" s="26">
        <v>2016</v>
      </c>
      <c r="H884" s="26">
        <v>2</v>
      </c>
      <c r="I884" s="26">
        <v>6</v>
      </c>
      <c r="J884" s="26">
        <v>18</v>
      </c>
      <c r="K884" s="26">
        <v>327</v>
      </c>
      <c r="M884" s="26">
        <v>882</v>
      </c>
      <c r="N884" s="26">
        <v>450</v>
      </c>
    </row>
    <row r="885" spans="7:14" x14ac:dyDescent="0.2">
      <c r="G885" s="26">
        <v>2016</v>
      </c>
      <c r="H885" s="26">
        <v>2</v>
      </c>
      <c r="I885" s="26">
        <v>6</v>
      </c>
      <c r="J885" s="26">
        <v>19</v>
      </c>
      <c r="K885" s="26">
        <v>237</v>
      </c>
      <c r="M885" s="26">
        <v>883</v>
      </c>
      <c r="N885" s="26">
        <v>450</v>
      </c>
    </row>
    <row r="886" spans="7:14" x14ac:dyDescent="0.2">
      <c r="G886" s="26">
        <v>2016</v>
      </c>
      <c r="H886" s="26">
        <v>2</v>
      </c>
      <c r="I886" s="26">
        <v>6</v>
      </c>
      <c r="J886" s="26">
        <v>20</v>
      </c>
      <c r="K886" s="26">
        <v>154</v>
      </c>
      <c r="M886" s="26">
        <v>884</v>
      </c>
      <c r="N886" s="26">
        <v>450</v>
      </c>
    </row>
    <row r="887" spans="7:14" x14ac:dyDescent="0.2">
      <c r="G887" s="26">
        <v>2016</v>
      </c>
      <c r="H887" s="26">
        <v>2</v>
      </c>
      <c r="I887" s="26">
        <v>6</v>
      </c>
      <c r="J887" s="26">
        <v>21</v>
      </c>
      <c r="K887" s="26">
        <v>125</v>
      </c>
      <c r="M887" s="26">
        <v>885</v>
      </c>
      <c r="N887" s="26">
        <v>449</v>
      </c>
    </row>
    <row r="888" spans="7:14" x14ac:dyDescent="0.2">
      <c r="G888" s="26">
        <v>2016</v>
      </c>
      <c r="H888" s="26">
        <v>2</v>
      </c>
      <c r="I888" s="26">
        <v>6</v>
      </c>
      <c r="J888" s="26">
        <v>22</v>
      </c>
      <c r="K888" s="26">
        <v>83</v>
      </c>
      <c r="M888" s="26">
        <v>886</v>
      </c>
      <c r="N888" s="26">
        <v>449</v>
      </c>
    </row>
    <row r="889" spans="7:14" x14ac:dyDescent="0.2">
      <c r="G889" s="26">
        <v>2016</v>
      </c>
      <c r="H889" s="26">
        <v>2</v>
      </c>
      <c r="I889" s="26">
        <v>6</v>
      </c>
      <c r="J889" s="26">
        <v>23</v>
      </c>
      <c r="K889" s="26">
        <v>87</v>
      </c>
      <c r="M889" s="26">
        <v>887</v>
      </c>
      <c r="N889" s="26">
        <v>449</v>
      </c>
    </row>
    <row r="890" spans="7:14" x14ac:dyDescent="0.2">
      <c r="G890" s="26">
        <v>2016</v>
      </c>
      <c r="H890" s="26">
        <v>2</v>
      </c>
      <c r="I890" s="26">
        <v>6</v>
      </c>
      <c r="J890" s="26">
        <v>24</v>
      </c>
      <c r="K890" s="26">
        <v>66</v>
      </c>
      <c r="M890" s="26">
        <v>888</v>
      </c>
      <c r="N890" s="26">
        <v>449</v>
      </c>
    </row>
    <row r="891" spans="7:14" x14ac:dyDescent="0.2">
      <c r="G891" s="26">
        <v>2016</v>
      </c>
      <c r="H891" s="26">
        <v>2</v>
      </c>
      <c r="I891" s="26">
        <v>7</v>
      </c>
      <c r="J891" s="26">
        <v>1</v>
      </c>
      <c r="K891" s="26">
        <v>22</v>
      </c>
      <c r="M891" s="26">
        <v>889</v>
      </c>
      <c r="N891" s="26">
        <v>449</v>
      </c>
    </row>
    <row r="892" spans="7:14" x14ac:dyDescent="0.2">
      <c r="G892" s="26">
        <v>2016</v>
      </c>
      <c r="H892" s="26">
        <v>2</v>
      </c>
      <c r="I892" s="26">
        <v>7</v>
      </c>
      <c r="J892" s="26">
        <v>2</v>
      </c>
      <c r="K892" s="26">
        <v>10</v>
      </c>
      <c r="M892" s="26">
        <v>890</v>
      </c>
      <c r="N892" s="26">
        <v>449</v>
      </c>
    </row>
    <row r="893" spans="7:14" x14ac:dyDescent="0.2">
      <c r="G893" s="26">
        <v>2016</v>
      </c>
      <c r="H893" s="26">
        <v>2</v>
      </c>
      <c r="I893" s="26">
        <v>7</v>
      </c>
      <c r="J893" s="26">
        <v>3</v>
      </c>
      <c r="K893" s="26">
        <v>10</v>
      </c>
      <c r="M893" s="26">
        <v>891</v>
      </c>
      <c r="N893" s="26">
        <v>449</v>
      </c>
    </row>
    <row r="894" spans="7:14" x14ac:dyDescent="0.2">
      <c r="G894" s="26">
        <v>2016</v>
      </c>
      <c r="H894" s="26">
        <v>2</v>
      </c>
      <c r="I894" s="26">
        <v>7</v>
      </c>
      <c r="J894" s="26">
        <v>4</v>
      </c>
      <c r="K894" s="26">
        <v>7</v>
      </c>
      <c r="M894" s="26">
        <v>892</v>
      </c>
      <c r="N894" s="26">
        <v>449</v>
      </c>
    </row>
    <row r="895" spans="7:14" x14ac:dyDescent="0.2">
      <c r="G895" s="26">
        <v>2016</v>
      </c>
      <c r="H895" s="26">
        <v>2</v>
      </c>
      <c r="I895" s="26">
        <v>7</v>
      </c>
      <c r="J895" s="26">
        <v>5</v>
      </c>
      <c r="K895" s="26">
        <v>0</v>
      </c>
      <c r="M895" s="26">
        <v>893</v>
      </c>
      <c r="N895" s="26">
        <v>449</v>
      </c>
    </row>
    <row r="896" spans="7:14" x14ac:dyDescent="0.2">
      <c r="G896" s="26">
        <v>2016</v>
      </c>
      <c r="H896" s="26">
        <v>2</v>
      </c>
      <c r="I896" s="26">
        <v>7</v>
      </c>
      <c r="J896" s="26">
        <v>6</v>
      </c>
      <c r="K896" s="26">
        <v>14</v>
      </c>
      <c r="M896" s="26">
        <v>894</v>
      </c>
      <c r="N896" s="26">
        <v>449</v>
      </c>
    </row>
    <row r="897" spans="7:14" x14ac:dyDescent="0.2">
      <c r="G897" s="26">
        <v>2016</v>
      </c>
      <c r="H897" s="26">
        <v>2</v>
      </c>
      <c r="I897" s="26">
        <v>7</v>
      </c>
      <c r="J897" s="26">
        <v>7</v>
      </c>
      <c r="K897" s="26">
        <v>45</v>
      </c>
      <c r="M897" s="26">
        <v>895</v>
      </c>
      <c r="N897" s="26">
        <v>449</v>
      </c>
    </row>
    <row r="898" spans="7:14" x14ac:dyDescent="0.2">
      <c r="G898" s="26">
        <v>2016</v>
      </c>
      <c r="H898" s="26">
        <v>2</v>
      </c>
      <c r="I898" s="26">
        <v>7</v>
      </c>
      <c r="J898" s="26">
        <v>8</v>
      </c>
      <c r="K898" s="26">
        <v>72</v>
      </c>
      <c r="M898" s="26">
        <v>896</v>
      </c>
      <c r="N898" s="26">
        <v>449</v>
      </c>
    </row>
    <row r="899" spans="7:14" x14ac:dyDescent="0.2">
      <c r="G899" s="26">
        <v>2016</v>
      </c>
      <c r="H899" s="26">
        <v>2</v>
      </c>
      <c r="I899" s="26">
        <v>7</v>
      </c>
      <c r="J899" s="26">
        <v>9</v>
      </c>
      <c r="K899" s="26">
        <v>58</v>
      </c>
      <c r="M899" s="26">
        <v>897</v>
      </c>
      <c r="N899" s="26">
        <v>448</v>
      </c>
    </row>
    <row r="900" spans="7:14" x14ac:dyDescent="0.2">
      <c r="G900" s="26">
        <v>2016</v>
      </c>
      <c r="H900" s="26">
        <v>2</v>
      </c>
      <c r="I900" s="26">
        <v>7</v>
      </c>
      <c r="J900" s="26">
        <v>10</v>
      </c>
      <c r="K900" s="26">
        <v>134</v>
      </c>
      <c r="M900" s="26">
        <v>898</v>
      </c>
      <c r="N900" s="26">
        <v>448</v>
      </c>
    </row>
    <row r="901" spans="7:14" x14ac:dyDescent="0.2">
      <c r="G901" s="26">
        <v>2016</v>
      </c>
      <c r="H901" s="26">
        <v>2</v>
      </c>
      <c r="I901" s="26">
        <v>7</v>
      </c>
      <c r="J901" s="26">
        <v>11</v>
      </c>
      <c r="K901" s="26">
        <v>197</v>
      </c>
      <c r="M901" s="26">
        <v>899</v>
      </c>
      <c r="N901" s="26">
        <v>448</v>
      </c>
    </row>
    <row r="902" spans="7:14" x14ac:dyDescent="0.2">
      <c r="G902" s="26">
        <v>2016</v>
      </c>
      <c r="H902" s="26">
        <v>2</v>
      </c>
      <c r="I902" s="26">
        <v>7</v>
      </c>
      <c r="J902" s="26">
        <v>12</v>
      </c>
      <c r="K902" s="26">
        <v>201</v>
      </c>
      <c r="M902" s="26">
        <v>900</v>
      </c>
      <c r="N902" s="26">
        <v>448</v>
      </c>
    </row>
    <row r="903" spans="7:14" x14ac:dyDescent="0.2">
      <c r="G903" s="26">
        <v>2016</v>
      </c>
      <c r="H903" s="26">
        <v>2</v>
      </c>
      <c r="I903" s="26">
        <v>7</v>
      </c>
      <c r="J903" s="26">
        <v>13</v>
      </c>
      <c r="K903" s="26">
        <v>263</v>
      </c>
      <c r="M903" s="26">
        <v>901</v>
      </c>
      <c r="N903" s="26">
        <v>448</v>
      </c>
    </row>
    <row r="904" spans="7:14" x14ac:dyDescent="0.2">
      <c r="G904" s="26">
        <v>2016</v>
      </c>
      <c r="H904" s="26">
        <v>2</v>
      </c>
      <c r="I904" s="26">
        <v>7</v>
      </c>
      <c r="J904" s="26">
        <v>14</v>
      </c>
      <c r="K904" s="26">
        <v>236</v>
      </c>
      <c r="M904" s="26">
        <v>902</v>
      </c>
      <c r="N904" s="26">
        <v>448</v>
      </c>
    </row>
    <row r="905" spans="7:14" x14ac:dyDescent="0.2">
      <c r="G905" s="26">
        <v>2016</v>
      </c>
      <c r="H905" s="26">
        <v>2</v>
      </c>
      <c r="I905" s="26">
        <v>7</v>
      </c>
      <c r="J905" s="26">
        <v>15</v>
      </c>
      <c r="K905" s="26">
        <v>226</v>
      </c>
      <c r="M905" s="26">
        <v>903</v>
      </c>
      <c r="N905" s="26">
        <v>448</v>
      </c>
    </row>
    <row r="906" spans="7:14" x14ac:dyDescent="0.2">
      <c r="G906" s="26">
        <v>2016</v>
      </c>
      <c r="H906" s="26">
        <v>2</v>
      </c>
      <c r="I906" s="26">
        <v>7</v>
      </c>
      <c r="J906" s="26">
        <v>16</v>
      </c>
      <c r="K906" s="26">
        <v>126</v>
      </c>
      <c r="M906" s="26">
        <v>904</v>
      </c>
      <c r="N906" s="26">
        <v>448</v>
      </c>
    </row>
    <row r="907" spans="7:14" x14ac:dyDescent="0.2">
      <c r="G907" s="26">
        <v>2016</v>
      </c>
      <c r="H907" s="26">
        <v>2</v>
      </c>
      <c r="I907" s="26">
        <v>7</v>
      </c>
      <c r="J907" s="26">
        <v>17</v>
      </c>
      <c r="K907" s="26">
        <v>183</v>
      </c>
      <c r="M907" s="26">
        <v>905</v>
      </c>
      <c r="N907" s="26">
        <v>448</v>
      </c>
    </row>
    <row r="908" spans="7:14" x14ac:dyDescent="0.2">
      <c r="G908" s="26">
        <v>2016</v>
      </c>
      <c r="H908" s="26">
        <v>2</v>
      </c>
      <c r="I908" s="26">
        <v>7</v>
      </c>
      <c r="J908" s="26">
        <v>18</v>
      </c>
      <c r="K908" s="26">
        <v>118</v>
      </c>
      <c r="M908" s="26">
        <v>906</v>
      </c>
      <c r="N908" s="26">
        <v>448</v>
      </c>
    </row>
    <row r="909" spans="7:14" x14ac:dyDescent="0.2">
      <c r="G909" s="26">
        <v>2016</v>
      </c>
      <c r="H909" s="26">
        <v>2</v>
      </c>
      <c r="I909" s="26">
        <v>7</v>
      </c>
      <c r="J909" s="26">
        <v>19</v>
      </c>
      <c r="K909" s="26">
        <v>192</v>
      </c>
      <c r="M909" s="26">
        <v>907</v>
      </c>
      <c r="N909" s="26">
        <v>448</v>
      </c>
    </row>
    <row r="910" spans="7:14" x14ac:dyDescent="0.2">
      <c r="G910" s="26">
        <v>2016</v>
      </c>
      <c r="H910" s="26">
        <v>2</v>
      </c>
      <c r="I910" s="26">
        <v>7</v>
      </c>
      <c r="J910" s="26">
        <v>20</v>
      </c>
      <c r="K910" s="26">
        <v>127</v>
      </c>
      <c r="M910" s="26">
        <v>908</v>
      </c>
      <c r="N910" s="26">
        <v>448</v>
      </c>
    </row>
    <row r="911" spans="7:14" x14ac:dyDescent="0.2">
      <c r="G911" s="26">
        <v>2016</v>
      </c>
      <c r="H911" s="26">
        <v>2</v>
      </c>
      <c r="I911" s="26">
        <v>7</v>
      </c>
      <c r="J911" s="26">
        <v>21</v>
      </c>
      <c r="K911" s="26">
        <v>65</v>
      </c>
      <c r="M911" s="26">
        <v>909</v>
      </c>
      <c r="N911" s="26">
        <v>447</v>
      </c>
    </row>
    <row r="912" spans="7:14" x14ac:dyDescent="0.2">
      <c r="G912" s="26">
        <v>2016</v>
      </c>
      <c r="H912" s="26">
        <v>2</v>
      </c>
      <c r="I912" s="26">
        <v>7</v>
      </c>
      <c r="J912" s="26">
        <v>22</v>
      </c>
      <c r="K912" s="26">
        <v>106</v>
      </c>
      <c r="M912" s="26">
        <v>910</v>
      </c>
      <c r="N912" s="26">
        <v>447</v>
      </c>
    </row>
    <row r="913" spans="7:14" x14ac:dyDescent="0.2">
      <c r="G913" s="26">
        <v>2016</v>
      </c>
      <c r="H913" s="26">
        <v>2</v>
      </c>
      <c r="I913" s="26">
        <v>7</v>
      </c>
      <c r="J913" s="26">
        <v>23</v>
      </c>
      <c r="K913" s="26">
        <v>62</v>
      </c>
      <c r="M913" s="26">
        <v>911</v>
      </c>
      <c r="N913" s="26">
        <v>447</v>
      </c>
    </row>
    <row r="914" spans="7:14" x14ac:dyDescent="0.2">
      <c r="G914" s="26">
        <v>2016</v>
      </c>
      <c r="H914" s="26">
        <v>2</v>
      </c>
      <c r="I914" s="26">
        <v>7</v>
      </c>
      <c r="J914" s="26">
        <v>24</v>
      </c>
      <c r="K914" s="26">
        <v>30</v>
      </c>
      <c r="M914" s="26">
        <v>912</v>
      </c>
      <c r="N914" s="26">
        <v>447</v>
      </c>
    </row>
    <row r="915" spans="7:14" x14ac:dyDescent="0.2">
      <c r="G915" s="26">
        <v>2016</v>
      </c>
      <c r="H915" s="26">
        <v>2</v>
      </c>
      <c r="I915" s="26">
        <v>8</v>
      </c>
      <c r="J915" s="26">
        <v>1</v>
      </c>
      <c r="K915" s="26">
        <v>7</v>
      </c>
      <c r="M915" s="26">
        <v>913</v>
      </c>
      <c r="N915" s="26">
        <v>447</v>
      </c>
    </row>
    <row r="916" spans="7:14" x14ac:dyDescent="0.2">
      <c r="G916" s="26">
        <v>2016</v>
      </c>
      <c r="H916" s="26">
        <v>2</v>
      </c>
      <c r="I916" s="26">
        <v>8</v>
      </c>
      <c r="J916" s="26">
        <v>2</v>
      </c>
      <c r="K916" s="26">
        <v>6</v>
      </c>
      <c r="M916" s="26">
        <v>914</v>
      </c>
      <c r="N916" s="26">
        <v>447</v>
      </c>
    </row>
    <row r="917" spans="7:14" x14ac:dyDescent="0.2">
      <c r="G917" s="26">
        <v>2016</v>
      </c>
      <c r="H917" s="26">
        <v>2</v>
      </c>
      <c r="I917" s="26">
        <v>8</v>
      </c>
      <c r="J917" s="26">
        <v>3</v>
      </c>
      <c r="K917" s="26">
        <v>2</v>
      </c>
      <c r="M917" s="26">
        <v>915</v>
      </c>
      <c r="N917" s="26">
        <v>447</v>
      </c>
    </row>
    <row r="918" spans="7:14" x14ac:dyDescent="0.2">
      <c r="G918" s="26">
        <v>2016</v>
      </c>
      <c r="H918" s="26">
        <v>2</v>
      </c>
      <c r="I918" s="26">
        <v>8</v>
      </c>
      <c r="J918" s="26">
        <v>4</v>
      </c>
      <c r="K918" s="26">
        <v>7</v>
      </c>
      <c r="M918" s="26">
        <v>916</v>
      </c>
      <c r="N918" s="26">
        <v>447</v>
      </c>
    </row>
    <row r="919" spans="7:14" x14ac:dyDescent="0.2">
      <c r="G919" s="26">
        <v>2016</v>
      </c>
      <c r="H919" s="26">
        <v>2</v>
      </c>
      <c r="I919" s="26">
        <v>8</v>
      </c>
      <c r="J919" s="26">
        <v>5</v>
      </c>
      <c r="K919" s="26">
        <v>10</v>
      </c>
      <c r="M919" s="26">
        <v>917</v>
      </c>
      <c r="N919" s="26">
        <v>447</v>
      </c>
    </row>
    <row r="920" spans="7:14" x14ac:dyDescent="0.2">
      <c r="G920" s="26">
        <v>2016</v>
      </c>
      <c r="H920" s="26">
        <v>2</v>
      </c>
      <c r="I920" s="26">
        <v>8</v>
      </c>
      <c r="J920" s="26">
        <v>6</v>
      </c>
      <c r="K920" s="26">
        <v>52</v>
      </c>
      <c r="M920" s="26">
        <v>918</v>
      </c>
      <c r="N920" s="26">
        <v>447</v>
      </c>
    </row>
    <row r="921" spans="7:14" x14ac:dyDescent="0.2">
      <c r="G921" s="26">
        <v>2016</v>
      </c>
      <c r="H921" s="26">
        <v>2</v>
      </c>
      <c r="I921" s="26">
        <v>8</v>
      </c>
      <c r="J921" s="26">
        <v>7</v>
      </c>
      <c r="K921" s="26">
        <v>144</v>
      </c>
      <c r="M921" s="26">
        <v>919</v>
      </c>
      <c r="N921" s="26">
        <v>446</v>
      </c>
    </row>
    <row r="922" spans="7:14" x14ac:dyDescent="0.2">
      <c r="G922" s="26">
        <v>2016</v>
      </c>
      <c r="H922" s="26">
        <v>2</v>
      </c>
      <c r="I922" s="26">
        <v>8</v>
      </c>
      <c r="J922" s="26">
        <v>8</v>
      </c>
      <c r="K922" s="26">
        <v>400</v>
      </c>
      <c r="M922" s="26">
        <v>920</v>
      </c>
      <c r="N922" s="26">
        <v>446</v>
      </c>
    </row>
    <row r="923" spans="7:14" x14ac:dyDescent="0.2">
      <c r="G923" s="26">
        <v>2016</v>
      </c>
      <c r="H923" s="26">
        <v>2</v>
      </c>
      <c r="I923" s="26">
        <v>8</v>
      </c>
      <c r="J923" s="26">
        <v>9</v>
      </c>
      <c r="K923" s="26">
        <v>308</v>
      </c>
      <c r="M923" s="26">
        <v>921</v>
      </c>
      <c r="N923" s="26">
        <v>446</v>
      </c>
    </row>
    <row r="924" spans="7:14" x14ac:dyDescent="0.2">
      <c r="G924" s="26">
        <v>2016</v>
      </c>
      <c r="H924" s="26">
        <v>2</v>
      </c>
      <c r="I924" s="26">
        <v>8</v>
      </c>
      <c r="J924" s="26">
        <v>10</v>
      </c>
      <c r="K924" s="26">
        <v>201</v>
      </c>
      <c r="M924" s="26">
        <v>922</v>
      </c>
      <c r="N924" s="26">
        <v>446</v>
      </c>
    </row>
    <row r="925" spans="7:14" x14ac:dyDescent="0.2">
      <c r="G925" s="26">
        <v>2016</v>
      </c>
      <c r="H925" s="26">
        <v>2</v>
      </c>
      <c r="I925" s="26">
        <v>8</v>
      </c>
      <c r="J925" s="26">
        <v>11</v>
      </c>
      <c r="K925" s="26">
        <v>219</v>
      </c>
      <c r="M925" s="26">
        <v>923</v>
      </c>
      <c r="N925" s="26">
        <v>446</v>
      </c>
    </row>
    <row r="926" spans="7:14" x14ac:dyDescent="0.2">
      <c r="G926" s="26">
        <v>2016</v>
      </c>
      <c r="H926" s="26">
        <v>2</v>
      </c>
      <c r="I926" s="26">
        <v>8</v>
      </c>
      <c r="J926" s="26">
        <v>12</v>
      </c>
      <c r="K926" s="26">
        <v>302</v>
      </c>
      <c r="M926" s="26">
        <v>924</v>
      </c>
      <c r="N926" s="26">
        <v>446</v>
      </c>
    </row>
    <row r="927" spans="7:14" x14ac:dyDescent="0.2">
      <c r="G927" s="26">
        <v>2016</v>
      </c>
      <c r="H927" s="26">
        <v>2</v>
      </c>
      <c r="I927" s="26">
        <v>8</v>
      </c>
      <c r="J927" s="26">
        <v>13</v>
      </c>
      <c r="K927" s="26">
        <v>318</v>
      </c>
      <c r="M927" s="26">
        <v>925</v>
      </c>
      <c r="N927" s="26">
        <v>445</v>
      </c>
    </row>
    <row r="928" spans="7:14" x14ac:dyDescent="0.2">
      <c r="G928" s="26">
        <v>2016</v>
      </c>
      <c r="H928" s="26">
        <v>2</v>
      </c>
      <c r="I928" s="26">
        <v>8</v>
      </c>
      <c r="J928" s="26">
        <v>14</v>
      </c>
      <c r="K928" s="26">
        <v>308</v>
      </c>
      <c r="M928" s="26">
        <v>926</v>
      </c>
      <c r="N928" s="26">
        <v>445</v>
      </c>
    </row>
    <row r="929" spans="7:14" x14ac:dyDescent="0.2">
      <c r="G929" s="26">
        <v>2016</v>
      </c>
      <c r="H929" s="26">
        <v>2</v>
      </c>
      <c r="I929" s="26">
        <v>8</v>
      </c>
      <c r="J929" s="26">
        <v>15</v>
      </c>
      <c r="K929" s="26">
        <v>313</v>
      </c>
      <c r="M929" s="26">
        <v>927</v>
      </c>
      <c r="N929" s="26">
        <v>445</v>
      </c>
    </row>
    <row r="930" spans="7:14" x14ac:dyDescent="0.2">
      <c r="G930" s="26">
        <v>2016</v>
      </c>
      <c r="H930" s="26">
        <v>2</v>
      </c>
      <c r="I930" s="26">
        <v>8</v>
      </c>
      <c r="J930" s="26">
        <v>16</v>
      </c>
      <c r="K930" s="26">
        <v>347</v>
      </c>
      <c r="M930" s="26">
        <v>928</v>
      </c>
      <c r="N930" s="26">
        <v>445</v>
      </c>
    </row>
    <row r="931" spans="7:14" x14ac:dyDescent="0.2">
      <c r="G931" s="26">
        <v>2016</v>
      </c>
      <c r="H931" s="26">
        <v>2</v>
      </c>
      <c r="I931" s="26">
        <v>8</v>
      </c>
      <c r="J931" s="26">
        <v>17</v>
      </c>
      <c r="K931" s="26">
        <v>570</v>
      </c>
      <c r="M931" s="26">
        <v>929</v>
      </c>
      <c r="N931" s="26">
        <v>445</v>
      </c>
    </row>
    <row r="932" spans="7:14" x14ac:dyDescent="0.2">
      <c r="G932" s="26">
        <v>2016</v>
      </c>
      <c r="H932" s="26">
        <v>2</v>
      </c>
      <c r="I932" s="26">
        <v>8</v>
      </c>
      <c r="J932" s="26">
        <v>18</v>
      </c>
      <c r="K932" s="26">
        <v>448</v>
      </c>
      <c r="M932" s="26">
        <v>930</v>
      </c>
      <c r="N932" s="26">
        <v>445</v>
      </c>
    </row>
    <row r="933" spans="7:14" x14ac:dyDescent="0.2">
      <c r="G933" s="26">
        <v>2016</v>
      </c>
      <c r="H933" s="26">
        <v>2</v>
      </c>
      <c r="I933" s="26">
        <v>8</v>
      </c>
      <c r="J933" s="26">
        <v>19</v>
      </c>
      <c r="K933" s="26">
        <v>250</v>
      </c>
      <c r="M933" s="26">
        <v>931</v>
      </c>
      <c r="N933" s="26">
        <v>445</v>
      </c>
    </row>
    <row r="934" spans="7:14" x14ac:dyDescent="0.2">
      <c r="G934" s="26">
        <v>2016</v>
      </c>
      <c r="H934" s="26">
        <v>2</v>
      </c>
      <c r="I934" s="26">
        <v>8</v>
      </c>
      <c r="J934" s="26">
        <v>20</v>
      </c>
      <c r="K934" s="26">
        <v>164</v>
      </c>
      <c r="M934" s="26">
        <v>932</v>
      </c>
      <c r="N934" s="26">
        <v>445</v>
      </c>
    </row>
    <row r="935" spans="7:14" x14ac:dyDescent="0.2">
      <c r="G935" s="26">
        <v>2016</v>
      </c>
      <c r="H935" s="26">
        <v>2</v>
      </c>
      <c r="I935" s="26">
        <v>8</v>
      </c>
      <c r="J935" s="26">
        <v>21</v>
      </c>
      <c r="K935" s="26">
        <v>86</v>
      </c>
      <c r="M935" s="26">
        <v>933</v>
      </c>
      <c r="N935" s="26">
        <v>444</v>
      </c>
    </row>
    <row r="936" spans="7:14" x14ac:dyDescent="0.2">
      <c r="G936" s="26">
        <v>2016</v>
      </c>
      <c r="H936" s="26">
        <v>2</v>
      </c>
      <c r="I936" s="26">
        <v>8</v>
      </c>
      <c r="J936" s="26">
        <v>22</v>
      </c>
      <c r="K936" s="26">
        <v>47</v>
      </c>
      <c r="M936" s="26">
        <v>934</v>
      </c>
      <c r="N936" s="26">
        <v>444</v>
      </c>
    </row>
    <row r="937" spans="7:14" x14ac:dyDescent="0.2">
      <c r="G937" s="26">
        <v>2016</v>
      </c>
      <c r="H937" s="26">
        <v>2</v>
      </c>
      <c r="I937" s="26">
        <v>8</v>
      </c>
      <c r="J937" s="26">
        <v>23</v>
      </c>
      <c r="K937" s="26">
        <v>28</v>
      </c>
      <c r="M937" s="26">
        <v>935</v>
      </c>
      <c r="N937" s="26">
        <v>444</v>
      </c>
    </row>
    <row r="938" spans="7:14" x14ac:dyDescent="0.2">
      <c r="G938" s="26">
        <v>2016</v>
      </c>
      <c r="H938" s="26">
        <v>2</v>
      </c>
      <c r="I938" s="26">
        <v>8</v>
      </c>
      <c r="J938" s="26">
        <v>24</v>
      </c>
      <c r="K938" s="26">
        <v>22</v>
      </c>
      <c r="M938" s="26">
        <v>936</v>
      </c>
      <c r="N938" s="26">
        <v>444</v>
      </c>
    </row>
    <row r="939" spans="7:14" x14ac:dyDescent="0.2">
      <c r="G939" s="26">
        <v>2016</v>
      </c>
      <c r="H939" s="26">
        <v>2</v>
      </c>
      <c r="I939" s="26">
        <v>9</v>
      </c>
      <c r="J939" s="26">
        <v>1</v>
      </c>
      <c r="K939" s="26">
        <v>13</v>
      </c>
      <c r="M939" s="26">
        <v>937</v>
      </c>
      <c r="N939" s="26">
        <v>444</v>
      </c>
    </row>
    <row r="940" spans="7:14" x14ac:dyDescent="0.2">
      <c r="G940" s="26">
        <v>2016</v>
      </c>
      <c r="H940" s="26">
        <v>2</v>
      </c>
      <c r="I940" s="26">
        <v>9</v>
      </c>
      <c r="J940" s="26">
        <v>2</v>
      </c>
      <c r="K940" s="26">
        <v>13</v>
      </c>
      <c r="M940" s="26">
        <v>938</v>
      </c>
      <c r="N940" s="26">
        <v>444</v>
      </c>
    </row>
    <row r="941" spans="7:14" x14ac:dyDescent="0.2">
      <c r="G941" s="26">
        <v>2016</v>
      </c>
      <c r="H941" s="26">
        <v>2</v>
      </c>
      <c r="I941" s="26">
        <v>9</v>
      </c>
      <c r="J941" s="26">
        <v>3</v>
      </c>
      <c r="K941" s="26">
        <v>1</v>
      </c>
      <c r="M941" s="26">
        <v>939</v>
      </c>
      <c r="N941" s="26">
        <v>444</v>
      </c>
    </row>
    <row r="942" spans="7:14" x14ac:dyDescent="0.2">
      <c r="G942" s="26">
        <v>2016</v>
      </c>
      <c r="H942" s="26">
        <v>2</v>
      </c>
      <c r="I942" s="26">
        <v>9</v>
      </c>
      <c r="J942" s="26">
        <v>4</v>
      </c>
      <c r="K942" s="26">
        <v>2</v>
      </c>
      <c r="M942" s="26">
        <v>940</v>
      </c>
      <c r="N942" s="26">
        <v>444</v>
      </c>
    </row>
    <row r="943" spans="7:14" x14ac:dyDescent="0.2">
      <c r="G943" s="26">
        <v>2016</v>
      </c>
      <c r="H943" s="26">
        <v>2</v>
      </c>
      <c r="I943" s="26">
        <v>9</v>
      </c>
      <c r="J943" s="26">
        <v>5</v>
      </c>
      <c r="K943" s="26">
        <v>10</v>
      </c>
      <c r="M943" s="26">
        <v>941</v>
      </c>
      <c r="N943" s="26">
        <v>444</v>
      </c>
    </row>
    <row r="944" spans="7:14" x14ac:dyDescent="0.2">
      <c r="G944" s="26">
        <v>2016</v>
      </c>
      <c r="H944" s="26">
        <v>2</v>
      </c>
      <c r="I944" s="26">
        <v>9</v>
      </c>
      <c r="J944" s="26">
        <v>6</v>
      </c>
      <c r="K944" s="26">
        <v>58</v>
      </c>
      <c r="M944" s="26">
        <v>942</v>
      </c>
      <c r="N944" s="26">
        <v>444</v>
      </c>
    </row>
    <row r="945" spans="7:14" x14ac:dyDescent="0.2">
      <c r="G945" s="26">
        <v>2016</v>
      </c>
      <c r="H945" s="26">
        <v>2</v>
      </c>
      <c r="I945" s="26">
        <v>9</v>
      </c>
      <c r="J945" s="26">
        <v>7</v>
      </c>
      <c r="K945" s="26">
        <v>152</v>
      </c>
      <c r="M945" s="26">
        <v>943</v>
      </c>
      <c r="N945" s="26">
        <v>444</v>
      </c>
    </row>
    <row r="946" spans="7:14" x14ac:dyDescent="0.2">
      <c r="G946" s="26">
        <v>2016</v>
      </c>
      <c r="H946" s="26">
        <v>2</v>
      </c>
      <c r="I946" s="26">
        <v>9</v>
      </c>
      <c r="J946" s="26">
        <v>8</v>
      </c>
      <c r="K946" s="26">
        <v>444</v>
      </c>
      <c r="M946" s="26">
        <v>944</v>
      </c>
      <c r="N946" s="26">
        <v>443</v>
      </c>
    </row>
    <row r="947" spans="7:14" x14ac:dyDescent="0.2">
      <c r="G947" s="26">
        <v>2016</v>
      </c>
      <c r="H947" s="26">
        <v>2</v>
      </c>
      <c r="I947" s="26">
        <v>9</v>
      </c>
      <c r="J947" s="26">
        <v>9</v>
      </c>
      <c r="K947" s="26">
        <v>336</v>
      </c>
      <c r="M947" s="26">
        <v>945</v>
      </c>
      <c r="N947" s="26">
        <v>443</v>
      </c>
    </row>
    <row r="948" spans="7:14" x14ac:dyDescent="0.2">
      <c r="G948" s="26">
        <v>2016</v>
      </c>
      <c r="H948" s="26">
        <v>2</v>
      </c>
      <c r="I948" s="26">
        <v>9</v>
      </c>
      <c r="J948" s="26">
        <v>10</v>
      </c>
      <c r="K948" s="26">
        <v>268</v>
      </c>
      <c r="M948" s="26">
        <v>946</v>
      </c>
      <c r="N948" s="26">
        <v>443</v>
      </c>
    </row>
    <row r="949" spans="7:14" x14ac:dyDescent="0.2">
      <c r="G949" s="26">
        <v>2016</v>
      </c>
      <c r="H949" s="26">
        <v>2</v>
      </c>
      <c r="I949" s="26">
        <v>9</v>
      </c>
      <c r="J949" s="26">
        <v>11</v>
      </c>
      <c r="K949" s="26">
        <v>278</v>
      </c>
      <c r="M949" s="26">
        <v>947</v>
      </c>
      <c r="N949" s="26">
        <v>443</v>
      </c>
    </row>
    <row r="950" spans="7:14" x14ac:dyDescent="0.2">
      <c r="G950" s="26">
        <v>2016</v>
      </c>
      <c r="H950" s="26">
        <v>2</v>
      </c>
      <c r="I950" s="26">
        <v>9</v>
      </c>
      <c r="J950" s="26">
        <v>12</v>
      </c>
      <c r="K950" s="26">
        <v>383</v>
      </c>
      <c r="M950" s="26">
        <v>948</v>
      </c>
      <c r="N950" s="26">
        <v>443</v>
      </c>
    </row>
    <row r="951" spans="7:14" x14ac:dyDescent="0.2">
      <c r="G951" s="26">
        <v>2016</v>
      </c>
      <c r="H951" s="26">
        <v>2</v>
      </c>
      <c r="I951" s="26">
        <v>9</v>
      </c>
      <c r="J951" s="26">
        <v>13</v>
      </c>
      <c r="K951" s="26">
        <v>365</v>
      </c>
      <c r="M951" s="26">
        <v>949</v>
      </c>
      <c r="N951" s="26">
        <v>443</v>
      </c>
    </row>
    <row r="952" spans="7:14" x14ac:dyDescent="0.2">
      <c r="G952" s="26">
        <v>2016</v>
      </c>
      <c r="H952" s="26">
        <v>2</v>
      </c>
      <c r="I952" s="26">
        <v>9</v>
      </c>
      <c r="J952" s="26">
        <v>14</v>
      </c>
      <c r="K952" s="26">
        <v>334</v>
      </c>
      <c r="M952" s="26">
        <v>950</v>
      </c>
      <c r="N952" s="26">
        <v>443</v>
      </c>
    </row>
    <row r="953" spans="7:14" x14ac:dyDescent="0.2">
      <c r="G953" s="26">
        <v>2016</v>
      </c>
      <c r="H953" s="26">
        <v>2</v>
      </c>
      <c r="I953" s="26">
        <v>9</v>
      </c>
      <c r="J953" s="26">
        <v>15</v>
      </c>
      <c r="K953" s="26">
        <v>373</v>
      </c>
      <c r="M953" s="26">
        <v>951</v>
      </c>
      <c r="N953" s="26">
        <v>443</v>
      </c>
    </row>
    <row r="954" spans="7:14" x14ac:dyDescent="0.2">
      <c r="G954" s="26">
        <v>2016</v>
      </c>
      <c r="H954" s="26">
        <v>2</v>
      </c>
      <c r="I954" s="26">
        <v>9</v>
      </c>
      <c r="J954" s="26">
        <v>16</v>
      </c>
      <c r="K954" s="26">
        <v>402</v>
      </c>
      <c r="M954" s="26">
        <v>952</v>
      </c>
      <c r="N954" s="26">
        <v>443</v>
      </c>
    </row>
    <row r="955" spans="7:14" x14ac:dyDescent="0.2">
      <c r="G955" s="26">
        <v>2016</v>
      </c>
      <c r="H955" s="26">
        <v>2</v>
      </c>
      <c r="I955" s="26">
        <v>9</v>
      </c>
      <c r="J955" s="26">
        <v>17</v>
      </c>
      <c r="K955" s="26">
        <v>536</v>
      </c>
      <c r="M955" s="26">
        <v>953</v>
      </c>
      <c r="N955" s="26">
        <v>443</v>
      </c>
    </row>
    <row r="956" spans="7:14" x14ac:dyDescent="0.2">
      <c r="G956" s="26">
        <v>2016</v>
      </c>
      <c r="H956" s="26">
        <v>2</v>
      </c>
      <c r="I956" s="26">
        <v>9</v>
      </c>
      <c r="J956" s="26">
        <v>18</v>
      </c>
      <c r="K956" s="26">
        <v>434</v>
      </c>
      <c r="M956" s="26">
        <v>954</v>
      </c>
      <c r="N956" s="26">
        <v>443</v>
      </c>
    </row>
    <row r="957" spans="7:14" x14ac:dyDescent="0.2">
      <c r="G957" s="26">
        <v>2016</v>
      </c>
      <c r="H957" s="26">
        <v>2</v>
      </c>
      <c r="I957" s="26">
        <v>9</v>
      </c>
      <c r="J957" s="26">
        <v>19</v>
      </c>
      <c r="K957" s="26">
        <v>297</v>
      </c>
      <c r="M957" s="26">
        <v>955</v>
      </c>
      <c r="N957" s="26">
        <v>443</v>
      </c>
    </row>
    <row r="958" spans="7:14" x14ac:dyDescent="0.2">
      <c r="G958" s="26">
        <v>2016</v>
      </c>
      <c r="H958" s="26">
        <v>2</v>
      </c>
      <c r="I958" s="26">
        <v>9</v>
      </c>
      <c r="J958" s="26">
        <v>20</v>
      </c>
      <c r="K958" s="26">
        <v>153</v>
      </c>
      <c r="M958" s="26">
        <v>956</v>
      </c>
      <c r="N958" s="26">
        <v>443</v>
      </c>
    </row>
    <row r="959" spans="7:14" x14ac:dyDescent="0.2">
      <c r="G959" s="26">
        <v>2016</v>
      </c>
      <c r="H959" s="26">
        <v>2</v>
      </c>
      <c r="I959" s="26">
        <v>9</v>
      </c>
      <c r="J959" s="26">
        <v>21</v>
      </c>
      <c r="K959" s="26">
        <v>103</v>
      </c>
      <c r="M959" s="26">
        <v>957</v>
      </c>
      <c r="N959" s="26">
        <v>443</v>
      </c>
    </row>
    <row r="960" spans="7:14" x14ac:dyDescent="0.2">
      <c r="G960" s="26">
        <v>2016</v>
      </c>
      <c r="H960" s="26">
        <v>2</v>
      </c>
      <c r="I960" s="26">
        <v>9</v>
      </c>
      <c r="J960" s="26">
        <v>22</v>
      </c>
      <c r="K960" s="26">
        <v>73</v>
      </c>
      <c r="M960" s="26">
        <v>958</v>
      </c>
      <c r="N960" s="26">
        <v>442</v>
      </c>
    </row>
    <row r="961" spans="7:14" x14ac:dyDescent="0.2">
      <c r="G961" s="26">
        <v>2016</v>
      </c>
      <c r="H961" s="26">
        <v>2</v>
      </c>
      <c r="I961" s="26">
        <v>9</v>
      </c>
      <c r="J961" s="26">
        <v>23</v>
      </c>
      <c r="K961" s="26">
        <v>63</v>
      </c>
      <c r="M961" s="26">
        <v>959</v>
      </c>
      <c r="N961" s="26">
        <v>442</v>
      </c>
    </row>
    <row r="962" spans="7:14" x14ac:dyDescent="0.2">
      <c r="G962" s="26">
        <v>2016</v>
      </c>
      <c r="H962" s="26">
        <v>2</v>
      </c>
      <c r="I962" s="26">
        <v>9</v>
      </c>
      <c r="J962" s="26">
        <v>24</v>
      </c>
      <c r="K962" s="26">
        <v>37</v>
      </c>
      <c r="M962" s="26">
        <v>960</v>
      </c>
      <c r="N962" s="26">
        <v>442</v>
      </c>
    </row>
    <row r="963" spans="7:14" x14ac:dyDescent="0.2">
      <c r="G963" s="26">
        <v>2016</v>
      </c>
      <c r="H963" s="26">
        <v>2</v>
      </c>
      <c r="I963" s="26">
        <v>10</v>
      </c>
      <c r="J963" s="26">
        <v>1</v>
      </c>
      <c r="K963" s="26">
        <v>14</v>
      </c>
      <c r="M963" s="26">
        <v>961</v>
      </c>
      <c r="N963" s="26">
        <v>442</v>
      </c>
    </row>
    <row r="964" spans="7:14" x14ac:dyDescent="0.2">
      <c r="G964" s="26">
        <v>2016</v>
      </c>
      <c r="H964" s="26">
        <v>2</v>
      </c>
      <c r="I964" s="26">
        <v>10</v>
      </c>
      <c r="J964" s="26">
        <v>2</v>
      </c>
      <c r="K964" s="26">
        <v>12</v>
      </c>
      <c r="M964" s="26">
        <v>962</v>
      </c>
      <c r="N964" s="26">
        <v>442</v>
      </c>
    </row>
    <row r="965" spans="7:14" x14ac:dyDescent="0.2">
      <c r="G965" s="26">
        <v>2016</v>
      </c>
      <c r="H965" s="26">
        <v>2</v>
      </c>
      <c r="I965" s="26">
        <v>10</v>
      </c>
      <c r="J965" s="26">
        <v>3</v>
      </c>
      <c r="K965" s="26">
        <v>2</v>
      </c>
      <c r="M965" s="26">
        <v>963</v>
      </c>
      <c r="N965" s="26">
        <v>442</v>
      </c>
    </row>
    <row r="966" spans="7:14" x14ac:dyDescent="0.2">
      <c r="G966" s="26">
        <v>2016</v>
      </c>
      <c r="H966" s="26">
        <v>2</v>
      </c>
      <c r="I966" s="26">
        <v>10</v>
      </c>
      <c r="J966" s="26">
        <v>4</v>
      </c>
      <c r="K966" s="26">
        <v>8</v>
      </c>
      <c r="M966" s="26">
        <v>964</v>
      </c>
      <c r="N966" s="26">
        <v>442</v>
      </c>
    </row>
    <row r="967" spans="7:14" x14ac:dyDescent="0.2">
      <c r="G967" s="26">
        <v>2016</v>
      </c>
      <c r="H967" s="26">
        <v>2</v>
      </c>
      <c r="I967" s="26">
        <v>10</v>
      </c>
      <c r="J967" s="26">
        <v>5</v>
      </c>
      <c r="K967" s="26">
        <v>13</v>
      </c>
      <c r="M967" s="26">
        <v>965</v>
      </c>
      <c r="N967" s="26">
        <v>442</v>
      </c>
    </row>
    <row r="968" spans="7:14" x14ac:dyDescent="0.2">
      <c r="G968" s="26">
        <v>2016</v>
      </c>
      <c r="H968" s="26">
        <v>2</v>
      </c>
      <c r="I968" s="26">
        <v>10</v>
      </c>
      <c r="J968" s="26">
        <v>6</v>
      </c>
      <c r="K968" s="26">
        <v>54</v>
      </c>
      <c r="M968" s="26">
        <v>966</v>
      </c>
      <c r="N968" s="26">
        <v>442</v>
      </c>
    </row>
    <row r="969" spans="7:14" x14ac:dyDescent="0.2">
      <c r="G969" s="26">
        <v>2016</v>
      </c>
      <c r="H969" s="26">
        <v>2</v>
      </c>
      <c r="I969" s="26">
        <v>10</v>
      </c>
      <c r="J969" s="26">
        <v>7</v>
      </c>
      <c r="K969" s="26">
        <v>134</v>
      </c>
      <c r="M969" s="26">
        <v>967</v>
      </c>
      <c r="N969" s="26">
        <v>442</v>
      </c>
    </row>
    <row r="970" spans="7:14" x14ac:dyDescent="0.2">
      <c r="G970" s="26">
        <v>2016</v>
      </c>
      <c r="H970" s="26">
        <v>2</v>
      </c>
      <c r="I970" s="26">
        <v>10</v>
      </c>
      <c r="J970" s="26">
        <v>8</v>
      </c>
      <c r="K970" s="26">
        <v>403</v>
      </c>
      <c r="M970" s="26">
        <v>968</v>
      </c>
      <c r="N970" s="26">
        <v>442</v>
      </c>
    </row>
    <row r="971" spans="7:14" x14ac:dyDescent="0.2">
      <c r="G971" s="26">
        <v>2016</v>
      </c>
      <c r="H971" s="26">
        <v>2</v>
      </c>
      <c r="I971" s="26">
        <v>10</v>
      </c>
      <c r="J971" s="26">
        <v>9</v>
      </c>
      <c r="K971" s="26">
        <v>331</v>
      </c>
      <c r="M971" s="26">
        <v>969</v>
      </c>
      <c r="N971" s="26">
        <v>442</v>
      </c>
    </row>
    <row r="972" spans="7:14" x14ac:dyDescent="0.2">
      <c r="G972" s="26">
        <v>2016</v>
      </c>
      <c r="H972" s="26">
        <v>2</v>
      </c>
      <c r="I972" s="26">
        <v>10</v>
      </c>
      <c r="J972" s="26">
        <v>10</v>
      </c>
      <c r="K972" s="26">
        <v>206</v>
      </c>
      <c r="M972" s="26">
        <v>970</v>
      </c>
      <c r="N972" s="26">
        <v>442</v>
      </c>
    </row>
    <row r="973" spans="7:14" x14ac:dyDescent="0.2">
      <c r="G973" s="26">
        <v>2016</v>
      </c>
      <c r="H973" s="26">
        <v>2</v>
      </c>
      <c r="I973" s="26">
        <v>10</v>
      </c>
      <c r="J973" s="26">
        <v>11</v>
      </c>
      <c r="K973" s="26">
        <v>260</v>
      </c>
      <c r="M973" s="26">
        <v>971</v>
      </c>
      <c r="N973" s="26">
        <v>442</v>
      </c>
    </row>
    <row r="974" spans="7:14" x14ac:dyDescent="0.2">
      <c r="G974" s="26">
        <v>2016</v>
      </c>
      <c r="H974" s="26">
        <v>2</v>
      </c>
      <c r="I974" s="26">
        <v>10</v>
      </c>
      <c r="J974" s="26">
        <v>12</v>
      </c>
      <c r="K974" s="26">
        <v>307</v>
      </c>
      <c r="M974" s="26">
        <v>972</v>
      </c>
      <c r="N974" s="26">
        <v>442</v>
      </c>
    </row>
    <row r="975" spans="7:14" x14ac:dyDescent="0.2">
      <c r="G975" s="26">
        <v>2016</v>
      </c>
      <c r="H975" s="26">
        <v>2</v>
      </c>
      <c r="I975" s="26">
        <v>10</v>
      </c>
      <c r="J975" s="26">
        <v>13</v>
      </c>
      <c r="K975" s="26">
        <v>303</v>
      </c>
      <c r="M975" s="26">
        <v>973</v>
      </c>
      <c r="N975" s="26">
        <v>442</v>
      </c>
    </row>
    <row r="976" spans="7:14" x14ac:dyDescent="0.2">
      <c r="G976" s="26">
        <v>2016</v>
      </c>
      <c r="H976" s="26">
        <v>2</v>
      </c>
      <c r="I976" s="26">
        <v>10</v>
      </c>
      <c r="J976" s="26">
        <v>14</v>
      </c>
      <c r="K976" s="26">
        <v>296</v>
      </c>
      <c r="M976" s="26">
        <v>974</v>
      </c>
      <c r="N976" s="26">
        <v>441</v>
      </c>
    </row>
    <row r="977" spans="7:14" x14ac:dyDescent="0.2">
      <c r="G977" s="26">
        <v>2016</v>
      </c>
      <c r="H977" s="26">
        <v>2</v>
      </c>
      <c r="I977" s="26">
        <v>10</v>
      </c>
      <c r="J977" s="26">
        <v>15</v>
      </c>
      <c r="K977" s="26">
        <v>305</v>
      </c>
      <c r="M977" s="26">
        <v>975</v>
      </c>
      <c r="N977" s="26">
        <v>441</v>
      </c>
    </row>
    <row r="978" spans="7:14" x14ac:dyDescent="0.2">
      <c r="G978" s="26">
        <v>2016</v>
      </c>
      <c r="H978" s="26">
        <v>2</v>
      </c>
      <c r="I978" s="26">
        <v>10</v>
      </c>
      <c r="J978" s="26">
        <v>16</v>
      </c>
      <c r="K978" s="26">
        <v>405</v>
      </c>
      <c r="M978" s="26">
        <v>976</v>
      </c>
      <c r="N978" s="26">
        <v>441</v>
      </c>
    </row>
    <row r="979" spans="7:14" x14ac:dyDescent="0.2">
      <c r="G979" s="26">
        <v>2016</v>
      </c>
      <c r="H979" s="26">
        <v>2</v>
      </c>
      <c r="I979" s="26">
        <v>10</v>
      </c>
      <c r="J979" s="26">
        <v>17</v>
      </c>
      <c r="K979" s="26">
        <v>608</v>
      </c>
      <c r="M979" s="26">
        <v>977</v>
      </c>
      <c r="N979" s="26">
        <v>441</v>
      </c>
    </row>
    <row r="980" spans="7:14" x14ac:dyDescent="0.2">
      <c r="G980" s="26">
        <v>2016</v>
      </c>
      <c r="H980" s="26">
        <v>2</v>
      </c>
      <c r="I980" s="26">
        <v>10</v>
      </c>
      <c r="J980" s="26">
        <v>18</v>
      </c>
      <c r="K980" s="26">
        <v>517</v>
      </c>
      <c r="M980" s="26">
        <v>978</v>
      </c>
      <c r="N980" s="26">
        <v>441</v>
      </c>
    </row>
    <row r="981" spans="7:14" x14ac:dyDescent="0.2">
      <c r="G981" s="26">
        <v>2016</v>
      </c>
      <c r="H981" s="26">
        <v>2</v>
      </c>
      <c r="I981" s="26">
        <v>10</v>
      </c>
      <c r="J981" s="26">
        <v>19</v>
      </c>
      <c r="K981" s="26">
        <v>289</v>
      </c>
      <c r="M981" s="26">
        <v>979</v>
      </c>
      <c r="N981" s="26">
        <v>441</v>
      </c>
    </row>
    <row r="982" spans="7:14" x14ac:dyDescent="0.2">
      <c r="G982" s="26">
        <v>2016</v>
      </c>
      <c r="H982" s="26">
        <v>2</v>
      </c>
      <c r="I982" s="26">
        <v>10</v>
      </c>
      <c r="J982" s="26">
        <v>20</v>
      </c>
      <c r="K982" s="26">
        <v>212</v>
      </c>
      <c r="M982" s="26">
        <v>980</v>
      </c>
      <c r="N982" s="26">
        <v>441</v>
      </c>
    </row>
    <row r="983" spans="7:14" x14ac:dyDescent="0.2">
      <c r="G983" s="26">
        <v>2016</v>
      </c>
      <c r="H983" s="26">
        <v>2</v>
      </c>
      <c r="I983" s="26">
        <v>10</v>
      </c>
      <c r="J983" s="26">
        <v>21</v>
      </c>
      <c r="K983" s="26">
        <v>122</v>
      </c>
      <c r="M983" s="26">
        <v>981</v>
      </c>
      <c r="N983" s="26">
        <v>441</v>
      </c>
    </row>
    <row r="984" spans="7:14" x14ac:dyDescent="0.2">
      <c r="G984" s="26">
        <v>2016</v>
      </c>
      <c r="H984" s="26">
        <v>2</v>
      </c>
      <c r="I984" s="26">
        <v>10</v>
      </c>
      <c r="J984" s="26">
        <v>22</v>
      </c>
      <c r="K984" s="26">
        <v>94</v>
      </c>
      <c r="M984" s="26">
        <v>982</v>
      </c>
      <c r="N984" s="26">
        <v>441</v>
      </c>
    </row>
    <row r="985" spans="7:14" x14ac:dyDescent="0.2">
      <c r="G985" s="26">
        <v>2016</v>
      </c>
      <c r="H985" s="26">
        <v>2</v>
      </c>
      <c r="I985" s="26">
        <v>10</v>
      </c>
      <c r="J985" s="26">
        <v>23</v>
      </c>
      <c r="K985" s="26">
        <v>62</v>
      </c>
      <c r="M985" s="26">
        <v>983</v>
      </c>
      <c r="N985" s="26">
        <v>441</v>
      </c>
    </row>
    <row r="986" spans="7:14" x14ac:dyDescent="0.2">
      <c r="G986" s="26">
        <v>2016</v>
      </c>
      <c r="H986" s="26">
        <v>2</v>
      </c>
      <c r="I986" s="26">
        <v>10</v>
      </c>
      <c r="J986" s="26">
        <v>24</v>
      </c>
      <c r="K986" s="26">
        <v>24</v>
      </c>
      <c r="M986" s="26">
        <v>984</v>
      </c>
      <c r="N986" s="26">
        <v>441</v>
      </c>
    </row>
    <row r="987" spans="7:14" x14ac:dyDescent="0.2">
      <c r="G987" s="26">
        <v>2016</v>
      </c>
      <c r="H987" s="26">
        <v>2</v>
      </c>
      <c r="I987" s="26">
        <v>11</v>
      </c>
      <c r="J987" s="26">
        <v>1</v>
      </c>
      <c r="K987" s="26">
        <v>17</v>
      </c>
      <c r="M987" s="26">
        <v>985</v>
      </c>
      <c r="N987" s="26">
        <v>441</v>
      </c>
    </row>
    <row r="988" spans="7:14" x14ac:dyDescent="0.2">
      <c r="G988" s="26">
        <v>2016</v>
      </c>
      <c r="H988" s="26">
        <v>2</v>
      </c>
      <c r="I988" s="26">
        <v>11</v>
      </c>
      <c r="J988" s="26">
        <v>2</v>
      </c>
      <c r="K988" s="26">
        <v>13</v>
      </c>
      <c r="M988" s="26">
        <v>986</v>
      </c>
      <c r="N988" s="26">
        <v>441</v>
      </c>
    </row>
    <row r="989" spans="7:14" x14ac:dyDescent="0.2">
      <c r="G989" s="26">
        <v>2016</v>
      </c>
      <c r="H989" s="26">
        <v>2</v>
      </c>
      <c r="I989" s="26">
        <v>11</v>
      </c>
      <c r="J989" s="26">
        <v>3</v>
      </c>
      <c r="K989" s="26">
        <v>4</v>
      </c>
      <c r="M989" s="26">
        <v>987</v>
      </c>
      <c r="N989" s="26">
        <v>440</v>
      </c>
    </row>
    <row r="990" spans="7:14" x14ac:dyDescent="0.2">
      <c r="G990" s="26">
        <v>2016</v>
      </c>
      <c r="H990" s="26">
        <v>2</v>
      </c>
      <c r="I990" s="26">
        <v>11</v>
      </c>
      <c r="J990" s="26">
        <v>4</v>
      </c>
      <c r="K990" s="26">
        <v>3</v>
      </c>
      <c r="M990" s="26">
        <v>988</v>
      </c>
      <c r="N990" s="26">
        <v>440</v>
      </c>
    </row>
    <row r="991" spans="7:14" x14ac:dyDescent="0.2">
      <c r="G991" s="26">
        <v>2016</v>
      </c>
      <c r="H991" s="26">
        <v>2</v>
      </c>
      <c r="I991" s="26">
        <v>11</v>
      </c>
      <c r="J991" s="26">
        <v>5</v>
      </c>
      <c r="K991" s="26">
        <v>13</v>
      </c>
      <c r="M991" s="26">
        <v>989</v>
      </c>
      <c r="N991" s="26">
        <v>440</v>
      </c>
    </row>
    <row r="992" spans="7:14" x14ac:dyDescent="0.2">
      <c r="G992" s="26">
        <v>2016</v>
      </c>
      <c r="H992" s="26">
        <v>2</v>
      </c>
      <c r="I992" s="26">
        <v>11</v>
      </c>
      <c r="J992" s="26">
        <v>6</v>
      </c>
      <c r="K992" s="26">
        <v>53</v>
      </c>
      <c r="M992" s="26">
        <v>990</v>
      </c>
      <c r="N992" s="26">
        <v>440</v>
      </c>
    </row>
    <row r="993" spans="7:14" x14ac:dyDescent="0.2">
      <c r="G993" s="26">
        <v>2016</v>
      </c>
      <c r="H993" s="26">
        <v>2</v>
      </c>
      <c r="I993" s="26">
        <v>11</v>
      </c>
      <c r="J993" s="26">
        <v>7</v>
      </c>
      <c r="K993" s="26">
        <v>157</v>
      </c>
      <c r="M993" s="26">
        <v>991</v>
      </c>
      <c r="N993" s="26">
        <v>440</v>
      </c>
    </row>
    <row r="994" spans="7:14" x14ac:dyDescent="0.2">
      <c r="G994" s="26">
        <v>2016</v>
      </c>
      <c r="H994" s="26">
        <v>2</v>
      </c>
      <c r="I994" s="26">
        <v>11</v>
      </c>
      <c r="J994" s="26">
        <v>8</v>
      </c>
      <c r="K994" s="26">
        <v>412</v>
      </c>
      <c r="M994" s="26">
        <v>992</v>
      </c>
      <c r="N994" s="26">
        <v>440</v>
      </c>
    </row>
    <row r="995" spans="7:14" x14ac:dyDescent="0.2">
      <c r="G995" s="26">
        <v>2016</v>
      </c>
      <c r="H995" s="26">
        <v>2</v>
      </c>
      <c r="I995" s="26">
        <v>11</v>
      </c>
      <c r="J995" s="26">
        <v>9</v>
      </c>
      <c r="K995" s="26">
        <v>324</v>
      </c>
      <c r="M995" s="26">
        <v>993</v>
      </c>
      <c r="N995" s="26">
        <v>440</v>
      </c>
    </row>
    <row r="996" spans="7:14" x14ac:dyDescent="0.2">
      <c r="G996" s="26">
        <v>2016</v>
      </c>
      <c r="H996" s="26">
        <v>2</v>
      </c>
      <c r="I996" s="26">
        <v>11</v>
      </c>
      <c r="J996" s="26">
        <v>10</v>
      </c>
      <c r="K996" s="26">
        <v>242</v>
      </c>
      <c r="M996" s="26">
        <v>994</v>
      </c>
      <c r="N996" s="26">
        <v>440</v>
      </c>
    </row>
    <row r="997" spans="7:14" x14ac:dyDescent="0.2">
      <c r="G997" s="26">
        <v>2016</v>
      </c>
      <c r="H997" s="26">
        <v>2</v>
      </c>
      <c r="I997" s="26">
        <v>11</v>
      </c>
      <c r="J997" s="26">
        <v>11</v>
      </c>
      <c r="K997" s="26">
        <v>219</v>
      </c>
      <c r="M997" s="26">
        <v>995</v>
      </c>
      <c r="N997" s="26">
        <v>440</v>
      </c>
    </row>
    <row r="998" spans="7:14" x14ac:dyDescent="0.2">
      <c r="G998" s="26">
        <v>2016</v>
      </c>
      <c r="H998" s="26">
        <v>2</v>
      </c>
      <c r="I998" s="26">
        <v>11</v>
      </c>
      <c r="J998" s="26">
        <v>12</v>
      </c>
      <c r="K998" s="26">
        <v>284</v>
      </c>
      <c r="M998" s="26">
        <v>996</v>
      </c>
      <c r="N998" s="26">
        <v>440</v>
      </c>
    </row>
    <row r="999" spans="7:14" x14ac:dyDescent="0.2">
      <c r="G999" s="26">
        <v>2016</v>
      </c>
      <c r="H999" s="26">
        <v>2</v>
      </c>
      <c r="I999" s="26">
        <v>11</v>
      </c>
      <c r="J999" s="26">
        <v>13</v>
      </c>
      <c r="K999" s="26">
        <v>329</v>
      </c>
      <c r="M999" s="26">
        <v>997</v>
      </c>
      <c r="N999" s="26">
        <v>440</v>
      </c>
    </row>
    <row r="1000" spans="7:14" x14ac:dyDescent="0.2">
      <c r="G1000" s="26">
        <v>2016</v>
      </c>
      <c r="H1000" s="26">
        <v>2</v>
      </c>
      <c r="I1000" s="26">
        <v>11</v>
      </c>
      <c r="J1000" s="26">
        <v>14</v>
      </c>
      <c r="K1000" s="26">
        <v>274</v>
      </c>
      <c r="M1000" s="26">
        <v>998</v>
      </c>
      <c r="N1000" s="26">
        <v>440</v>
      </c>
    </row>
    <row r="1001" spans="7:14" x14ac:dyDescent="0.2">
      <c r="G1001" s="26">
        <v>2016</v>
      </c>
      <c r="H1001" s="26">
        <v>2</v>
      </c>
      <c r="I1001" s="26">
        <v>11</v>
      </c>
      <c r="J1001" s="26">
        <v>15</v>
      </c>
      <c r="K1001" s="26">
        <v>287</v>
      </c>
      <c r="M1001" s="26">
        <v>999</v>
      </c>
      <c r="N1001" s="26">
        <v>440</v>
      </c>
    </row>
    <row r="1002" spans="7:14" x14ac:dyDescent="0.2">
      <c r="G1002" s="26">
        <v>2016</v>
      </c>
      <c r="H1002" s="26">
        <v>2</v>
      </c>
      <c r="I1002" s="26">
        <v>11</v>
      </c>
      <c r="J1002" s="26">
        <v>16</v>
      </c>
      <c r="K1002" s="26">
        <v>327</v>
      </c>
      <c r="M1002" s="26">
        <v>1000</v>
      </c>
      <c r="N1002" s="26">
        <v>440</v>
      </c>
    </row>
    <row r="1003" spans="7:14" x14ac:dyDescent="0.2">
      <c r="G1003" s="26">
        <v>2016</v>
      </c>
      <c r="H1003" s="26">
        <v>2</v>
      </c>
      <c r="I1003" s="26">
        <v>11</v>
      </c>
      <c r="J1003" s="26">
        <v>17</v>
      </c>
      <c r="K1003" s="26">
        <v>462</v>
      </c>
      <c r="M1003" s="26">
        <v>1001</v>
      </c>
      <c r="N1003" s="26">
        <v>440</v>
      </c>
    </row>
    <row r="1004" spans="7:14" x14ac:dyDescent="0.2">
      <c r="G1004" s="26">
        <v>2016</v>
      </c>
      <c r="H1004" s="26">
        <v>2</v>
      </c>
      <c r="I1004" s="26">
        <v>11</v>
      </c>
      <c r="J1004" s="26">
        <v>18</v>
      </c>
      <c r="K1004" s="26">
        <v>442</v>
      </c>
      <c r="M1004" s="26">
        <v>1002</v>
      </c>
      <c r="N1004" s="26">
        <v>439</v>
      </c>
    </row>
    <row r="1005" spans="7:14" x14ac:dyDescent="0.2">
      <c r="G1005" s="26">
        <v>2016</v>
      </c>
      <c r="H1005" s="26">
        <v>2</v>
      </c>
      <c r="I1005" s="26">
        <v>11</v>
      </c>
      <c r="J1005" s="26">
        <v>19</v>
      </c>
      <c r="K1005" s="26">
        <v>289</v>
      </c>
      <c r="M1005" s="26">
        <v>1003</v>
      </c>
      <c r="N1005" s="26">
        <v>439</v>
      </c>
    </row>
    <row r="1006" spans="7:14" x14ac:dyDescent="0.2">
      <c r="G1006" s="26">
        <v>2016</v>
      </c>
      <c r="H1006" s="26">
        <v>2</v>
      </c>
      <c r="I1006" s="26">
        <v>11</v>
      </c>
      <c r="J1006" s="26">
        <v>20</v>
      </c>
      <c r="K1006" s="26">
        <v>165</v>
      </c>
      <c r="M1006" s="26">
        <v>1004</v>
      </c>
      <c r="N1006" s="26">
        <v>439</v>
      </c>
    </row>
    <row r="1007" spans="7:14" x14ac:dyDescent="0.2">
      <c r="G1007" s="26">
        <v>2016</v>
      </c>
      <c r="H1007" s="26">
        <v>2</v>
      </c>
      <c r="I1007" s="26">
        <v>11</v>
      </c>
      <c r="J1007" s="26">
        <v>21</v>
      </c>
      <c r="K1007" s="26">
        <v>101</v>
      </c>
      <c r="M1007" s="26">
        <v>1005</v>
      </c>
      <c r="N1007" s="26">
        <v>439</v>
      </c>
    </row>
    <row r="1008" spans="7:14" x14ac:dyDescent="0.2">
      <c r="G1008" s="26">
        <v>2016</v>
      </c>
      <c r="H1008" s="26">
        <v>2</v>
      </c>
      <c r="I1008" s="26">
        <v>11</v>
      </c>
      <c r="J1008" s="26">
        <v>22</v>
      </c>
      <c r="K1008" s="26">
        <v>87</v>
      </c>
      <c r="M1008" s="26">
        <v>1006</v>
      </c>
      <c r="N1008" s="26">
        <v>439</v>
      </c>
    </row>
    <row r="1009" spans="7:14" x14ac:dyDescent="0.2">
      <c r="G1009" s="26">
        <v>2016</v>
      </c>
      <c r="H1009" s="26">
        <v>2</v>
      </c>
      <c r="I1009" s="26">
        <v>11</v>
      </c>
      <c r="J1009" s="26">
        <v>23</v>
      </c>
      <c r="K1009" s="26">
        <v>78</v>
      </c>
      <c r="M1009" s="26">
        <v>1007</v>
      </c>
      <c r="N1009" s="26">
        <v>439</v>
      </c>
    </row>
    <row r="1010" spans="7:14" x14ac:dyDescent="0.2">
      <c r="G1010" s="26">
        <v>2016</v>
      </c>
      <c r="H1010" s="26">
        <v>2</v>
      </c>
      <c r="I1010" s="26">
        <v>11</v>
      </c>
      <c r="J1010" s="26">
        <v>24</v>
      </c>
      <c r="K1010" s="26">
        <v>32</v>
      </c>
      <c r="M1010" s="26">
        <v>1008</v>
      </c>
      <c r="N1010" s="26">
        <v>439</v>
      </c>
    </row>
    <row r="1011" spans="7:14" x14ac:dyDescent="0.2">
      <c r="G1011" s="26">
        <v>2016</v>
      </c>
      <c r="H1011" s="26">
        <v>2</v>
      </c>
      <c r="I1011" s="26">
        <v>12</v>
      </c>
      <c r="J1011" s="26">
        <v>1</v>
      </c>
      <c r="K1011" s="26">
        <v>12</v>
      </c>
      <c r="M1011" s="26">
        <v>1009</v>
      </c>
      <c r="N1011" s="26">
        <v>439</v>
      </c>
    </row>
    <row r="1012" spans="7:14" x14ac:dyDescent="0.2">
      <c r="G1012" s="26">
        <v>2016</v>
      </c>
      <c r="H1012" s="26">
        <v>2</v>
      </c>
      <c r="I1012" s="26">
        <v>12</v>
      </c>
      <c r="J1012" s="26">
        <v>2</v>
      </c>
      <c r="K1012" s="26">
        <v>17</v>
      </c>
      <c r="M1012" s="26">
        <v>1010</v>
      </c>
      <c r="N1012" s="26">
        <v>439</v>
      </c>
    </row>
    <row r="1013" spans="7:14" x14ac:dyDescent="0.2">
      <c r="G1013" s="26">
        <v>2016</v>
      </c>
      <c r="H1013" s="26">
        <v>2</v>
      </c>
      <c r="I1013" s="26">
        <v>12</v>
      </c>
      <c r="J1013" s="26">
        <v>3</v>
      </c>
      <c r="K1013" s="26">
        <v>2</v>
      </c>
      <c r="M1013" s="26">
        <v>1011</v>
      </c>
      <c r="N1013" s="26">
        <v>439</v>
      </c>
    </row>
    <row r="1014" spans="7:14" x14ac:dyDescent="0.2">
      <c r="G1014" s="26">
        <v>2016</v>
      </c>
      <c r="H1014" s="26">
        <v>2</v>
      </c>
      <c r="I1014" s="26">
        <v>12</v>
      </c>
      <c r="J1014" s="26">
        <v>4</v>
      </c>
      <c r="K1014" s="26">
        <v>8</v>
      </c>
      <c r="M1014" s="26">
        <v>1012</v>
      </c>
      <c r="N1014" s="26">
        <v>438</v>
      </c>
    </row>
    <row r="1015" spans="7:14" x14ac:dyDescent="0.2">
      <c r="G1015" s="26">
        <v>2016</v>
      </c>
      <c r="H1015" s="26">
        <v>2</v>
      </c>
      <c r="I1015" s="26">
        <v>12</v>
      </c>
      <c r="J1015" s="26">
        <v>5</v>
      </c>
      <c r="K1015" s="26">
        <v>11</v>
      </c>
      <c r="M1015" s="26">
        <v>1013</v>
      </c>
      <c r="N1015" s="26">
        <v>438</v>
      </c>
    </row>
    <row r="1016" spans="7:14" x14ac:dyDescent="0.2">
      <c r="G1016" s="26">
        <v>2016</v>
      </c>
      <c r="H1016" s="26">
        <v>2</v>
      </c>
      <c r="I1016" s="26">
        <v>12</v>
      </c>
      <c r="J1016" s="26">
        <v>6</v>
      </c>
      <c r="K1016" s="26">
        <v>42</v>
      </c>
      <c r="M1016" s="26">
        <v>1014</v>
      </c>
      <c r="N1016" s="26">
        <v>438</v>
      </c>
    </row>
    <row r="1017" spans="7:14" x14ac:dyDescent="0.2">
      <c r="G1017" s="26">
        <v>2016</v>
      </c>
      <c r="H1017" s="26">
        <v>2</v>
      </c>
      <c r="I1017" s="26">
        <v>12</v>
      </c>
      <c r="J1017" s="26">
        <v>7</v>
      </c>
      <c r="K1017" s="26">
        <v>163</v>
      </c>
      <c r="M1017" s="26">
        <v>1015</v>
      </c>
      <c r="N1017" s="26">
        <v>438</v>
      </c>
    </row>
    <row r="1018" spans="7:14" x14ac:dyDescent="0.2">
      <c r="G1018" s="26">
        <v>2016</v>
      </c>
      <c r="H1018" s="26">
        <v>2</v>
      </c>
      <c r="I1018" s="26">
        <v>12</v>
      </c>
      <c r="J1018" s="26">
        <v>8</v>
      </c>
      <c r="K1018" s="26">
        <v>413</v>
      </c>
      <c r="M1018" s="26">
        <v>1016</v>
      </c>
      <c r="N1018" s="26">
        <v>438</v>
      </c>
    </row>
    <row r="1019" spans="7:14" x14ac:dyDescent="0.2">
      <c r="G1019" s="26">
        <v>2016</v>
      </c>
      <c r="H1019" s="26">
        <v>2</v>
      </c>
      <c r="I1019" s="26">
        <v>12</v>
      </c>
      <c r="J1019" s="26">
        <v>9</v>
      </c>
      <c r="K1019" s="26">
        <v>287</v>
      </c>
      <c r="M1019" s="26">
        <v>1017</v>
      </c>
      <c r="N1019" s="26">
        <v>438</v>
      </c>
    </row>
    <row r="1020" spans="7:14" x14ac:dyDescent="0.2">
      <c r="G1020" s="26">
        <v>2016</v>
      </c>
      <c r="H1020" s="26">
        <v>2</v>
      </c>
      <c r="I1020" s="26">
        <v>12</v>
      </c>
      <c r="J1020" s="26">
        <v>10</v>
      </c>
      <c r="K1020" s="26">
        <v>202</v>
      </c>
      <c r="M1020" s="26">
        <v>1018</v>
      </c>
      <c r="N1020" s="26">
        <v>438</v>
      </c>
    </row>
    <row r="1021" spans="7:14" x14ac:dyDescent="0.2">
      <c r="G1021" s="26">
        <v>2016</v>
      </c>
      <c r="H1021" s="26">
        <v>2</v>
      </c>
      <c r="I1021" s="26">
        <v>12</v>
      </c>
      <c r="J1021" s="26">
        <v>11</v>
      </c>
      <c r="K1021" s="26">
        <v>251</v>
      </c>
      <c r="M1021" s="26">
        <v>1019</v>
      </c>
      <c r="N1021" s="26">
        <v>438</v>
      </c>
    </row>
    <row r="1022" spans="7:14" x14ac:dyDescent="0.2">
      <c r="G1022" s="26">
        <v>2016</v>
      </c>
      <c r="H1022" s="26">
        <v>2</v>
      </c>
      <c r="I1022" s="26">
        <v>12</v>
      </c>
      <c r="J1022" s="26">
        <v>12</v>
      </c>
      <c r="K1022" s="26">
        <v>337</v>
      </c>
      <c r="M1022" s="26">
        <v>1020</v>
      </c>
      <c r="N1022" s="26">
        <v>438</v>
      </c>
    </row>
    <row r="1023" spans="7:14" x14ac:dyDescent="0.2">
      <c r="G1023" s="26">
        <v>2016</v>
      </c>
      <c r="H1023" s="26">
        <v>2</v>
      </c>
      <c r="I1023" s="26">
        <v>12</v>
      </c>
      <c r="J1023" s="26">
        <v>13</v>
      </c>
      <c r="K1023" s="26">
        <v>340</v>
      </c>
      <c r="M1023" s="26">
        <v>1021</v>
      </c>
      <c r="N1023" s="26">
        <v>438</v>
      </c>
    </row>
    <row r="1024" spans="7:14" x14ac:dyDescent="0.2">
      <c r="G1024" s="26">
        <v>2016</v>
      </c>
      <c r="H1024" s="26">
        <v>2</v>
      </c>
      <c r="I1024" s="26">
        <v>12</v>
      </c>
      <c r="J1024" s="26">
        <v>14</v>
      </c>
      <c r="K1024" s="26">
        <v>352</v>
      </c>
      <c r="M1024" s="26">
        <v>1022</v>
      </c>
      <c r="N1024" s="26">
        <v>437</v>
      </c>
    </row>
    <row r="1025" spans="7:14" x14ac:dyDescent="0.2">
      <c r="G1025" s="26">
        <v>2016</v>
      </c>
      <c r="H1025" s="26">
        <v>2</v>
      </c>
      <c r="I1025" s="26">
        <v>12</v>
      </c>
      <c r="J1025" s="26">
        <v>15</v>
      </c>
      <c r="K1025" s="26">
        <v>400</v>
      </c>
      <c r="M1025" s="26">
        <v>1023</v>
      </c>
      <c r="N1025" s="26">
        <v>437</v>
      </c>
    </row>
    <row r="1026" spans="7:14" x14ac:dyDescent="0.2">
      <c r="G1026" s="26">
        <v>2016</v>
      </c>
      <c r="H1026" s="26">
        <v>2</v>
      </c>
      <c r="I1026" s="26">
        <v>12</v>
      </c>
      <c r="J1026" s="26">
        <v>16</v>
      </c>
      <c r="K1026" s="26">
        <v>422</v>
      </c>
      <c r="M1026" s="26">
        <v>1024</v>
      </c>
      <c r="N1026" s="26">
        <v>437</v>
      </c>
    </row>
    <row r="1027" spans="7:14" x14ac:dyDescent="0.2">
      <c r="G1027" s="26">
        <v>2016</v>
      </c>
      <c r="H1027" s="26">
        <v>2</v>
      </c>
      <c r="I1027" s="26">
        <v>12</v>
      </c>
      <c r="J1027" s="26">
        <v>17</v>
      </c>
      <c r="K1027" s="26">
        <v>501</v>
      </c>
      <c r="M1027" s="26">
        <v>1025</v>
      </c>
      <c r="N1027" s="26">
        <v>437</v>
      </c>
    </row>
    <row r="1028" spans="7:14" x14ac:dyDescent="0.2">
      <c r="G1028" s="26">
        <v>2016</v>
      </c>
      <c r="H1028" s="26">
        <v>2</v>
      </c>
      <c r="I1028" s="26">
        <v>12</v>
      </c>
      <c r="J1028" s="26">
        <v>18</v>
      </c>
      <c r="K1028" s="26">
        <v>389</v>
      </c>
      <c r="M1028" s="26">
        <v>1026</v>
      </c>
      <c r="N1028" s="26">
        <v>437</v>
      </c>
    </row>
    <row r="1029" spans="7:14" x14ac:dyDescent="0.2">
      <c r="G1029" s="26">
        <v>2016</v>
      </c>
      <c r="H1029" s="26">
        <v>2</v>
      </c>
      <c r="I1029" s="26">
        <v>12</v>
      </c>
      <c r="J1029" s="26">
        <v>19</v>
      </c>
      <c r="K1029" s="26">
        <v>329</v>
      </c>
      <c r="M1029" s="26">
        <v>1027</v>
      </c>
      <c r="N1029" s="26">
        <v>437</v>
      </c>
    </row>
    <row r="1030" spans="7:14" x14ac:dyDescent="0.2">
      <c r="G1030" s="26">
        <v>2016</v>
      </c>
      <c r="H1030" s="26">
        <v>2</v>
      </c>
      <c r="I1030" s="26">
        <v>12</v>
      </c>
      <c r="J1030" s="26">
        <v>20</v>
      </c>
      <c r="K1030" s="26">
        <v>140</v>
      </c>
      <c r="M1030" s="26">
        <v>1028</v>
      </c>
      <c r="N1030" s="26">
        <v>437</v>
      </c>
    </row>
    <row r="1031" spans="7:14" x14ac:dyDescent="0.2">
      <c r="G1031" s="26">
        <v>2016</v>
      </c>
      <c r="H1031" s="26">
        <v>2</v>
      </c>
      <c r="I1031" s="26">
        <v>12</v>
      </c>
      <c r="J1031" s="26">
        <v>21</v>
      </c>
      <c r="K1031" s="26">
        <v>123</v>
      </c>
      <c r="M1031" s="26">
        <v>1029</v>
      </c>
      <c r="N1031" s="26">
        <v>437</v>
      </c>
    </row>
    <row r="1032" spans="7:14" x14ac:dyDescent="0.2">
      <c r="G1032" s="26">
        <v>2016</v>
      </c>
      <c r="H1032" s="26">
        <v>2</v>
      </c>
      <c r="I1032" s="26">
        <v>12</v>
      </c>
      <c r="J1032" s="26">
        <v>22</v>
      </c>
      <c r="K1032" s="26">
        <v>98</v>
      </c>
      <c r="M1032" s="26">
        <v>1030</v>
      </c>
      <c r="N1032" s="26">
        <v>437</v>
      </c>
    </row>
    <row r="1033" spans="7:14" x14ac:dyDescent="0.2">
      <c r="G1033" s="26">
        <v>2016</v>
      </c>
      <c r="H1033" s="26">
        <v>2</v>
      </c>
      <c r="I1033" s="26">
        <v>12</v>
      </c>
      <c r="J1033" s="26">
        <v>23</v>
      </c>
      <c r="K1033" s="26">
        <v>89</v>
      </c>
      <c r="M1033" s="26">
        <v>1031</v>
      </c>
      <c r="N1033" s="26">
        <v>437</v>
      </c>
    </row>
    <row r="1034" spans="7:14" x14ac:dyDescent="0.2">
      <c r="G1034" s="26">
        <v>2016</v>
      </c>
      <c r="H1034" s="26">
        <v>2</v>
      </c>
      <c r="I1034" s="26">
        <v>12</v>
      </c>
      <c r="J1034" s="26">
        <v>24</v>
      </c>
      <c r="K1034" s="26">
        <v>39</v>
      </c>
      <c r="M1034" s="26">
        <v>1032</v>
      </c>
      <c r="N1034" s="26">
        <v>437</v>
      </c>
    </row>
    <row r="1035" spans="7:14" x14ac:dyDescent="0.2">
      <c r="G1035" s="26">
        <v>2016</v>
      </c>
      <c r="H1035" s="26">
        <v>2</v>
      </c>
      <c r="I1035" s="26">
        <v>13</v>
      </c>
      <c r="J1035" s="26">
        <v>1</v>
      </c>
      <c r="K1035" s="26">
        <v>28</v>
      </c>
      <c r="M1035" s="26">
        <v>1033</v>
      </c>
      <c r="N1035" s="26">
        <v>436</v>
      </c>
    </row>
    <row r="1036" spans="7:14" x14ac:dyDescent="0.2">
      <c r="G1036" s="26">
        <v>2016</v>
      </c>
      <c r="H1036" s="26">
        <v>2</v>
      </c>
      <c r="I1036" s="26">
        <v>13</v>
      </c>
      <c r="J1036" s="26">
        <v>2</v>
      </c>
      <c r="K1036" s="26">
        <v>19</v>
      </c>
      <c r="M1036" s="26">
        <v>1034</v>
      </c>
      <c r="N1036" s="26">
        <v>436</v>
      </c>
    </row>
    <row r="1037" spans="7:14" x14ac:dyDescent="0.2">
      <c r="G1037" s="26">
        <v>2016</v>
      </c>
      <c r="H1037" s="26">
        <v>2</v>
      </c>
      <c r="I1037" s="26">
        <v>13</v>
      </c>
      <c r="J1037" s="26">
        <v>3</v>
      </c>
      <c r="K1037" s="26">
        <v>7</v>
      </c>
      <c r="M1037" s="26">
        <v>1035</v>
      </c>
      <c r="N1037" s="26">
        <v>436</v>
      </c>
    </row>
    <row r="1038" spans="7:14" x14ac:dyDescent="0.2">
      <c r="G1038" s="26">
        <v>2016</v>
      </c>
      <c r="H1038" s="26">
        <v>2</v>
      </c>
      <c r="I1038" s="26">
        <v>13</v>
      </c>
      <c r="J1038" s="26">
        <v>4</v>
      </c>
      <c r="K1038" s="26">
        <v>9</v>
      </c>
      <c r="M1038" s="26">
        <v>1036</v>
      </c>
      <c r="N1038" s="26">
        <v>436</v>
      </c>
    </row>
    <row r="1039" spans="7:14" x14ac:dyDescent="0.2">
      <c r="G1039" s="26">
        <v>2016</v>
      </c>
      <c r="H1039" s="26">
        <v>2</v>
      </c>
      <c r="I1039" s="26">
        <v>13</v>
      </c>
      <c r="J1039" s="26">
        <v>5</v>
      </c>
      <c r="K1039" s="26">
        <v>8</v>
      </c>
      <c r="M1039" s="26">
        <v>1037</v>
      </c>
      <c r="N1039" s="26">
        <v>436</v>
      </c>
    </row>
    <row r="1040" spans="7:14" x14ac:dyDescent="0.2">
      <c r="G1040" s="26">
        <v>2016</v>
      </c>
      <c r="H1040" s="26">
        <v>2</v>
      </c>
      <c r="I1040" s="26">
        <v>13</v>
      </c>
      <c r="J1040" s="26">
        <v>6</v>
      </c>
      <c r="K1040" s="26">
        <v>30</v>
      </c>
      <c r="M1040" s="26">
        <v>1038</v>
      </c>
      <c r="N1040" s="26">
        <v>436</v>
      </c>
    </row>
    <row r="1041" spans="7:14" x14ac:dyDescent="0.2">
      <c r="G1041" s="26">
        <v>2016</v>
      </c>
      <c r="H1041" s="26">
        <v>2</v>
      </c>
      <c r="I1041" s="26">
        <v>13</v>
      </c>
      <c r="J1041" s="26">
        <v>7</v>
      </c>
      <c r="K1041" s="26">
        <v>73</v>
      </c>
      <c r="M1041" s="26">
        <v>1039</v>
      </c>
      <c r="N1041" s="26">
        <v>436</v>
      </c>
    </row>
    <row r="1042" spans="7:14" x14ac:dyDescent="0.2">
      <c r="G1042" s="26">
        <v>2016</v>
      </c>
      <c r="H1042" s="26">
        <v>2</v>
      </c>
      <c r="I1042" s="26">
        <v>13</v>
      </c>
      <c r="J1042" s="26">
        <v>8</v>
      </c>
      <c r="K1042" s="26">
        <v>124</v>
      </c>
      <c r="M1042" s="26">
        <v>1040</v>
      </c>
      <c r="N1042" s="26">
        <v>436</v>
      </c>
    </row>
    <row r="1043" spans="7:14" x14ac:dyDescent="0.2">
      <c r="G1043" s="26">
        <v>2016</v>
      </c>
      <c r="H1043" s="26">
        <v>2</v>
      </c>
      <c r="I1043" s="26">
        <v>13</v>
      </c>
      <c r="J1043" s="26">
        <v>9</v>
      </c>
      <c r="K1043" s="26">
        <v>128</v>
      </c>
      <c r="M1043" s="26">
        <v>1041</v>
      </c>
      <c r="N1043" s="26">
        <v>436</v>
      </c>
    </row>
    <row r="1044" spans="7:14" x14ac:dyDescent="0.2">
      <c r="G1044" s="26">
        <v>2016</v>
      </c>
      <c r="H1044" s="26">
        <v>2</v>
      </c>
      <c r="I1044" s="26">
        <v>13</v>
      </c>
      <c r="J1044" s="26">
        <v>10</v>
      </c>
      <c r="K1044" s="26">
        <v>164</v>
      </c>
      <c r="M1044" s="26">
        <v>1042</v>
      </c>
      <c r="N1044" s="26">
        <v>436</v>
      </c>
    </row>
    <row r="1045" spans="7:14" x14ac:dyDescent="0.2">
      <c r="G1045" s="26">
        <v>2016</v>
      </c>
      <c r="H1045" s="26">
        <v>2</v>
      </c>
      <c r="I1045" s="26">
        <v>13</v>
      </c>
      <c r="J1045" s="26">
        <v>11</v>
      </c>
      <c r="K1045" s="26">
        <v>254</v>
      </c>
      <c r="M1045" s="26">
        <v>1043</v>
      </c>
      <c r="N1045" s="26">
        <v>436</v>
      </c>
    </row>
    <row r="1046" spans="7:14" x14ac:dyDescent="0.2">
      <c r="G1046" s="26">
        <v>2016</v>
      </c>
      <c r="H1046" s="26">
        <v>2</v>
      </c>
      <c r="I1046" s="26">
        <v>13</v>
      </c>
      <c r="J1046" s="26">
        <v>12</v>
      </c>
      <c r="K1046" s="26">
        <v>367</v>
      </c>
      <c r="M1046" s="26">
        <v>1044</v>
      </c>
      <c r="N1046" s="26">
        <v>436</v>
      </c>
    </row>
    <row r="1047" spans="7:14" x14ac:dyDescent="0.2">
      <c r="G1047" s="26">
        <v>2016</v>
      </c>
      <c r="H1047" s="26">
        <v>2</v>
      </c>
      <c r="I1047" s="26">
        <v>13</v>
      </c>
      <c r="J1047" s="26">
        <v>13</v>
      </c>
      <c r="K1047" s="26">
        <v>358</v>
      </c>
      <c r="M1047" s="26">
        <v>1045</v>
      </c>
      <c r="N1047" s="26">
        <v>435</v>
      </c>
    </row>
    <row r="1048" spans="7:14" x14ac:dyDescent="0.2">
      <c r="G1048" s="26">
        <v>2016</v>
      </c>
      <c r="H1048" s="26">
        <v>2</v>
      </c>
      <c r="I1048" s="26">
        <v>13</v>
      </c>
      <c r="J1048" s="26">
        <v>14</v>
      </c>
      <c r="K1048" s="26">
        <v>343</v>
      </c>
      <c r="M1048" s="26">
        <v>1046</v>
      </c>
      <c r="N1048" s="26">
        <v>435</v>
      </c>
    </row>
    <row r="1049" spans="7:14" x14ac:dyDescent="0.2">
      <c r="G1049" s="26">
        <v>2016</v>
      </c>
      <c r="H1049" s="26">
        <v>2</v>
      </c>
      <c r="I1049" s="26">
        <v>13</v>
      </c>
      <c r="J1049" s="26">
        <v>15</v>
      </c>
      <c r="K1049" s="26">
        <v>392</v>
      </c>
      <c r="M1049" s="26">
        <v>1047</v>
      </c>
      <c r="N1049" s="26">
        <v>435</v>
      </c>
    </row>
    <row r="1050" spans="7:14" x14ac:dyDescent="0.2">
      <c r="G1050" s="26">
        <v>2016</v>
      </c>
      <c r="H1050" s="26">
        <v>2</v>
      </c>
      <c r="I1050" s="26">
        <v>13</v>
      </c>
      <c r="J1050" s="26">
        <v>16</v>
      </c>
      <c r="K1050" s="26">
        <v>339</v>
      </c>
      <c r="M1050" s="26">
        <v>1048</v>
      </c>
      <c r="N1050" s="26">
        <v>435</v>
      </c>
    </row>
    <row r="1051" spans="7:14" x14ac:dyDescent="0.2">
      <c r="G1051" s="26">
        <v>2016</v>
      </c>
      <c r="H1051" s="26">
        <v>2</v>
      </c>
      <c r="I1051" s="26">
        <v>13</v>
      </c>
      <c r="J1051" s="26">
        <v>17</v>
      </c>
      <c r="K1051" s="26">
        <v>325</v>
      </c>
      <c r="M1051" s="26">
        <v>1049</v>
      </c>
      <c r="N1051" s="26">
        <v>435</v>
      </c>
    </row>
    <row r="1052" spans="7:14" x14ac:dyDescent="0.2">
      <c r="G1052" s="26">
        <v>2016</v>
      </c>
      <c r="H1052" s="26">
        <v>2</v>
      </c>
      <c r="I1052" s="26">
        <v>13</v>
      </c>
      <c r="J1052" s="26">
        <v>18</v>
      </c>
      <c r="K1052" s="26">
        <v>253</v>
      </c>
      <c r="M1052" s="26">
        <v>1050</v>
      </c>
      <c r="N1052" s="26">
        <v>435</v>
      </c>
    </row>
    <row r="1053" spans="7:14" x14ac:dyDescent="0.2">
      <c r="G1053" s="26">
        <v>2016</v>
      </c>
      <c r="H1053" s="26">
        <v>2</v>
      </c>
      <c r="I1053" s="26">
        <v>13</v>
      </c>
      <c r="J1053" s="26">
        <v>19</v>
      </c>
      <c r="K1053" s="26">
        <v>175</v>
      </c>
      <c r="M1053" s="26">
        <v>1051</v>
      </c>
      <c r="N1053" s="26">
        <v>435</v>
      </c>
    </row>
    <row r="1054" spans="7:14" x14ac:dyDescent="0.2">
      <c r="G1054" s="26">
        <v>2016</v>
      </c>
      <c r="H1054" s="26">
        <v>2</v>
      </c>
      <c r="I1054" s="26">
        <v>13</v>
      </c>
      <c r="J1054" s="26">
        <v>20</v>
      </c>
      <c r="K1054" s="26">
        <v>146</v>
      </c>
      <c r="M1054" s="26">
        <v>1052</v>
      </c>
      <c r="N1054" s="26">
        <v>435</v>
      </c>
    </row>
    <row r="1055" spans="7:14" x14ac:dyDescent="0.2">
      <c r="G1055" s="26">
        <v>2016</v>
      </c>
      <c r="H1055" s="26">
        <v>2</v>
      </c>
      <c r="I1055" s="26">
        <v>13</v>
      </c>
      <c r="J1055" s="26">
        <v>21</v>
      </c>
      <c r="K1055" s="26">
        <v>103</v>
      </c>
      <c r="M1055" s="26">
        <v>1053</v>
      </c>
      <c r="N1055" s="26">
        <v>435</v>
      </c>
    </row>
    <row r="1056" spans="7:14" x14ac:dyDescent="0.2">
      <c r="G1056" s="26">
        <v>2016</v>
      </c>
      <c r="H1056" s="26">
        <v>2</v>
      </c>
      <c r="I1056" s="26">
        <v>13</v>
      </c>
      <c r="J1056" s="26">
        <v>22</v>
      </c>
      <c r="K1056" s="26">
        <v>109</v>
      </c>
      <c r="M1056" s="26">
        <v>1054</v>
      </c>
      <c r="N1056" s="26">
        <v>435</v>
      </c>
    </row>
    <row r="1057" spans="7:14" x14ac:dyDescent="0.2">
      <c r="G1057" s="26">
        <v>2016</v>
      </c>
      <c r="H1057" s="26">
        <v>2</v>
      </c>
      <c r="I1057" s="26">
        <v>13</v>
      </c>
      <c r="J1057" s="26">
        <v>23</v>
      </c>
      <c r="K1057" s="26">
        <v>82</v>
      </c>
      <c r="M1057" s="26">
        <v>1055</v>
      </c>
      <c r="N1057" s="26">
        <v>435</v>
      </c>
    </row>
    <row r="1058" spans="7:14" x14ac:dyDescent="0.2">
      <c r="G1058" s="26">
        <v>2016</v>
      </c>
      <c r="H1058" s="26">
        <v>2</v>
      </c>
      <c r="I1058" s="26">
        <v>13</v>
      </c>
      <c r="J1058" s="26">
        <v>24</v>
      </c>
      <c r="K1058" s="26">
        <v>47</v>
      </c>
      <c r="M1058" s="26">
        <v>1056</v>
      </c>
      <c r="N1058" s="26">
        <v>435</v>
      </c>
    </row>
    <row r="1059" spans="7:14" x14ac:dyDescent="0.2">
      <c r="G1059" s="26">
        <v>2016</v>
      </c>
      <c r="H1059" s="26">
        <v>2</v>
      </c>
      <c r="I1059" s="26">
        <v>14</v>
      </c>
      <c r="J1059" s="26">
        <v>1</v>
      </c>
      <c r="K1059" s="26">
        <v>23</v>
      </c>
      <c r="M1059" s="26">
        <v>1057</v>
      </c>
      <c r="N1059" s="26">
        <v>435</v>
      </c>
    </row>
    <row r="1060" spans="7:14" x14ac:dyDescent="0.2">
      <c r="G1060" s="26">
        <v>2016</v>
      </c>
      <c r="H1060" s="26">
        <v>2</v>
      </c>
      <c r="I1060" s="26">
        <v>14</v>
      </c>
      <c r="J1060" s="26">
        <v>2</v>
      </c>
      <c r="K1060" s="26">
        <v>8</v>
      </c>
      <c r="M1060" s="26">
        <v>1058</v>
      </c>
      <c r="N1060" s="26">
        <v>434</v>
      </c>
    </row>
    <row r="1061" spans="7:14" x14ac:dyDescent="0.2">
      <c r="G1061" s="26">
        <v>2016</v>
      </c>
      <c r="H1061" s="26">
        <v>2</v>
      </c>
      <c r="I1061" s="26">
        <v>14</v>
      </c>
      <c r="J1061" s="26">
        <v>3</v>
      </c>
      <c r="K1061" s="26">
        <v>6</v>
      </c>
      <c r="M1061" s="26">
        <v>1059</v>
      </c>
      <c r="N1061" s="26">
        <v>434</v>
      </c>
    </row>
    <row r="1062" spans="7:14" x14ac:dyDescent="0.2">
      <c r="G1062" s="26">
        <v>2016</v>
      </c>
      <c r="H1062" s="26">
        <v>2</v>
      </c>
      <c r="I1062" s="26">
        <v>14</v>
      </c>
      <c r="J1062" s="26">
        <v>4</v>
      </c>
      <c r="K1062" s="26">
        <v>6</v>
      </c>
      <c r="M1062" s="26">
        <v>1060</v>
      </c>
      <c r="N1062" s="26">
        <v>434</v>
      </c>
    </row>
    <row r="1063" spans="7:14" x14ac:dyDescent="0.2">
      <c r="G1063" s="26">
        <v>2016</v>
      </c>
      <c r="H1063" s="26">
        <v>2</v>
      </c>
      <c r="I1063" s="26">
        <v>14</v>
      </c>
      <c r="J1063" s="26">
        <v>5</v>
      </c>
      <c r="K1063" s="26">
        <v>6</v>
      </c>
      <c r="M1063" s="26">
        <v>1061</v>
      </c>
      <c r="N1063" s="26">
        <v>434</v>
      </c>
    </row>
    <row r="1064" spans="7:14" x14ac:dyDescent="0.2">
      <c r="G1064" s="26">
        <v>2016</v>
      </c>
      <c r="H1064" s="26">
        <v>2</v>
      </c>
      <c r="I1064" s="26">
        <v>14</v>
      </c>
      <c r="J1064" s="26">
        <v>6</v>
      </c>
      <c r="K1064" s="26">
        <v>13</v>
      </c>
      <c r="M1064" s="26">
        <v>1062</v>
      </c>
      <c r="N1064" s="26">
        <v>434</v>
      </c>
    </row>
    <row r="1065" spans="7:14" x14ac:dyDescent="0.2">
      <c r="G1065" s="26">
        <v>2016</v>
      </c>
      <c r="H1065" s="26">
        <v>2</v>
      </c>
      <c r="I1065" s="26">
        <v>14</v>
      </c>
      <c r="J1065" s="26">
        <v>7</v>
      </c>
      <c r="K1065" s="26">
        <v>46</v>
      </c>
      <c r="M1065" s="26">
        <v>1063</v>
      </c>
      <c r="N1065" s="26">
        <v>434</v>
      </c>
    </row>
    <row r="1066" spans="7:14" x14ac:dyDescent="0.2">
      <c r="G1066" s="26">
        <v>2016</v>
      </c>
      <c r="H1066" s="26">
        <v>2</v>
      </c>
      <c r="I1066" s="26">
        <v>14</v>
      </c>
      <c r="J1066" s="26">
        <v>8</v>
      </c>
      <c r="K1066" s="26">
        <v>83</v>
      </c>
      <c r="M1066" s="26">
        <v>1064</v>
      </c>
      <c r="N1066" s="26">
        <v>434</v>
      </c>
    </row>
    <row r="1067" spans="7:14" x14ac:dyDescent="0.2">
      <c r="G1067" s="26">
        <v>2016</v>
      </c>
      <c r="H1067" s="26">
        <v>2</v>
      </c>
      <c r="I1067" s="26">
        <v>14</v>
      </c>
      <c r="J1067" s="26">
        <v>9</v>
      </c>
      <c r="K1067" s="26">
        <v>87</v>
      </c>
      <c r="M1067" s="26">
        <v>1065</v>
      </c>
      <c r="N1067" s="26">
        <v>434</v>
      </c>
    </row>
    <row r="1068" spans="7:14" x14ac:dyDescent="0.2">
      <c r="G1068" s="26">
        <v>2016</v>
      </c>
      <c r="H1068" s="26">
        <v>2</v>
      </c>
      <c r="I1068" s="26">
        <v>14</v>
      </c>
      <c r="J1068" s="26">
        <v>10</v>
      </c>
      <c r="K1068" s="26">
        <v>129</v>
      </c>
      <c r="M1068" s="26">
        <v>1066</v>
      </c>
      <c r="N1068" s="26">
        <v>434</v>
      </c>
    </row>
    <row r="1069" spans="7:14" x14ac:dyDescent="0.2">
      <c r="G1069" s="26">
        <v>2016</v>
      </c>
      <c r="H1069" s="26">
        <v>2</v>
      </c>
      <c r="I1069" s="26">
        <v>14</v>
      </c>
      <c r="J1069" s="26">
        <v>11</v>
      </c>
      <c r="K1069" s="26">
        <v>245</v>
      </c>
      <c r="M1069" s="26">
        <v>1067</v>
      </c>
      <c r="N1069" s="26">
        <v>433</v>
      </c>
    </row>
    <row r="1070" spans="7:14" x14ac:dyDescent="0.2">
      <c r="G1070" s="26">
        <v>2016</v>
      </c>
      <c r="H1070" s="26">
        <v>2</v>
      </c>
      <c r="I1070" s="26">
        <v>14</v>
      </c>
      <c r="J1070" s="26">
        <v>12</v>
      </c>
      <c r="K1070" s="26">
        <v>288</v>
      </c>
      <c r="M1070" s="26">
        <v>1068</v>
      </c>
      <c r="N1070" s="26">
        <v>433</v>
      </c>
    </row>
    <row r="1071" spans="7:14" x14ac:dyDescent="0.2">
      <c r="G1071" s="26">
        <v>2016</v>
      </c>
      <c r="H1071" s="26">
        <v>2</v>
      </c>
      <c r="I1071" s="26">
        <v>14</v>
      </c>
      <c r="J1071" s="26">
        <v>13</v>
      </c>
      <c r="K1071" s="26">
        <v>351</v>
      </c>
      <c r="M1071" s="26">
        <v>1069</v>
      </c>
      <c r="N1071" s="26">
        <v>433</v>
      </c>
    </row>
    <row r="1072" spans="7:14" x14ac:dyDescent="0.2">
      <c r="G1072" s="26">
        <v>2016</v>
      </c>
      <c r="H1072" s="26">
        <v>2</v>
      </c>
      <c r="I1072" s="26">
        <v>14</v>
      </c>
      <c r="J1072" s="26">
        <v>14</v>
      </c>
      <c r="K1072" s="26">
        <v>334</v>
      </c>
      <c r="M1072" s="26">
        <v>1070</v>
      </c>
      <c r="N1072" s="26">
        <v>433</v>
      </c>
    </row>
    <row r="1073" spans="7:14" x14ac:dyDescent="0.2">
      <c r="G1073" s="26">
        <v>2016</v>
      </c>
      <c r="H1073" s="26">
        <v>2</v>
      </c>
      <c r="I1073" s="26">
        <v>14</v>
      </c>
      <c r="J1073" s="26">
        <v>15</v>
      </c>
      <c r="K1073" s="26">
        <v>359</v>
      </c>
      <c r="M1073" s="26">
        <v>1071</v>
      </c>
      <c r="N1073" s="26">
        <v>433</v>
      </c>
    </row>
    <row r="1074" spans="7:14" x14ac:dyDescent="0.2">
      <c r="G1074" s="26">
        <v>2016</v>
      </c>
      <c r="H1074" s="26">
        <v>2</v>
      </c>
      <c r="I1074" s="26">
        <v>14</v>
      </c>
      <c r="J1074" s="26">
        <v>16</v>
      </c>
      <c r="K1074" s="26">
        <v>335</v>
      </c>
      <c r="M1074" s="26">
        <v>1072</v>
      </c>
      <c r="N1074" s="26">
        <v>433</v>
      </c>
    </row>
    <row r="1075" spans="7:14" x14ac:dyDescent="0.2">
      <c r="G1075" s="26">
        <v>2016</v>
      </c>
      <c r="H1075" s="26">
        <v>2</v>
      </c>
      <c r="I1075" s="26">
        <v>14</v>
      </c>
      <c r="J1075" s="26">
        <v>17</v>
      </c>
      <c r="K1075" s="26">
        <v>358</v>
      </c>
      <c r="M1075" s="26">
        <v>1073</v>
      </c>
      <c r="N1075" s="26">
        <v>433</v>
      </c>
    </row>
    <row r="1076" spans="7:14" x14ac:dyDescent="0.2">
      <c r="G1076" s="26">
        <v>2016</v>
      </c>
      <c r="H1076" s="26">
        <v>2</v>
      </c>
      <c r="I1076" s="26">
        <v>14</v>
      </c>
      <c r="J1076" s="26">
        <v>18</v>
      </c>
      <c r="K1076" s="26">
        <v>274</v>
      </c>
      <c r="M1076" s="26">
        <v>1074</v>
      </c>
      <c r="N1076" s="26">
        <v>433</v>
      </c>
    </row>
    <row r="1077" spans="7:14" x14ac:dyDescent="0.2">
      <c r="G1077" s="26">
        <v>2016</v>
      </c>
      <c r="H1077" s="26">
        <v>2</v>
      </c>
      <c r="I1077" s="26">
        <v>14</v>
      </c>
      <c r="J1077" s="26">
        <v>19</v>
      </c>
      <c r="K1077" s="26">
        <v>202</v>
      </c>
      <c r="M1077" s="26">
        <v>1075</v>
      </c>
      <c r="N1077" s="26">
        <v>433</v>
      </c>
    </row>
    <row r="1078" spans="7:14" x14ac:dyDescent="0.2">
      <c r="G1078" s="26">
        <v>2016</v>
      </c>
      <c r="H1078" s="26">
        <v>2</v>
      </c>
      <c r="I1078" s="26">
        <v>14</v>
      </c>
      <c r="J1078" s="26">
        <v>20</v>
      </c>
      <c r="K1078" s="26">
        <v>119</v>
      </c>
      <c r="M1078" s="26">
        <v>1076</v>
      </c>
      <c r="N1078" s="26">
        <v>433</v>
      </c>
    </row>
    <row r="1079" spans="7:14" x14ac:dyDescent="0.2">
      <c r="G1079" s="26">
        <v>2016</v>
      </c>
      <c r="H1079" s="26">
        <v>2</v>
      </c>
      <c r="I1079" s="26">
        <v>14</v>
      </c>
      <c r="J1079" s="26">
        <v>21</v>
      </c>
      <c r="K1079" s="26">
        <v>85</v>
      </c>
      <c r="M1079" s="26">
        <v>1077</v>
      </c>
      <c r="N1079" s="26">
        <v>433</v>
      </c>
    </row>
    <row r="1080" spans="7:14" x14ac:dyDescent="0.2">
      <c r="G1080" s="26">
        <v>2016</v>
      </c>
      <c r="H1080" s="26">
        <v>2</v>
      </c>
      <c r="I1080" s="26">
        <v>14</v>
      </c>
      <c r="J1080" s="26">
        <v>22</v>
      </c>
      <c r="K1080" s="26">
        <v>57</v>
      </c>
      <c r="M1080" s="26">
        <v>1078</v>
      </c>
      <c r="N1080" s="26">
        <v>433</v>
      </c>
    </row>
    <row r="1081" spans="7:14" x14ac:dyDescent="0.2">
      <c r="G1081" s="26">
        <v>2016</v>
      </c>
      <c r="H1081" s="26">
        <v>2</v>
      </c>
      <c r="I1081" s="26">
        <v>14</v>
      </c>
      <c r="J1081" s="26">
        <v>23</v>
      </c>
      <c r="K1081" s="26">
        <v>50</v>
      </c>
      <c r="M1081" s="26">
        <v>1079</v>
      </c>
      <c r="N1081" s="26">
        <v>433</v>
      </c>
    </row>
    <row r="1082" spans="7:14" x14ac:dyDescent="0.2">
      <c r="G1082" s="26">
        <v>2016</v>
      </c>
      <c r="H1082" s="26">
        <v>2</v>
      </c>
      <c r="I1082" s="26">
        <v>14</v>
      </c>
      <c r="J1082" s="26">
        <v>24</v>
      </c>
      <c r="K1082" s="26">
        <v>13</v>
      </c>
      <c r="M1082" s="26">
        <v>1080</v>
      </c>
      <c r="N1082" s="26">
        <v>433</v>
      </c>
    </row>
    <row r="1083" spans="7:14" x14ac:dyDescent="0.2">
      <c r="G1083" s="26">
        <v>2016</v>
      </c>
      <c r="H1083" s="26">
        <v>2</v>
      </c>
      <c r="I1083" s="26">
        <v>15</v>
      </c>
      <c r="J1083" s="26">
        <v>1</v>
      </c>
      <c r="K1083" s="26">
        <v>8</v>
      </c>
      <c r="M1083" s="26">
        <v>1081</v>
      </c>
      <c r="N1083" s="26">
        <v>432</v>
      </c>
    </row>
    <row r="1084" spans="7:14" x14ac:dyDescent="0.2">
      <c r="G1084" s="26">
        <v>2016</v>
      </c>
      <c r="H1084" s="26">
        <v>2</v>
      </c>
      <c r="I1084" s="26">
        <v>15</v>
      </c>
      <c r="J1084" s="26">
        <v>2</v>
      </c>
      <c r="K1084" s="26">
        <v>5</v>
      </c>
      <c r="M1084" s="26">
        <v>1082</v>
      </c>
      <c r="N1084" s="26">
        <v>432</v>
      </c>
    </row>
    <row r="1085" spans="7:14" x14ac:dyDescent="0.2">
      <c r="G1085" s="26">
        <v>2016</v>
      </c>
      <c r="H1085" s="26">
        <v>2</v>
      </c>
      <c r="I1085" s="26">
        <v>15</v>
      </c>
      <c r="J1085" s="26">
        <v>3</v>
      </c>
      <c r="K1085" s="26">
        <v>4</v>
      </c>
      <c r="M1085" s="26">
        <v>1083</v>
      </c>
      <c r="N1085" s="26">
        <v>432</v>
      </c>
    </row>
    <row r="1086" spans="7:14" x14ac:dyDescent="0.2">
      <c r="G1086" s="26">
        <v>2016</v>
      </c>
      <c r="H1086" s="26">
        <v>2</v>
      </c>
      <c r="I1086" s="26">
        <v>15</v>
      </c>
      <c r="J1086" s="26">
        <v>4</v>
      </c>
      <c r="K1086" s="26">
        <v>3</v>
      </c>
      <c r="M1086" s="26">
        <v>1084</v>
      </c>
      <c r="N1086" s="26">
        <v>432</v>
      </c>
    </row>
    <row r="1087" spans="7:14" x14ac:dyDescent="0.2">
      <c r="G1087" s="26">
        <v>2016</v>
      </c>
      <c r="H1087" s="26">
        <v>2</v>
      </c>
      <c r="I1087" s="26">
        <v>15</v>
      </c>
      <c r="J1087" s="26">
        <v>5</v>
      </c>
      <c r="K1087" s="26">
        <v>8</v>
      </c>
      <c r="M1087" s="26">
        <v>1085</v>
      </c>
      <c r="N1087" s="26">
        <v>432</v>
      </c>
    </row>
    <row r="1088" spans="7:14" x14ac:dyDescent="0.2">
      <c r="G1088" s="26">
        <v>2016</v>
      </c>
      <c r="H1088" s="26">
        <v>2</v>
      </c>
      <c r="I1088" s="26">
        <v>15</v>
      </c>
      <c r="J1088" s="26">
        <v>6</v>
      </c>
      <c r="K1088" s="26">
        <v>33</v>
      </c>
      <c r="M1088" s="26">
        <v>1086</v>
      </c>
      <c r="N1088" s="26">
        <v>432</v>
      </c>
    </row>
    <row r="1089" spans="7:14" x14ac:dyDescent="0.2">
      <c r="G1089" s="26">
        <v>2016</v>
      </c>
      <c r="H1089" s="26">
        <v>2</v>
      </c>
      <c r="I1089" s="26">
        <v>15</v>
      </c>
      <c r="J1089" s="26">
        <v>7</v>
      </c>
      <c r="K1089" s="26">
        <v>103</v>
      </c>
      <c r="M1089" s="26">
        <v>1087</v>
      </c>
      <c r="N1089" s="26">
        <v>431</v>
      </c>
    </row>
    <row r="1090" spans="7:14" x14ac:dyDescent="0.2">
      <c r="G1090" s="26">
        <v>2016</v>
      </c>
      <c r="H1090" s="26">
        <v>2</v>
      </c>
      <c r="I1090" s="26">
        <v>15</v>
      </c>
      <c r="J1090" s="26">
        <v>8</v>
      </c>
      <c r="K1090" s="26">
        <v>270</v>
      </c>
      <c r="M1090" s="26">
        <v>1088</v>
      </c>
      <c r="N1090" s="26">
        <v>431</v>
      </c>
    </row>
    <row r="1091" spans="7:14" x14ac:dyDescent="0.2">
      <c r="G1091" s="26">
        <v>2016</v>
      </c>
      <c r="H1091" s="26">
        <v>2</v>
      </c>
      <c r="I1091" s="26">
        <v>15</v>
      </c>
      <c r="J1091" s="26">
        <v>9</v>
      </c>
      <c r="K1091" s="26">
        <v>242</v>
      </c>
      <c r="M1091" s="26">
        <v>1089</v>
      </c>
      <c r="N1091" s="26">
        <v>431</v>
      </c>
    </row>
    <row r="1092" spans="7:14" x14ac:dyDescent="0.2">
      <c r="G1092" s="26">
        <v>2016</v>
      </c>
      <c r="H1092" s="26">
        <v>2</v>
      </c>
      <c r="I1092" s="26">
        <v>15</v>
      </c>
      <c r="J1092" s="26">
        <v>10</v>
      </c>
      <c r="K1092" s="26">
        <v>206</v>
      </c>
      <c r="M1092" s="26">
        <v>1090</v>
      </c>
      <c r="N1092" s="26">
        <v>431</v>
      </c>
    </row>
    <row r="1093" spans="7:14" x14ac:dyDescent="0.2">
      <c r="G1093" s="26">
        <v>2016</v>
      </c>
      <c r="H1093" s="26">
        <v>2</v>
      </c>
      <c r="I1093" s="26">
        <v>15</v>
      </c>
      <c r="J1093" s="26">
        <v>11</v>
      </c>
      <c r="K1093" s="26">
        <v>236</v>
      </c>
      <c r="M1093" s="26">
        <v>1091</v>
      </c>
      <c r="N1093" s="26">
        <v>431</v>
      </c>
    </row>
    <row r="1094" spans="7:14" x14ac:dyDescent="0.2">
      <c r="G1094" s="26">
        <v>2016</v>
      </c>
      <c r="H1094" s="26">
        <v>2</v>
      </c>
      <c r="I1094" s="26">
        <v>15</v>
      </c>
      <c r="J1094" s="26">
        <v>12</v>
      </c>
      <c r="K1094" s="26">
        <v>322</v>
      </c>
      <c r="M1094" s="26">
        <v>1092</v>
      </c>
      <c r="N1094" s="26">
        <v>431</v>
      </c>
    </row>
    <row r="1095" spans="7:14" x14ac:dyDescent="0.2">
      <c r="G1095" s="26">
        <v>2016</v>
      </c>
      <c r="H1095" s="26">
        <v>2</v>
      </c>
      <c r="I1095" s="26">
        <v>15</v>
      </c>
      <c r="J1095" s="26">
        <v>13</v>
      </c>
      <c r="K1095" s="26">
        <v>354</v>
      </c>
      <c r="M1095" s="26">
        <v>1093</v>
      </c>
      <c r="N1095" s="26">
        <v>431</v>
      </c>
    </row>
    <row r="1096" spans="7:14" x14ac:dyDescent="0.2">
      <c r="G1096" s="26">
        <v>2016</v>
      </c>
      <c r="H1096" s="26">
        <v>2</v>
      </c>
      <c r="I1096" s="26">
        <v>15</v>
      </c>
      <c r="J1096" s="26">
        <v>14</v>
      </c>
      <c r="K1096" s="26">
        <v>358</v>
      </c>
      <c r="M1096" s="26">
        <v>1094</v>
      </c>
      <c r="N1096" s="26">
        <v>431</v>
      </c>
    </row>
    <row r="1097" spans="7:14" x14ac:dyDescent="0.2">
      <c r="G1097" s="26">
        <v>2016</v>
      </c>
      <c r="H1097" s="26">
        <v>2</v>
      </c>
      <c r="I1097" s="26">
        <v>15</v>
      </c>
      <c r="J1097" s="26">
        <v>15</v>
      </c>
      <c r="K1097" s="26">
        <v>395</v>
      </c>
      <c r="M1097" s="26">
        <v>1095</v>
      </c>
      <c r="N1097" s="26">
        <v>431</v>
      </c>
    </row>
    <row r="1098" spans="7:14" x14ac:dyDescent="0.2">
      <c r="G1098" s="26">
        <v>2016</v>
      </c>
      <c r="H1098" s="26">
        <v>2</v>
      </c>
      <c r="I1098" s="26">
        <v>15</v>
      </c>
      <c r="J1098" s="26">
        <v>16</v>
      </c>
      <c r="K1098" s="26">
        <v>383</v>
      </c>
      <c r="M1098" s="26">
        <v>1096</v>
      </c>
      <c r="N1098" s="26">
        <v>431</v>
      </c>
    </row>
    <row r="1099" spans="7:14" x14ac:dyDescent="0.2">
      <c r="G1099" s="26">
        <v>2016</v>
      </c>
      <c r="H1099" s="26">
        <v>2</v>
      </c>
      <c r="I1099" s="26">
        <v>15</v>
      </c>
      <c r="J1099" s="26">
        <v>17</v>
      </c>
      <c r="K1099" s="26">
        <v>397</v>
      </c>
      <c r="M1099" s="26">
        <v>1097</v>
      </c>
      <c r="N1099" s="26">
        <v>431</v>
      </c>
    </row>
    <row r="1100" spans="7:14" x14ac:dyDescent="0.2">
      <c r="G1100" s="26">
        <v>2016</v>
      </c>
      <c r="H1100" s="26">
        <v>2</v>
      </c>
      <c r="I1100" s="26">
        <v>15</v>
      </c>
      <c r="J1100" s="26">
        <v>18</v>
      </c>
      <c r="K1100" s="26">
        <v>368</v>
      </c>
      <c r="M1100" s="26">
        <v>1098</v>
      </c>
      <c r="N1100" s="26">
        <v>431</v>
      </c>
    </row>
    <row r="1101" spans="7:14" x14ac:dyDescent="0.2">
      <c r="G1101" s="26">
        <v>2016</v>
      </c>
      <c r="H1101" s="26">
        <v>2</v>
      </c>
      <c r="I1101" s="26">
        <v>15</v>
      </c>
      <c r="J1101" s="26">
        <v>19</v>
      </c>
      <c r="K1101" s="26">
        <v>246</v>
      </c>
      <c r="M1101" s="26">
        <v>1099</v>
      </c>
      <c r="N1101" s="26">
        <v>431</v>
      </c>
    </row>
    <row r="1102" spans="7:14" x14ac:dyDescent="0.2">
      <c r="G1102" s="26">
        <v>2016</v>
      </c>
      <c r="H1102" s="26">
        <v>2</v>
      </c>
      <c r="I1102" s="26">
        <v>15</v>
      </c>
      <c r="J1102" s="26">
        <v>20</v>
      </c>
      <c r="K1102" s="26">
        <v>162</v>
      </c>
      <c r="M1102" s="26">
        <v>1100</v>
      </c>
      <c r="N1102" s="26">
        <v>431</v>
      </c>
    </row>
    <row r="1103" spans="7:14" x14ac:dyDescent="0.2">
      <c r="G1103" s="26">
        <v>2016</v>
      </c>
      <c r="H1103" s="26">
        <v>2</v>
      </c>
      <c r="I1103" s="26">
        <v>15</v>
      </c>
      <c r="J1103" s="26">
        <v>21</v>
      </c>
      <c r="K1103" s="26">
        <v>81</v>
      </c>
      <c r="M1103" s="26">
        <v>1101</v>
      </c>
      <c r="N1103" s="26">
        <v>431</v>
      </c>
    </row>
    <row r="1104" spans="7:14" x14ac:dyDescent="0.2">
      <c r="G1104" s="26">
        <v>2016</v>
      </c>
      <c r="H1104" s="26">
        <v>2</v>
      </c>
      <c r="I1104" s="26">
        <v>15</v>
      </c>
      <c r="J1104" s="26">
        <v>22</v>
      </c>
      <c r="K1104" s="26">
        <v>50</v>
      </c>
      <c r="M1104" s="26">
        <v>1102</v>
      </c>
      <c r="N1104" s="26">
        <v>431</v>
      </c>
    </row>
    <row r="1105" spans="7:14" x14ac:dyDescent="0.2">
      <c r="G1105" s="26">
        <v>2016</v>
      </c>
      <c r="H1105" s="26">
        <v>2</v>
      </c>
      <c r="I1105" s="26">
        <v>15</v>
      </c>
      <c r="J1105" s="26">
        <v>23</v>
      </c>
      <c r="K1105" s="26">
        <v>37</v>
      </c>
      <c r="M1105" s="26">
        <v>1103</v>
      </c>
      <c r="N1105" s="26">
        <v>431</v>
      </c>
    </row>
    <row r="1106" spans="7:14" x14ac:dyDescent="0.2">
      <c r="G1106" s="26">
        <v>2016</v>
      </c>
      <c r="H1106" s="26">
        <v>2</v>
      </c>
      <c r="I1106" s="26">
        <v>15</v>
      </c>
      <c r="J1106" s="26">
        <v>24</v>
      </c>
      <c r="K1106" s="26">
        <v>16</v>
      </c>
      <c r="M1106" s="26">
        <v>1104</v>
      </c>
      <c r="N1106" s="26">
        <v>431</v>
      </c>
    </row>
    <row r="1107" spans="7:14" x14ac:dyDescent="0.2">
      <c r="G1107" s="26">
        <v>2016</v>
      </c>
      <c r="H1107" s="26">
        <v>2</v>
      </c>
      <c r="I1107" s="26">
        <v>16</v>
      </c>
      <c r="J1107" s="26">
        <v>1</v>
      </c>
      <c r="K1107" s="26">
        <v>9</v>
      </c>
      <c r="M1107" s="26">
        <v>1105</v>
      </c>
      <c r="N1107" s="26">
        <v>430</v>
      </c>
    </row>
    <row r="1108" spans="7:14" x14ac:dyDescent="0.2">
      <c r="G1108" s="26">
        <v>2016</v>
      </c>
      <c r="H1108" s="26">
        <v>2</v>
      </c>
      <c r="I1108" s="26">
        <v>16</v>
      </c>
      <c r="J1108" s="26">
        <v>2</v>
      </c>
      <c r="K1108" s="26">
        <v>2</v>
      </c>
      <c r="M1108" s="26">
        <v>1106</v>
      </c>
      <c r="N1108" s="26">
        <v>430</v>
      </c>
    </row>
    <row r="1109" spans="7:14" x14ac:dyDescent="0.2">
      <c r="G1109" s="26">
        <v>2016</v>
      </c>
      <c r="H1109" s="26">
        <v>2</v>
      </c>
      <c r="I1109" s="26">
        <v>16</v>
      </c>
      <c r="J1109" s="26">
        <v>3</v>
      </c>
      <c r="K1109" s="26">
        <v>4</v>
      </c>
      <c r="M1109" s="26">
        <v>1107</v>
      </c>
      <c r="N1109" s="26">
        <v>430</v>
      </c>
    </row>
    <row r="1110" spans="7:14" x14ac:dyDescent="0.2">
      <c r="G1110" s="26">
        <v>2016</v>
      </c>
      <c r="H1110" s="26">
        <v>2</v>
      </c>
      <c r="I1110" s="26">
        <v>16</v>
      </c>
      <c r="J1110" s="26">
        <v>4</v>
      </c>
      <c r="K1110" s="26">
        <v>2</v>
      </c>
      <c r="M1110" s="26">
        <v>1108</v>
      </c>
      <c r="N1110" s="26">
        <v>430</v>
      </c>
    </row>
    <row r="1111" spans="7:14" x14ac:dyDescent="0.2">
      <c r="G1111" s="26">
        <v>2016</v>
      </c>
      <c r="H1111" s="26">
        <v>2</v>
      </c>
      <c r="I1111" s="26">
        <v>16</v>
      </c>
      <c r="J1111" s="26">
        <v>5</v>
      </c>
      <c r="K1111" s="26">
        <v>11</v>
      </c>
      <c r="M1111" s="26">
        <v>1109</v>
      </c>
      <c r="N1111" s="26">
        <v>430</v>
      </c>
    </row>
    <row r="1112" spans="7:14" x14ac:dyDescent="0.2">
      <c r="G1112" s="26">
        <v>2016</v>
      </c>
      <c r="H1112" s="26">
        <v>2</v>
      </c>
      <c r="I1112" s="26">
        <v>16</v>
      </c>
      <c r="J1112" s="26">
        <v>6</v>
      </c>
      <c r="K1112" s="26">
        <v>57</v>
      </c>
      <c r="M1112" s="26">
        <v>1110</v>
      </c>
      <c r="N1112" s="26">
        <v>430</v>
      </c>
    </row>
    <row r="1113" spans="7:14" x14ac:dyDescent="0.2">
      <c r="G1113" s="26">
        <v>2016</v>
      </c>
      <c r="H1113" s="26">
        <v>2</v>
      </c>
      <c r="I1113" s="26">
        <v>16</v>
      </c>
      <c r="J1113" s="26">
        <v>7</v>
      </c>
      <c r="K1113" s="26">
        <v>156</v>
      </c>
      <c r="M1113" s="26">
        <v>1111</v>
      </c>
      <c r="N1113" s="26">
        <v>430</v>
      </c>
    </row>
    <row r="1114" spans="7:14" x14ac:dyDescent="0.2">
      <c r="G1114" s="26">
        <v>2016</v>
      </c>
      <c r="H1114" s="26">
        <v>2</v>
      </c>
      <c r="I1114" s="26">
        <v>16</v>
      </c>
      <c r="J1114" s="26">
        <v>8</v>
      </c>
      <c r="K1114" s="26">
        <v>421</v>
      </c>
      <c r="M1114" s="26">
        <v>1112</v>
      </c>
      <c r="N1114" s="26">
        <v>430</v>
      </c>
    </row>
    <row r="1115" spans="7:14" x14ac:dyDescent="0.2">
      <c r="G1115" s="26">
        <v>2016</v>
      </c>
      <c r="H1115" s="26">
        <v>2</v>
      </c>
      <c r="I1115" s="26">
        <v>16</v>
      </c>
      <c r="J1115" s="26">
        <v>9</v>
      </c>
      <c r="K1115" s="26">
        <v>337</v>
      </c>
      <c r="M1115" s="26">
        <v>1113</v>
      </c>
      <c r="N1115" s="26">
        <v>429</v>
      </c>
    </row>
    <row r="1116" spans="7:14" x14ac:dyDescent="0.2">
      <c r="G1116" s="26">
        <v>2016</v>
      </c>
      <c r="H1116" s="26">
        <v>2</v>
      </c>
      <c r="I1116" s="26">
        <v>16</v>
      </c>
      <c r="J1116" s="26">
        <v>10</v>
      </c>
      <c r="K1116" s="26">
        <v>258</v>
      </c>
      <c r="M1116" s="26">
        <v>1114</v>
      </c>
      <c r="N1116" s="26">
        <v>429</v>
      </c>
    </row>
    <row r="1117" spans="7:14" x14ac:dyDescent="0.2">
      <c r="G1117" s="26">
        <v>2016</v>
      </c>
      <c r="H1117" s="26">
        <v>2</v>
      </c>
      <c r="I1117" s="26">
        <v>16</v>
      </c>
      <c r="J1117" s="26">
        <v>11</v>
      </c>
      <c r="K1117" s="26">
        <v>283</v>
      </c>
      <c r="M1117" s="26">
        <v>1115</v>
      </c>
      <c r="N1117" s="26">
        <v>429</v>
      </c>
    </row>
    <row r="1118" spans="7:14" x14ac:dyDescent="0.2">
      <c r="G1118" s="26">
        <v>2016</v>
      </c>
      <c r="H1118" s="26">
        <v>2</v>
      </c>
      <c r="I1118" s="26">
        <v>16</v>
      </c>
      <c r="J1118" s="26">
        <v>12</v>
      </c>
      <c r="K1118" s="26">
        <v>338</v>
      </c>
      <c r="M1118" s="26">
        <v>1116</v>
      </c>
      <c r="N1118" s="26">
        <v>429</v>
      </c>
    </row>
    <row r="1119" spans="7:14" x14ac:dyDescent="0.2">
      <c r="G1119" s="26">
        <v>2016</v>
      </c>
      <c r="H1119" s="26">
        <v>2</v>
      </c>
      <c r="I1119" s="26">
        <v>16</v>
      </c>
      <c r="J1119" s="26">
        <v>13</v>
      </c>
      <c r="K1119" s="26">
        <v>339</v>
      </c>
      <c r="M1119" s="26">
        <v>1117</v>
      </c>
      <c r="N1119" s="26">
        <v>429</v>
      </c>
    </row>
    <row r="1120" spans="7:14" x14ac:dyDescent="0.2">
      <c r="G1120" s="26">
        <v>2016</v>
      </c>
      <c r="H1120" s="26">
        <v>2</v>
      </c>
      <c r="I1120" s="26">
        <v>16</v>
      </c>
      <c r="J1120" s="26">
        <v>14</v>
      </c>
      <c r="K1120" s="26">
        <v>335</v>
      </c>
      <c r="M1120" s="26">
        <v>1118</v>
      </c>
      <c r="N1120" s="26">
        <v>429</v>
      </c>
    </row>
    <row r="1121" spans="7:14" x14ac:dyDescent="0.2">
      <c r="G1121" s="26">
        <v>2016</v>
      </c>
      <c r="H1121" s="26">
        <v>2</v>
      </c>
      <c r="I1121" s="26">
        <v>16</v>
      </c>
      <c r="J1121" s="26">
        <v>15</v>
      </c>
      <c r="K1121" s="26">
        <v>356</v>
      </c>
      <c r="M1121" s="26">
        <v>1119</v>
      </c>
      <c r="N1121" s="26">
        <v>429</v>
      </c>
    </row>
    <row r="1122" spans="7:14" x14ac:dyDescent="0.2">
      <c r="G1122" s="26">
        <v>2016</v>
      </c>
      <c r="H1122" s="26">
        <v>2</v>
      </c>
      <c r="I1122" s="26">
        <v>16</v>
      </c>
      <c r="J1122" s="26">
        <v>16</v>
      </c>
      <c r="K1122" s="26">
        <v>404</v>
      </c>
      <c r="M1122" s="26">
        <v>1120</v>
      </c>
      <c r="N1122" s="26">
        <v>429</v>
      </c>
    </row>
    <row r="1123" spans="7:14" x14ac:dyDescent="0.2">
      <c r="G1123" s="26">
        <v>2016</v>
      </c>
      <c r="H1123" s="26">
        <v>2</v>
      </c>
      <c r="I1123" s="26">
        <v>16</v>
      </c>
      <c r="J1123" s="26">
        <v>17</v>
      </c>
      <c r="K1123" s="26">
        <v>522</v>
      </c>
      <c r="M1123" s="26">
        <v>1121</v>
      </c>
      <c r="N1123" s="26">
        <v>429</v>
      </c>
    </row>
    <row r="1124" spans="7:14" x14ac:dyDescent="0.2">
      <c r="G1124" s="26">
        <v>2016</v>
      </c>
      <c r="H1124" s="26">
        <v>2</v>
      </c>
      <c r="I1124" s="26">
        <v>16</v>
      </c>
      <c r="J1124" s="26">
        <v>18</v>
      </c>
      <c r="K1124" s="26">
        <v>490</v>
      </c>
      <c r="M1124" s="26">
        <v>1122</v>
      </c>
      <c r="N1124" s="26">
        <v>429</v>
      </c>
    </row>
    <row r="1125" spans="7:14" x14ac:dyDescent="0.2">
      <c r="G1125" s="26">
        <v>2016</v>
      </c>
      <c r="H1125" s="26">
        <v>2</v>
      </c>
      <c r="I1125" s="26">
        <v>16</v>
      </c>
      <c r="J1125" s="26">
        <v>19</v>
      </c>
      <c r="K1125" s="26">
        <v>327</v>
      </c>
      <c r="M1125" s="26">
        <v>1123</v>
      </c>
      <c r="N1125" s="26">
        <v>429</v>
      </c>
    </row>
    <row r="1126" spans="7:14" x14ac:dyDescent="0.2">
      <c r="G1126" s="26">
        <v>2016</v>
      </c>
      <c r="H1126" s="26">
        <v>2</v>
      </c>
      <c r="I1126" s="26">
        <v>16</v>
      </c>
      <c r="J1126" s="26">
        <v>20</v>
      </c>
      <c r="K1126" s="26">
        <v>165</v>
      </c>
      <c r="M1126" s="26">
        <v>1124</v>
      </c>
      <c r="N1126" s="26">
        <v>429</v>
      </c>
    </row>
    <row r="1127" spans="7:14" x14ac:dyDescent="0.2">
      <c r="G1127" s="26">
        <v>2016</v>
      </c>
      <c r="H1127" s="26">
        <v>2</v>
      </c>
      <c r="I1127" s="26">
        <v>16</v>
      </c>
      <c r="J1127" s="26">
        <v>21</v>
      </c>
      <c r="K1127" s="26">
        <v>98</v>
      </c>
      <c r="M1127" s="26">
        <v>1125</v>
      </c>
      <c r="N1127" s="26">
        <v>429</v>
      </c>
    </row>
    <row r="1128" spans="7:14" x14ac:dyDescent="0.2">
      <c r="G1128" s="26">
        <v>2016</v>
      </c>
      <c r="H1128" s="26">
        <v>2</v>
      </c>
      <c r="I1128" s="26">
        <v>16</v>
      </c>
      <c r="J1128" s="26">
        <v>22</v>
      </c>
      <c r="K1128" s="26">
        <v>79</v>
      </c>
      <c r="M1128" s="26">
        <v>1126</v>
      </c>
      <c r="N1128" s="26">
        <v>428</v>
      </c>
    </row>
    <row r="1129" spans="7:14" x14ac:dyDescent="0.2">
      <c r="G1129" s="26">
        <v>2016</v>
      </c>
      <c r="H1129" s="26">
        <v>2</v>
      </c>
      <c r="I1129" s="26">
        <v>16</v>
      </c>
      <c r="J1129" s="26">
        <v>23</v>
      </c>
      <c r="K1129" s="26">
        <v>46</v>
      </c>
      <c r="M1129" s="26">
        <v>1127</v>
      </c>
      <c r="N1129" s="26">
        <v>428</v>
      </c>
    </row>
    <row r="1130" spans="7:14" x14ac:dyDescent="0.2">
      <c r="G1130" s="26">
        <v>2016</v>
      </c>
      <c r="H1130" s="26">
        <v>2</v>
      </c>
      <c r="I1130" s="26">
        <v>16</v>
      </c>
      <c r="J1130" s="26">
        <v>24</v>
      </c>
      <c r="K1130" s="26">
        <v>25</v>
      </c>
      <c r="M1130" s="26">
        <v>1128</v>
      </c>
      <c r="N1130" s="26">
        <v>428</v>
      </c>
    </row>
    <row r="1131" spans="7:14" x14ac:dyDescent="0.2">
      <c r="G1131" s="26">
        <v>2016</v>
      </c>
      <c r="H1131" s="26">
        <v>2</v>
      </c>
      <c r="I1131" s="26">
        <v>17</v>
      </c>
      <c r="J1131" s="26">
        <v>1</v>
      </c>
      <c r="K1131" s="26">
        <v>23</v>
      </c>
      <c r="M1131" s="26">
        <v>1129</v>
      </c>
      <c r="N1131" s="26">
        <v>428</v>
      </c>
    </row>
    <row r="1132" spans="7:14" x14ac:dyDescent="0.2">
      <c r="G1132" s="26">
        <v>2016</v>
      </c>
      <c r="H1132" s="26">
        <v>2</v>
      </c>
      <c r="I1132" s="26">
        <v>17</v>
      </c>
      <c r="J1132" s="26">
        <v>2</v>
      </c>
      <c r="K1132" s="26">
        <v>11</v>
      </c>
      <c r="M1132" s="26">
        <v>1130</v>
      </c>
      <c r="N1132" s="26">
        <v>428</v>
      </c>
    </row>
    <row r="1133" spans="7:14" x14ac:dyDescent="0.2">
      <c r="G1133" s="26">
        <v>2016</v>
      </c>
      <c r="H1133" s="26">
        <v>2</v>
      </c>
      <c r="I1133" s="26">
        <v>17</v>
      </c>
      <c r="J1133" s="26">
        <v>3</v>
      </c>
      <c r="K1133" s="26">
        <v>5</v>
      </c>
      <c r="M1133" s="26">
        <v>1131</v>
      </c>
      <c r="N1133" s="26">
        <v>428</v>
      </c>
    </row>
    <row r="1134" spans="7:14" x14ac:dyDescent="0.2">
      <c r="G1134" s="26">
        <v>2016</v>
      </c>
      <c r="H1134" s="26">
        <v>2</v>
      </c>
      <c r="I1134" s="26">
        <v>17</v>
      </c>
      <c r="J1134" s="26">
        <v>4</v>
      </c>
      <c r="K1134" s="26">
        <v>11</v>
      </c>
      <c r="M1134" s="26">
        <v>1132</v>
      </c>
      <c r="N1134" s="26">
        <v>428</v>
      </c>
    </row>
    <row r="1135" spans="7:14" x14ac:dyDescent="0.2">
      <c r="G1135" s="26">
        <v>2016</v>
      </c>
      <c r="H1135" s="26">
        <v>2</v>
      </c>
      <c r="I1135" s="26">
        <v>17</v>
      </c>
      <c r="J1135" s="26">
        <v>5</v>
      </c>
      <c r="K1135" s="26">
        <v>11</v>
      </c>
      <c r="M1135" s="26">
        <v>1133</v>
      </c>
      <c r="N1135" s="26">
        <v>428</v>
      </c>
    </row>
    <row r="1136" spans="7:14" x14ac:dyDescent="0.2">
      <c r="G1136" s="26">
        <v>2016</v>
      </c>
      <c r="H1136" s="26">
        <v>2</v>
      </c>
      <c r="I1136" s="26">
        <v>17</v>
      </c>
      <c r="J1136" s="26">
        <v>6</v>
      </c>
      <c r="K1136" s="26">
        <v>49</v>
      </c>
      <c r="M1136" s="26">
        <v>1134</v>
      </c>
      <c r="N1136" s="26">
        <v>428</v>
      </c>
    </row>
    <row r="1137" spans="7:14" x14ac:dyDescent="0.2">
      <c r="G1137" s="26">
        <v>2016</v>
      </c>
      <c r="H1137" s="26">
        <v>2</v>
      </c>
      <c r="I1137" s="26">
        <v>17</v>
      </c>
      <c r="J1137" s="26">
        <v>7</v>
      </c>
      <c r="K1137" s="26">
        <v>162</v>
      </c>
      <c r="M1137" s="26">
        <v>1135</v>
      </c>
      <c r="N1137" s="26">
        <v>428</v>
      </c>
    </row>
    <row r="1138" spans="7:14" x14ac:dyDescent="0.2">
      <c r="G1138" s="26">
        <v>2016</v>
      </c>
      <c r="H1138" s="26">
        <v>2</v>
      </c>
      <c r="I1138" s="26">
        <v>17</v>
      </c>
      <c r="J1138" s="26">
        <v>8</v>
      </c>
      <c r="K1138" s="26">
        <v>412</v>
      </c>
      <c r="M1138" s="26">
        <v>1136</v>
      </c>
      <c r="N1138" s="26">
        <v>428</v>
      </c>
    </row>
    <row r="1139" spans="7:14" x14ac:dyDescent="0.2">
      <c r="G1139" s="26">
        <v>2016</v>
      </c>
      <c r="H1139" s="26">
        <v>2</v>
      </c>
      <c r="I1139" s="26">
        <v>17</v>
      </c>
      <c r="J1139" s="26">
        <v>9</v>
      </c>
      <c r="K1139" s="26">
        <v>319</v>
      </c>
      <c r="M1139" s="26">
        <v>1137</v>
      </c>
      <c r="N1139" s="26">
        <v>428</v>
      </c>
    </row>
    <row r="1140" spans="7:14" x14ac:dyDescent="0.2">
      <c r="G1140" s="26">
        <v>2016</v>
      </c>
      <c r="H1140" s="26">
        <v>2</v>
      </c>
      <c r="I1140" s="26">
        <v>17</v>
      </c>
      <c r="J1140" s="26">
        <v>10</v>
      </c>
      <c r="K1140" s="26">
        <v>254</v>
      </c>
      <c r="M1140" s="26">
        <v>1138</v>
      </c>
      <c r="N1140" s="26">
        <v>428</v>
      </c>
    </row>
    <row r="1141" spans="7:14" x14ac:dyDescent="0.2">
      <c r="G1141" s="26">
        <v>2016</v>
      </c>
      <c r="H1141" s="26">
        <v>2</v>
      </c>
      <c r="I1141" s="26">
        <v>17</v>
      </c>
      <c r="J1141" s="26">
        <v>11</v>
      </c>
      <c r="K1141" s="26">
        <v>244</v>
      </c>
      <c r="M1141" s="26">
        <v>1139</v>
      </c>
      <c r="N1141" s="26">
        <v>428</v>
      </c>
    </row>
    <row r="1142" spans="7:14" x14ac:dyDescent="0.2">
      <c r="G1142" s="26">
        <v>2016</v>
      </c>
      <c r="H1142" s="26">
        <v>2</v>
      </c>
      <c r="I1142" s="26">
        <v>17</v>
      </c>
      <c r="J1142" s="26">
        <v>12</v>
      </c>
      <c r="K1142" s="26">
        <v>302</v>
      </c>
      <c r="M1142" s="26">
        <v>1140</v>
      </c>
      <c r="N1142" s="26">
        <v>427</v>
      </c>
    </row>
    <row r="1143" spans="7:14" x14ac:dyDescent="0.2">
      <c r="G1143" s="26">
        <v>2016</v>
      </c>
      <c r="H1143" s="26">
        <v>2</v>
      </c>
      <c r="I1143" s="26">
        <v>17</v>
      </c>
      <c r="J1143" s="26">
        <v>13</v>
      </c>
      <c r="K1143" s="26">
        <v>314</v>
      </c>
      <c r="M1143" s="26">
        <v>1141</v>
      </c>
      <c r="N1143" s="26">
        <v>427</v>
      </c>
    </row>
    <row r="1144" spans="7:14" x14ac:dyDescent="0.2">
      <c r="G1144" s="26">
        <v>2016</v>
      </c>
      <c r="H1144" s="26">
        <v>2</v>
      </c>
      <c r="I1144" s="26">
        <v>17</v>
      </c>
      <c r="J1144" s="26">
        <v>14</v>
      </c>
      <c r="K1144" s="26">
        <v>272</v>
      </c>
      <c r="M1144" s="26">
        <v>1142</v>
      </c>
      <c r="N1144" s="26">
        <v>427</v>
      </c>
    </row>
    <row r="1145" spans="7:14" x14ac:dyDescent="0.2">
      <c r="G1145" s="26">
        <v>2016</v>
      </c>
      <c r="H1145" s="26">
        <v>2</v>
      </c>
      <c r="I1145" s="26">
        <v>17</v>
      </c>
      <c r="J1145" s="26">
        <v>15</v>
      </c>
      <c r="K1145" s="26">
        <v>283</v>
      </c>
      <c r="M1145" s="26">
        <v>1143</v>
      </c>
      <c r="N1145" s="26">
        <v>427</v>
      </c>
    </row>
    <row r="1146" spans="7:14" x14ac:dyDescent="0.2">
      <c r="G1146" s="26">
        <v>2016</v>
      </c>
      <c r="H1146" s="26">
        <v>2</v>
      </c>
      <c r="I1146" s="26">
        <v>17</v>
      </c>
      <c r="J1146" s="26">
        <v>16</v>
      </c>
      <c r="K1146" s="26">
        <v>343</v>
      </c>
      <c r="M1146" s="26">
        <v>1144</v>
      </c>
      <c r="N1146" s="26">
        <v>427</v>
      </c>
    </row>
    <row r="1147" spans="7:14" x14ac:dyDescent="0.2">
      <c r="G1147" s="26">
        <v>2016</v>
      </c>
      <c r="H1147" s="26">
        <v>2</v>
      </c>
      <c r="I1147" s="26">
        <v>17</v>
      </c>
      <c r="J1147" s="26">
        <v>17</v>
      </c>
      <c r="K1147" s="26">
        <v>456</v>
      </c>
      <c r="M1147" s="26">
        <v>1145</v>
      </c>
      <c r="N1147" s="26">
        <v>427</v>
      </c>
    </row>
    <row r="1148" spans="7:14" x14ac:dyDescent="0.2">
      <c r="G1148" s="26">
        <v>2016</v>
      </c>
      <c r="H1148" s="26">
        <v>2</v>
      </c>
      <c r="I1148" s="26">
        <v>17</v>
      </c>
      <c r="J1148" s="26">
        <v>18</v>
      </c>
      <c r="K1148" s="26">
        <v>419</v>
      </c>
      <c r="M1148" s="26">
        <v>1146</v>
      </c>
      <c r="N1148" s="26">
        <v>427</v>
      </c>
    </row>
    <row r="1149" spans="7:14" x14ac:dyDescent="0.2">
      <c r="G1149" s="26">
        <v>2016</v>
      </c>
      <c r="H1149" s="26">
        <v>2</v>
      </c>
      <c r="I1149" s="26">
        <v>17</v>
      </c>
      <c r="J1149" s="26">
        <v>19</v>
      </c>
      <c r="K1149" s="26">
        <v>238</v>
      </c>
      <c r="M1149" s="26">
        <v>1147</v>
      </c>
      <c r="N1149" s="26">
        <v>426</v>
      </c>
    </row>
    <row r="1150" spans="7:14" x14ac:dyDescent="0.2">
      <c r="G1150" s="26">
        <v>2016</v>
      </c>
      <c r="H1150" s="26">
        <v>2</v>
      </c>
      <c r="I1150" s="26">
        <v>17</v>
      </c>
      <c r="J1150" s="26">
        <v>20</v>
      </c>
      <c r="K1150" s="26">
        <v>138</v>
      </c>
      <c r="M1150" s="26">
        <v>1148</v>
      </c>
      <c r="N1150" s="26">
        <v>426</v>
      </c>
    </row>
    <row r="1151" spans="7:14" x14ac:dyDescent="0.2">
      <c r="G1151" s="26">
        <v>2016</v>
      </c>
      <c r="H1151" s="26">
        <v>2</v>
      </c>
      <c r="I1151" s="26">
        <v>17</v>
      </c>
      <c r="J1151" s="26">
        <v>21</v>
      </c>
      <c r="K1151" s="26">
        <v>96</v>
      </c>
      <c r="M1151" s="26">
        <v>1149</v>
      </c>
      <c r="N1151" s="26">
        <v>426</v>
      </c>
    </row>
    <row r="1152" spans="7:14" x14ac:dyDescent="0.2">
      <c r="G1152" s="26">
        <v>2016</v>
      </c>
      <c r="H1152" s="26">
        <v>2</v>
      </c>
      <c r="I1152" s="26">
        <v>17</v>
      </c>
      <c r="J1152" s="26">
        <v>22</v>
      </c>
      <c r="K1152" s="26">
        <v>87</v>
      </c>
      <c r="M1152" s="26">
        <v>1150</v>
      </c>
      <c r="N1152" s="26">
        <v>426</v>
      </c>
    </row>
    <row r="1153" spans="7:14" x14ac:dyDescent="0.2">
      <c r="G1153" s="26">
        <v>2016</v>
      </c>
      <c r="H1153" s="26">
        <v>2</v>
      </c>
      <c r="I1153" s="26">
        <v>17</v>
      </c>
      <c r="J1153" s="26">
        <v>23</v>
      </c>
      <c r="K1153" s="26">
        <v>37</v>
      </c>
      <c r="M1153" s="26">
        <v>1151</v>
      </c>
      <c r="N1153" s="26">
        <v>426</v>
      </c>
    </row>
    <row r="1154" spans="7:14" x14ac:dyDescent="0.2">
      <c r="G1154" s="26">
        <v>2016</v>
      </c>
      <c r="H1154" s="26">
        <v>2</v>
      </c>
      <c r="I1154" s="26">
        <v>17</v>
      </c>
      <c r="J1154" s="26">
        <v>24</v>
      </c>
      <c r="K1154" s="26">
        <v>23</v>
      </c>
      <c r="M1154" s="26">
        <v>1152</v>
      </c>
      <c r="N1154" s="26">
        <v>426</v>
      </c>
    </row>
    <row r="1155" spans="7:14" x14ac:dyDescent="0.2">
      <c r="G1155" s="26">
        <v>2016</v>
      </c>
      <c r="H1155" s="26">
        <v>2</v>
      </c>
      <c r="I1155" s="26">
        <v>18</v>
      </c>
      <c r="J1155" s="26">
        <v>1</v>
      </c>
      <c r="K1155" s="26">
        <v>19</v>
      </c>
      <c r="M1155" s="26">
        <v>1153</v>
      </c>
      <c r="N1155" s="26">
        <v>426</v>
      </c>
    </row>
    <row r="1156" spans="7:14" x14ac:dyDescent="0.2">
      <c r="G1156" s="26">
        <v>2016</v>
      </c>
      <c r="H1156" s="26">
        <v>2</v>
      </c>
      <c r="I1156" s="26">
        <v>18</v>
      </c>
      <c r="J1156" s="26">
        <v>2</v>
      </c>
      <c r="K1156" s="26">
        <v>13</v>
      </c>
      <c r="M1156" s="26">
        <v>1154</v>
      </c>
      <c r="N1156" s="26">
        <v>426</v>
      </c>
    </row>
    <row r="1157" spans="7:14" x14ac:dyDescent="0.2">
      <c r="G1157" s="26">
        <v>2016</v>
      </c>
      <c r="H1157" s="26">
        <v>2</v>
      </c>
      <c r="I1157" s="26">
        <v>18</v>
      </c>
      <c r="J1157" s="26">
        <v>3</v>
      </c>
      <c r="K1157" s="26">
        <v>9</v>
      </c>
      <c r="M1157" s="26">
        <v>1155</v>
      </c>
      <c r="N1157" s="26">
        <v>426</v>
      </c>
    </row>
    <row r="1158" spans="7:14" x14ac:dyDescent="0.2">
      <c r="G1158" s="26">
        <v>2016</v>
      </c>
      <c r="H1158" s="26">
        <v>2</v>
      </c>
      <c r="I1158" s="26">
        <v>18</v>
      </c>
      <c r="J1158" s="26">
        <v>4</v>
      </c>
      <c r="K1158" s="26">
        <v>3</v>
      </c>
      <c r="M1158" s="26">
        <v>1156</v>
      </c>
      <c r="N1158" s="26">
        <v>426</v>
      </c>
    </row>
    <row r="1159" spans="7:14" x14ac:dyDescent="0.2">
      <c r="G1159" s="26">
        <v>2016</v>
      </c>
      <c r="H1159" s="26">
        <v>2</v>
      </c>
      <c r="I1159" s="26">
        <v>18</v>
      </c>
      <c r="J1159" s="26">
        <v>5</v>
      </c>
      <c r="K1159" s="26">
        <v>12</v>
      </c>
      <c r="M1159" s="26">
        <v>1157</v>
      </c>
      <c r="N1159" s="26">
        <v>426</v>
      </c>
    </row>
    <row r="1160" spans="7:14" x14ac:dyDescent="0.2">
      <c r="G1160" s="26">
        <v>2016</v>
      </c>
      <c r="H1160" s="26">
        <v>2</v>
      </c>
      <c r="I1160" s="26">
        <v>18</v>
      </c>
      <c r="J1160" s="26">
        <v>6</v>
      </c>
      <c r="K1160" s="26">
        <v>47</v>
      </c>
      <c r="M1160" s="26">
        <v>1158</v>
      </c>
      <c r="N1160" s="26">
        <v>426</v>
      </c>
    </row>
    <row r="1161" spans="7:14" x14ac:dyDescent="0.2">
      <c r="G1161" s="26">
        <v>2016</v>
      </c>
      <c r="H1161" s="26">
        <v>2</v>
      </c>
      <c r="I1161" s="26">
        <v>18</v>
      </c>
      <c r="J1161" s="26">
        <v>7</v>
      </c>
      <c r="K1161" s="26">
        <v>163</v>
      </c>
      <c r="M1161" s="26">
        <v>1159</v>
      </c>
      <c r="N1161" s="26">
        <v>426</v>
      </c>
    </row>
    <row r="1162" spans="7:14" x14ac:dyDescent="0.2">
      <c r="G1162" s="26">
        <v>2016</v>
      </c>
      <c r="H1162" s="26">
        <v>2</v>
      </c>
      <c r="I1162" s="26">
        <v>18</v>
      </c>
      <c r="J1162" s="26">
        <v>8</v>
      </c>
      <c r="K1162" s="26">
        <v>464</v>
      </c>
      <c r="M1162" s="26">
        <v>1160</v>
      </c>
      <c r="N1162" s="26">
        <v>426</v>
      </c>
    </row>
    <row r="1163" spans="7:14" x14ac:dyDescent="0.2">
      <c r="G1163" s="26">
        <v>2016</v>
      </c>
      <c r="H1163" s="26">
        <v>2</v>
      </c>
      <c r="I1163" s="26">
        <v>18</v>
      </c>
      <c r="J1163" s="26">
        <v>9</v>
      </c>
      <c r="K1163" s="26">
        <v>308</v>
      </c>
      <c r="M1163" s="26">
        <v>1161</v>
      </c>
      <c r="N1163" s="26">
        <v>426</v>
      </c>
    </row>
    <row r="1164" spans="7:14" x14ac:dyDescent="0.2">
      <c r="G1164" s="26">
        <v>2016</v>
      </c>
      <c r="H1164" s="26">
        <v>2</v>
      </c>
      <c r="I1164" s="26">
        <v>18</v>
      </c>
      <c r="J1164" s="26">
        <v>10</v>
      </c>
      <c r="K1164" s="26">
        <v>213</v>
      </c>
      <c r="M1164" s="26">
        <v>1162</v>
      </c>
      <c r="N1164" s="26">
        <v>426</v>
      </c>
    </row>
    <row r="1165" spans="7:14" x14ac:dyDescent="0.2">
      <c r="G1165" s="26">
        <v>2016</v>
      </c>
      <c r="H1165" s="26">
        <v>2</v>
      </c>
      <c r="I1165" s="26">
        <v>18</v>
      </c>
      <c r="J1165" s="26">
        <v>11</v>
      </c>
      <c r="K1165" s="26">
        <v>227</v>
      </c>
      <c r="M1165" s="26">
        <v>1163</v>
      </c>
      <c r="N1165" s="26">
        <v>426</v>
      </c>
    </row>
    <row r="1166" spans="7:14" x14ac:dyDescent="0.2">
      <c r="G1166" s="26">
        <v>2016</v>
      </c>
      <c r="H1166" s="26">
        <v>2</v>
      </c>
      <c r="I1166" s="26">
        <v>18</v>
      </c>
      <c r="J1166" s="26">
        <v>12</v>
      </c>
      <c r="K1166" s="26">
        <v>306</v>
      </c>
      <c r="M1166" s="26">
        <v>1164</v>
      </c>
      <c r="N1166" s="26">
        <v>425</v>
      </c>
    </row>
    <row r="1167" spans="7:14" x14ac:dyDescent="0.2">
      <c r="G1167" s="26">
        <v>2016</v>
      </c>
      <c r="H1167" s="26">
        <v>2</v>
      </c>
      <c r="I1167" s="26">
        <v>18</v>
      </c>
      <c r="J1167" s="26">
        <v>13</v>
      </c>
      <c r="K1167" s="26">
        <v>301</v>
      </c>
      <c r="M1167" s="26">
        <v>1165</v>
      </c>
      <c r="N1167" s="26">
        <v>425</v>
      </c>
    </row>
    <row r="1168" spans="7:14" x14ac:dyDescent="0.2">
      <c r="G1168" s="26">
        <v>2016</v>
      </c>
      <c r="H1168" s="26">
        <v>2</v>
      </c>
      <c r="I1168" s="26">
        <v>18</v>
      </c>
      <c r="J1168" s="26">
        <v>14</v>
      </c>
      <c r="K1168" s="26">
        <v>275</v>
      </c>
      <c r="M1168" s="26">
        <v>1166</v>
      </c>
      <c r="N1168" s="26">
        <v>425</v>
      </c>
    </row>
    <row r="1169" spans="7:14" x14ac:dyDescent="0.2">
      <c r="G1169" s="26">
        <v>2016</v>
      </c>
      <c r="H1169" s="26">
        <v>2</v>
      </c>
      <c r="I1169" s="26">
        <v>18</v>
      </c>
      <c r="J1169" s="26">
        <v>15</v>
      </c>
      <c r="K1169" s="26">
        <v>284</v>
      </c>
      <c r="M1169" s="26">
        <v>1167</v>
      </c>
      <c r="N1169" s="26">
        <v>425</v>
      </c>
    </row>
    <row r="1170" spans="7:14" x14ac:dyDescent="0.2">
      <c r="G1170" s="26">
        <v>2016</v>
      </c>
      <c r="H1170" s="26">
        <v>2</v>
      </c>
      <c r="I1170" s="26">
        <v>18</v>
      </c>
      <c r="J1170" s="26">
        <v>16</v>
      </c>
      <c r="K1170" s="26">
        <v>329</v>
      </c>
      <c r="M1170" s="26">
        <v>1168</v>
      </c>
      <c r="N1170" s="26">
        <v>425</v>
      </c>
    </row>
    <row r="1171" spans="7:14" x14ac:dyDescent="0.2">
      <c r="G1171" s="26">
        <v>2016</v>
      </c>
      <c r="H1171" s="26">
        <v>2</v>
      </c>
      <c r="I1171" s="26">
        <v>18</v>
      </c>
      <c r="J1171" s="26">
        <v>17</v>
      </c>
      <c r="K1171" s="26">
        <v>515</v>
      </c>
      <c r="M1171" s="26">
        <v>1169</v>
      </c>
      <c r="N1171" s="26">
        <v>425</v>
      </c>
    </row>
    <row r="1172" spans="7:14" x14ac:dyDescent="0.2">
      <c r="G1172" s="26">
        <v>2016</v>
      </c>
      <c r="H1172" s="26">
        <v>2</v>
      </c>
      <c r="I1172" s="26">
        <v>18</v>
      </c>
      <c r="J1172" s="26">
        <v>18</v>
      </c>
      <c r="K1172" s="26">
        <v>419</v>
      </c>
      <c r="M1172" s="26">
        <v>1170</v>
      </c>
      <c r="N1172" s="26">
        <v>425</v>
      </c>
    </row>
    <row r="1173" spans="7:14" x14ac:dyDescent="0.2">
      <c r="G1173" s="26">
        <v>2016</v>
      </c>
      <c r="H1173" s="26">
        <v>2</v>
      </c>
      <c r="I1173" s="26">
        <v>18</v>
      </c>
      <c r="J1173" s="26">
        <v>19</v>
      </c>
      <c r="K1173" s="26">
        <v>302</v>
      </c>
      <c r="M1173" s="26">
        <v>1171</v>
      </c>
      <c r="N1173" s="26">
        <v>425</v>
      </c>
    </row>
    <row r="1174" spans="7:14" x14ac:dyDescent="0.2">
      <c r="G1174" s="26">
        <v>2016</v>
      </c>
      <c r="H1174" s="26">
        <v>2</v>
      </c>
      <c r="I1174" s="26">
        <v>18</v>
      </c>
      <c r="J1174" s="26">
        <v>20</v>
      </c>
      <c r="K1174" s="26">
        <v>156</v>
      </c>
      <c r="M1174" s="26">
        <v>1172</v>
      </c>
      <c r="N1174" s="26">
        <v>425</v>
      </c>
    </row>
    <row r="1175" spans="7:14" x14ac:dyDescent="0.2">
      <c r="G1175" s="26">
        <v>2016</v>
      </c>
      <c r="H1175" s="26">
        <v>2</v>
      </c>
      <c r="I1175" s="26">
        <v>18</v>
      </c>
      <c r="J1175" s="26">
        <v>21</v>
      </c>
      <c r="K1175" s="26">
        <v>117</v>
      </c>
      <c r="M1175" s="26">
        <v>1173</v>
      </c>
      <c r="N1175" s="26">
        <v>425</v>
      </c>
    </row>
    <row r="1176" spans="7:14" x14ac:dyDescent="0.2">
      <c r="G1176" s="26">
        <v>2016</v>
      </c>
      <c r="H1176" s="26">
        <v>2</v>
      </c>
      <c r="I1176" s="26">
        <v>18</v>
      </c>
      <c r="J1176" s="26">
        <v>22</v>
      </c>
      <c r="K1176" s="26">
        <v>75</v>
      </c>
      <c r="M1176" s="26">
        <v>1174</v>
      </c>
      <c r="N1176" s="26">
        <v>425</v>
      </c>
    </row>
    <row r="1177" spans="7:14" x14ac:dyDescent="0.2">
      <c r="G1177" s="26">
        <v>2016</v>
      </c>
      <c r="H1177" s="26">
        <v>2</v>
      </c>
      <c r="I1177" s="26">
        <v>18</v>
      </c>
      <c r="J1177" s="26">
        <v>23</v>
      </c>
      <c r="K1177" s="26">
        <v>58</v>
      </c>
      <c r="M1177" s="26">
        <v>1175</v>
      </c>
      <c r="N1177" s="26">
        <v>425</v>
      </c>
    </row>
    <row r="1178" spans="7:14" x14ac:dyDescent="0.2">
      <c r="G1178" s="26">
        <v>2016</v>
      </c>
      <c r="H1178" s="26">
        <v>2</v>
      </c>
      <c r="I1178" s="26">
        <v>18</v>
      </c>
      <c r="J1178" s="26">
        <v>24</v>
      </c>
      <c r="K1178" s="26">
        <v>27</v>
      </c>
      <c r="M1178" s="26">
        <v>1176</v>
      </c>
      <c r="N1178" s="26">
        <v>425</v>
      </c>
    </row>
    <row r="1179" spans="7:14" x14ac:dyDescent="0.2">
      <c r="G1179" s="26">
        <v>2016</v>
      </c>
      <c r="H1179" s="26">
        <v>2</v>
      </c>
      <c r="I1179" s="26">
        <v>19</v>
      </c>
      <c r="J1179" s="26">
        <v>1</v>
      </c>
      <c r="K1179" s="26">
        <v>22</v>
      </c>
      <c r="M1179" s="26">
        <v>1177</v>
      </c>
      <c r="N1179" s="26">
        <v>425</v>
      </c>
    </row>
    <row r="1180" spans="7:14" x14ac:dyDescent="0.2">
      <c r="G1180" s="26">
        <v>2016</v>
      </c>
      <c r="H1180" s="26">
        <v>2</v>
      </c>
      <c r="I1180" s="26">
        <v>19</v>
      </c>
      <c r="J1180" s="26">
        <v>2</v>
      </c>
      <c r="K1180" s="26">
        <v>11</v>
      </c>
      <c r="M1180" s="26">
        <v>1178</v>
      </c>
      <c r="N1180" s="26">
        <v>425</v>
      </c>
    </row>
    <row r="1181" spans="7:14" x14ac:dyDescent="0.2">
      <c r="G1181" s="26">
        <v>2016</v>
      </c>
      <c r="H1181" s="26">
        <v>2</v>
      </c>
      <c r="I1181" s="26">
        <v>19</v>
      </c>
      <c r="J1181" s="26">
        <v>3</v>
      </c>
      <c r="K1181" s="26">
        <v>10</v>
      </c>
      <c r="M1181" s="26">
        <v>1179</v>
      </c>
      <c r="N1181" s="26">
        <v>424</v>
      </c>
    </row>
    <row r="1182" spans="7:14" x14ac:dyDescent="0.2">
      <c r="G1182" s="26">
        <v>2016</v>
      </c>
      <c r="H1182" s="26">
        <v>2</v>
      </c>
      <c r="I1182" s="26">
        <v>19</v>
      </c>
      <c r="J1182" s="26">
        <v>4</v>
      </c>
      <c r="K1182" s="26">
        <v>6</v>
      </c>
      <c r="M1182" s="26">
        <v>1180</v>
      </c>
      <c r="N1182" s="26">
        <v>424</v>
      </c>
    </row>
    <row r="1183" spans="7:14" x14ac:dyDescent="0.2">
      <c r="G1183" s="26">
        <v>2016</v>
      </c>
      <c r="H1183" s="26">
        <v>2</v>
      </c>
      <c r="I1183" s="26">
        <v>19</v>
      </c>
      <c r="J1183" s="26">
        <v>5</v>
      </c>
      <c r="K1183" s="26">
        <v>11</v>
      </c>
      <c r="M1183" s="26">
        <v>1181</v>
      </c>
      <c r="N1183" s="26">
        <v>424</v>
      </c>
    </row>
    <row r="1184" spans="7:14" x14ac:dyDescent="0.2">
      <c r="G1184" s="26">
        <v>2016</v>
      </c>
      <c r="H1184" s="26">
        <v>2</v>
      </c>
      <c r="I1184" s="26">
        <v>19</v>
      </c>
      <c r="J1184" s="26">
        <v>6</v>
      </c>
      <c r="K1184" s="26">
        <v>37</v>
      </c>
      <c r="M1184" s="26">
        <v>1182</v>
      </c>
      <c r="N1184" s="26">
        <v>424</v>
      </c>
    </row>
    <row r="1185" spans="7:14" x14ac:dyDescent="0.2">
      <c r="G1185" s="26">
        <v>2016</v>
      </c>
      <c r="H1185" s="26">
        <v>2</v>
      </c>
      <c r="I1185" s="26">
        <v>19</v>
      </c>
      <c r="J1185" s="26">
        <v>7</v>
      </c>
      <c r="K1185" s="26">
        <v>144</v>
      </c>
      <c r="M1185" s="26">
        <v>1183</v>
      </c>
      <c r="N1185" s="26">
        <v>424</v>
      </c>
    </row>
    <row r="1186" spans="7:14" x14ac:dyDescent="0.2">
      <c r="G1186" s="26">
        <v>2016</v>
      </c>
      <c r="H1186" s="26">
        <v>2</v>
      </c>
      <c r="I1186" s="26">
        <v>19</v>
      </c>
      <c r="J1186" s="26">
        <v>8</v>
      </c>
      <c r="K1186" s="26">
        <v>444</v>
      </c>
      <c r="M1186" s="26">
        <v>1184</v>
      </c>
      <c r="N1186" s="26">
        <v>424</v>
      </c>
    </row>
    <row r="1187" spans="7:14" x14ac:dyDescent="0.2">
      <c r="G1187" s="26">
        <v>2016</v>
      </c>
      <c r="H1187" s="26">
        <v>2</v>
      </c>
      <c r="I1187" s="26">
        <v>19</v>
      </c>
      <c r="J1187" s="26">
        <v>9</v>
      </c>
      <c r="K1187" s="26">
        <v>318</v>
      </c>
      <c r="M1187" s="26">
        <v>1185</v>
      </c>
      <c r="N1187" s="26">
        <v>424</v>
      </c>
    </row>
    <row r="1188" spans="7:14" x14ac:dyDescent="0.2">
      <c r="G1188" s="26">
        <v>2016</v>
      </c>
      <c r="H1188" s="26">
        <v>2</v>
      </c>
      <c r="I1188" s="26">
        <v>19</v>
      </c>
      <c r="J1188" s="26">
        <v>10</v>
      </c>
      <c r="K1188" s="26">
        <v>209</v>
      </c>
      <c r="M1188" s="26">
        <v>1186</v>
      </c>
      <c r="N1188" s="26">
        <v>424</v>
      </c>
    </row>
    <row r="1189" spans="7:14" x14ac:dyDescent="0.2">
      <c r="G1189" s="26">
        <v>2016</v>
      </c>
      <c r="H1189" s="26">
        <v>2</v>
      </c>
      <c r="I1189" s="26">
        <v>19</v>
      </c>
      <c r="J1189" s="26">
        <v>11</v>
      </c>
      <c r="K1189" s="26">
        <v>273</v>
      </c>
      <c r="M1189" s="26">
        <v>1187</v>
      </c>
      <c r="N1189" s="26">
        <v>424</v>
      </c>
    </row>
    <row r="1190" spans="7:14" x14ac:dyDescent="0.2">
      <c r="G1190" s="26">
        <v>2016</v>
      </c>
      <c r="H1190" s="26">
        <v>2</v>
      </c>
      <c r="I1190" s="26">
        <v>19</v>
      </c>
      <c r="J1190" s="26">
        <v>12</v>
      </c>
      <c r="K1190" s="26">
        <v>299</v>
      </c>
      <c r="M1190" s="26">
        <v>1188</v>
      </c>
      <c r="N1190" s="26">
        <v>424</v>
      </c>
    </row>
    <row r="1191" spans="7:14" x14ac:dyDescent="0.2">
      <c r="G1191" s="26">
        <v>2016</v>
      </c>
      <c r="H1191" s="26">
        <v>2</v>
      </c>
      <c r="I1191" s="26">
        <v>19</v>
      </c>
      <c r="J1191" s="26">
        <v>13</v>
      </c>
      <c r="K1191" s="26">
        <v>318</v>
      </c>
      <c r="M1191" s="26">
        <v>1189</v>
      </c>
      <c r="N1191" s="26">
        <v>424</v>
      </c>
    </row>
    <row r="1192" spans="7:14" x14ac:dyDescent="0.2">
      <c r="G1192" s="26">
        <v>2016</v>
      </c>
      <c r="H1192" s="26">
        <v>2</v>
      </c>
      <c r="I1192" s="26">
        <v>19</v>
      </c>
      <c r="J1192" s="26">
        <v>14</v>
      </c>
      <c r="K1192" s="26">
        <v>339</v>
      </c>
      <c r="M1192" s="26">
        <v>1190</v>
      </c>
      <c r="N1192" s="26">
        <v>424</v>
      </c>
    </row>
    <row r="1193" spans="7:14" x14ac:dyDescent="0.2">
      <c r="G1193" s="26">
        <v>2016</v>
      </c>
      <c r="H1193" s="26">
        <v>2</v>
      </c>
      <c r="I1193" s="26">
        <v>19</v>
      </c>
      <c r="J1193" s="26">
        <v>15</v>
      </c>
      <c r="K1193" s="26">
        <v>390</v>
      </c>
      <c r="M1193" s="26">
        <v>1191</v>
      </c>
      <c r="N1193" s="26">
        <v>424</v>
      </c>
    </row>
    <row r="1194" spans="7:14" x14ac:dyDescent="0.2">
      <c r="G1194" s="26">
        <v>2016</v>
      </c>
      <c r="H1194" s="26">
        <v>2</v>
      </c>
      <c r="I1194" s="26">
        <v>19</v>
      </c>
      <c r="J1194" s="26">
        <v>16</v>
      </c>
      <c r="K1194" s="26">
        <v>393</v>
      </c>
      <c r="M1194" s="26">
        <v>1192</v>
      </c>
      <c r="N1194" s="26">
        <v>424</v>
      </c>
    </row>
    <row r="1195" spans="7:14" x14ac:dyDescent="0.2">
      <c r="G1195" s="26">
        <v>2016</v>
      </c>
      <c r="H1195" s="26">
        <v>2</v>
      </c>
      <c r="I1195" s="26">
        <v>19</v>
      </c>
      <c r="J1195" s="26">
        <v>17</v>
      </c>
      <c r="K1195" s="26">
        <v>507</v>
      </c>
      <c r="M1195" s="26">
        <v>1193</v>
      </c>
      <c r="N1195" s="26">
        <v>424</v>
      </c>
    </row>
    <row r="1196" spans="7:14" x14ac:dyDescent="0.2">
      <c r="G1196" s="26">
        <v>2016</v>
      </c>
      <c r="H1196" s="26">
        <v>2</v>
      </c>
      <c r="I1196" s="26">
        <v>19</v>
      </c>
      <c r="J1196" s="26">
        <v>18</v>
      </c>
      <c r="K1196" s="26">
        <v>410</v>
      </c>
      <c r="M1196" s="26">
        <v>1194</v>
      </c>
      <c r="N1196" s="26">
        <v>424</v>
      </c>
    </row>
    <row r="1197" spans="7:14" x14ac:dyDescent="0.2">
      <c r="G1197" s="26">
        <v>2016</v>
      </c>
      <c r="H1197" s="26">
        <v>2</v>
      </c>
      <c r="I1197" s="26">
        <v>19</v>
      </c>
      <c r="J1197" s="26">
        <v>19</v>
      </c>
      <c r="K1197" s="26">
        <v>289</v>
      </c>
      <c r="M1197" s="26">
        <v>1195</v>
      </c>
      <c r="N1197" s="26">
        <v>423</v>
      </c>
    </row>
    <row r="1198" spans="7:14" x14ac:dyDescent="0.2">
      <c r="G1198" s="26">
        <v>2016</v>
      </c>
      <c r="H1198" s="26">
        <v>2</v>
      </c>
      <c r="I1198" s="26">
        <v>19</v>
      </c>
      <c r="J1198" s="26">
        <v>20</v>
      </c>
      <c r="K1198" s="26">
        <v>180</v>
      </c>
      <c r="M1198" s="26">
        <v>1196</v>
      </c>
      <c r="N1198" s="26">
        <v>423</v>
      </c>
    </row>
    <row r="1199" spans="7:14" x14ac:dyDescent="0.2">
      <c r="G1199" s="26">
        <v>2016</v>
      </c>
      <c r="H1199" s="26">
        <v>2</v>
      </c>
      <c r="I1199" s="26">
        <v>19</v>
      </c>
      <c r="J1199" s="26">
        <v>21</v>
      </c>
      <c r="K1199" s="26">
        <v>115</v>
      </c>
      <c r="M1199" s="26">
        <v>1197</v>
      </c>
      <c r="N1199" s="26">
        <v>423</v>
      </c>
    </row>
    <row r="1200" spans="7:14" x14ac:dyDescent="0.2">
      <c r="G1200" s="26">
        <v>2016</v>
      </c>
      <c r="H1200" s="26">
        <v>2</v>
      </c>
      <c r="I1200" s="26">
        <v>19</v>
      </c>
      <c r="J1200" s="26">
        <v>22</v>
      </c>
      <c r="K1200" s="26">
        <v>136</v>
      </c>
      <c r="M1200" s="26">
        <v>1198</v>
      </c>
      <c r="N1200" s="26">
        <v>423</v>
      </c>
    </row>
    <row r="1201" spans="7:14" x14ac:dyDescent="0.2">
      <c r="G1201" s="26">
        <v>2016</v>
      </c>
      <c r="H1201" s="26">
        <v>2</v>
      </c>
      <c r="I1201" s="26">
        <v>19</v>
      </c>
      <c r="J1201" s="26">
        <v>23</v>
      </c>
      <c r="K1201" s="26">
        <v>64</v>
      </c>
      <c r="M1201" s="26">
        <v>1199</v>
      </c>
      <c r="N1201" s="26">
        <v>423</v>
      </c>
    </row>
    <row r="1202" spans="7:14" x14ac:dyDescent="0.2">
      <c r="G1202" s="26">
        <v>2016</v>
      </c>
      <c r="H1202" s="26">
        <v>2</v>
      </c>
      <c r="I1202" s="26">
        <v>19</v>
      </c>
      <c r="J1202" s="26">
        <v>24</v>
      </c>
      <c r="K1202" s="26">
        <v>33</v>
      </c>
      <c r="M1202" s="26">
        <v>1200</v>
      </c>
      <c r="N1202" s="26">
        <v>423</v>
      </c>
    </row>
    <row r="1203" spans="7:14" x14ac:dyDescent="0.2">
      <c r="G1203" s="26">
        <v>2016</v>
      </c>
      <c r="H1203" s="26">
        <v>2</v>
      </c>
      <c r="I1203" s="26">
        <v>20</v>
      </c>
      <c r="J1203" s="26">
        <v>1</v>
      </c>
      <c r="K1203" s="26">
        <v>16</v>
      </c>
      <c r="M1203" s="26">
        <v>1201</v>
      </c>
      <c r="N1203" s="26">
        <v>423</v>
      </c>
    </row>
    <row r="1204" spans="7:14" x14ac:dyDescent="0.2">
      <c r="G1204" s="26">
        <v>2016</v>
      </c>
      <c r="H1204" s="26">
        <v>2</v>
      </c>
      <c r="I1204" s="26">
        <v>20</v>
      </c>
      <c r="J1204" s="26">
        <v>2</v>
      </c>
      <c r="K1204" s="26">
        <v>19</v>
      </c>
      <c r="M1204" s="26">
        <v>1202</v>
      </c>
      <c r="N1204" s="26">
        <v>423</v>
      </c>
    </row>
    <row r="1205" spans="7:14" x14ac:dyDescent="0.2">
      <c r="G1205" s="26">
        <v>2016</v>
      </c>
      <c r="H1205" s="26">
        <v>2</v>
      </c>
      <c r="I1205" s="26">
        <v>20</v>
      </c>
      <c r="J1205" s="26">
        <v>3</v>
      </c>
      <c r="K1205" s="26">
        <v>9</v>
      </c>
      <c r="M1205" s="26">
        <v>1203</v>
      </c>
      <c r="N1205" s="26">
        <v>423</v>
      </c>
    </row>
    <row r="1206" spans="7:14" x14ac:dyDescent="0.2">
      <c r="G1206" s="26">
        <v>2016</v>
      </c>
      <c r="H1206" s="26">
        <v>2</v>
      </c>
      <c r="I1206" s="26">
        <v>20</v>
      </c>
      <c r="J1206" s="26">
        <v>4</v>
      </c>
      <c r="K1206" s="26">
        <v>11</v>
      </c>
      <c r="M1206" s="26">
        <v>1204</v>
      </c>
      <c r="N1206" s="26">
        <v>422</v>
      </c>
    </row>
    <row r="1207" spans="7:14" x14ac:dyDescent="0.2">
      <c r="G1207" s="26">
        <v>2016</v>
      </c>
      <c r="H1207" s="26">
        <v>2</v>
      </c>
      <c r="I1207" s="26">
        <v>20</v>
      </c>
      <c r="J1207" s="26">
        <v>5</v>
      </c>
      <c r="K1207" s="26">
        <v>9</v>
      </c>
      <c r="M1207" s="26">
        <v>1205</v>
      </c>
      <c r="N1207" s="26">
        <v>422</v>
      </c>
    </row>
    <row r="1208" spans="7:14" x14ac:dyDescent="0.2">
      <c r="G1208" s="26">
        <v>2016</v>
      </c>
      <c r="H1208" s="26">
        <v>2</v>
      </c>
      <c r="I1208" s="26">
        <v>20</v>
      </c>
      <c r="J1208" s="26">
        <v>6</v>
      </c>
      <c r="K1208" s="26">
        <v>30</v>
      </c>
      <c r="M1208" s="26">
        <v>1206</v>
      </c>
      <c r="N1208" s="26">
        <v>422</v>
      </c>
    </row>
    <row r="1209" spans="7:14" x14ac:dyDescent="0.2">
      <c r="G1209" s="26">
        <v>2016</v>
      </c>
      <c r="H1209" s="26">
        <v>2</v>
      </c>
      <c r="I1209" s="26">
        <v>20</v>
      </c>
      <c r="J1209" s="26">
        <v>7</v>
      </c>
      <c r="K1209" s="26">
        <v>64</v>
      </c>
      <c r="M1209" s="26">
        <v>1207</v>
      </c>
      <c r="N1209" s="26">
        <v>422</v>
      </c>
    </row>
    <row r="1210" spans="7:14" x14ac:dyDescent="0.2">
      <c r="G1210" s="26">
        <v>2016</v>
      </c>
      <c r="H1210" s="26">
        <v>2</v>
      </c>
      <c r="I1210" s="26">
        <v>20</v>
      </c>
      <c r="J1210" s="26">
        <v>8</v>
      </c>
      <c r="K1210" s="26">
        <v>121</v>
      </c>
      <c r="M1210" s="26">
        <v>1208</v>
      </c>
      <c r="N1210" s="26">
        <v>422</v>
      </c>
    </row>
    <row r="1211" spans="7:14" x14ac:dyDescent="0.2">
      <c r="G1211" s="26">
        <v>2016</v>
      </c>
      <c r="H1211" s="26">
        <v>2</v>
      </c>
      <c r="I1211" s="26">
        <v>20</v>
      </c>
      <c r="J1211" s="26">
        <v>9</v>
      </c>
      <c r="K1211" s="26">
        <v>113</v>
      </c>
      <c r="M1211" s="26">
        <v>1209</v>
      </c>
      <c r="N1211" s="26">
        <v>422</v>
      </c>
    </row>
    <row r="1212" spans="7:14" x14ac:dyDescent="0.2">
      <c r="G1212" s="26">
        <v>2016</v>
      </c>
      <c r="H1212" s="26">
        <v>2</v>
      </c>
      <c r="I1212" s="26">
        <v>20</v>
      </c>
      <c r="J1212" s="26">
        <v>10</v>
      </c>
      <c r="K1212" s="26">
        <v>158</v>
      </c>
      <c r="M1212" s="26">
        <v>1210</v>
      </c>
      <c r="N1212" s="26">
        <v>422</v>
      </c>
    </row>
    <row r="1213" spans="7:14" x14ac:dyDescent="0.2">
      <c r="G1213" s="26">
        <v>2016</v>
      </c>
      <c r="H1213" s="26">
        <v>2</v>
      </c>
      <c r="I1213" s="26">
        <v>20</v>
      </c>
      <c r="J1213" s="26">
        <v>11</v>
      </c>
      <c r="K1213" s="26">
        <v>249</v>
      </c>
      <c r="M1213" s="26">
        <v>1211</v>
      </c>
      <c r="N1213" s="26">
        <v>422</v>
      </c>
    </row>
    <row r="1214" spans="7:14" x14ac:dyDescent="0.2">
      <c r="G1214" s="26">
        <v>2016</v>
      </c>
      <c r="H1214" s="26">
        <v>2</v>
      </c>
      <c r="I1214" s="26">
        <v>20</v>
      </c>
      <c r="J1214" s="26">
        <v>12</v>
      </c>
      <c r="K1214" s="26">
        <v>271</v>
      </c>
      <c r="M1214" s="26">
        <v>1212</v>
      </c>
      <c r="N1214" s="26">
        <v>422</v>
      </c>
    </row>
    <row r="1215" spans="7:14" x14ac:dyDescent="0.2">
      <c r="G1215" s="26">
        <v>2016</v>
      </c>
      <c r="H1215" s="26">
        <v>2</v>
      </c>
      <c r="I1215" s="26">
        <v>20</v>
      </c>
      <c r="J1215" s="26">
        <v>13</v>
      </c>
      <c r="K1215" s="26">
        <v>319</v>
      </c>
      <c r="M1215" s="26">
        <v>1213</v>
      </c>
      <c r="N1215" s="26">
        <v>422</v>
      </c>
    </row>
    <row r="1216" spans="7:14" x14ac:dyDescent="0.2">
      <c r="G1216" s="26">
        <v>2016</v>
      </c>
      <c r="H1216" s="26">
        <v>2</v>
      </c>
      <c r="I1216" s="26">
        <v>20</v>
      </c>
      <c r="J1216" s="26">
        <v>14</v>
      </c>
      <c r="K1216" s="26">
        <v>304</v>
      </c>
      <c r="M1216" s="26">
        <v>1214</v>
      </c>
      <c r="N1216" s="26">
        <v>422</v>
      </c>
    </row>
    <row r="1217" spans="7:14" x14ac:dyDescent="0.2">
      <c r="G1217" s="26">
        <v>2016</v>
      </c>
      <c r="H1217" s="26">
        <v>2</v>
      </c>
      <c r="I1217" s="26">
        <v>20</v>
      </c>
      <c r="J1217" s="26">
        <v>15</v>
      </c>
      <c r="K1217" s="26">
        <v>319</v>
      </c>
      <c r="M1217" s="26">
        <v>1215</v>
      </c>
      <c r="N1217" s="26">
        <v>422</v>
      </c>
    </row>
    <row r="1218" spans="7:14" x14ac:dyDescent="0.2">
      <c r="G1218" s="26">
        <v>2016</v>
      </c>
      <c r="H1218" s="26">
        <v>2</v>
      </c>
      <c r="I1218" s="26">
        <v>20</v>
      </c>
      <c r="J1218" s="26">
        <v>16</v>
      </c>
      <c r="K1218" s="26">
        <v>350</v>
      </c>
      <c r="M1218" s="26">
        <v>1216</v>
      </c>
      <c r="N1218" s="26">
        <v>422</v>
      </c>
    </row>
    <row r="1219" spans="7:14" x14ac:dyDescent="0.2">
      <c r="G1219" s="26">
        <v>2016</v>
      </c>
      <c r="H1219" s="26">
        <v>2</v>
      </c>
      <c r="I1219" s="26">
        <v>20</v>
      </c>
      <c r="J1219" s="26">
        <v>17</v>
      </c>
      <c r="K1219" s="26">
        <v>322</v>
      </c>
      <c r="M1219" s="26">
        <v>1217</v>
      </c>
      <c r="N1219" s="26">
        <v>422</v>
      </c>
    </row>
    <row r="1220" spans="7:14" x14ac:dyDescent="0.2">
      <c r="G1220" s="26">
        <v>2016</v>
      </c>
      <c r="H1220" s="26">
        <v>2</v>
      </c>
      <c r="I1220" s="26">
        <v>20</v>
      </c>
      <c r="J1220" s="26">
        <v>18</v>
      </c>
      <c r="K1220" s="26">
        <v>332</v>
      </c>
      <c r="M1220" s="26">
        <v>1218</v>
      </c>
      <c r="N1220" s="26">
        <v>422</v>
      </c>
    </row>
    <row r="1221" spans="7:14" x14ac:dyDescent="0.2">
      <c r="G1221" s="26">
        <v>2016</v>
      </c>
      <c r="H1221" s="26">
        <v>2</v>
      </c>
      <c r="I1221" s="26">
        <v>20</v>
      </c>
      <c r="J1221" s="26">
        <v>19</v>
      </c>
      <c r="K1221" s="26">
        <v>220</v>
      </c>
      <c r="M1221" s="26">
        <v>1219</v>
      </c>
      <c r="N1221" s="26">
        <v>422</v>
      </c>
    </row>
    <row r="1222" spans="7:14" x14ac:dyDescent="0.2">
      <c r="G1222" s="26">
        <v>2016</v>
      </c>
      <c r="H1222" s="26">
        <v>2</v>
      </c>
      <c r="I1222" s="26">
        <v>20</v>
      </c>
      <c r="J1222" s="26">
        <v>20</v>
      </c>
      <c r="K1222" s="26">
        <v>128</v>
      </c>
      <c r="M1222" s="26">
        <v>1220</v>
      </c>
      <c r="N1222" s="26">
        <v>422</v>
      </c>
    </row>
    <row r="1223" spans="7:14" x14ac:dyDescent="0.2">
      <c r="G1223" s="26">
        <v>2016</v>
      </c>
      <c r="H1223" s="26">
        <v>2</v>
      </c>
      <c r="I1223" s="26">
        <v>20</v>
      </c>
      <c r="J1223" s="26">
        <v>21</v>
      </c>
      <c r="K1223" s="26">
        <v>83</v>
      </c>
      <c r="M1223" s="26">
        <v>1221</v>
      </c>
      <c r="N1223" s="26">
        <v>422</v>
      </c>
    </row>
    <row r="1224" spans="7:14" x14ac:dyDescent="0.2">
      <c r="G1224" s="26">
        <v>2016</v>
      </c>
      <c r="H1224" s="26">
        <v>2</v>
      </c>
      <c r="I1224" s="26">
        <v>20</v>
      </c>
      <c r="J1224" s="26">
        <v>22</v>
      </c>
      <c r="K1224" s="26">
        <v>157</v>
      </c>
      <c r="M1224" s="26">
        <v>1222</v>
      </c>
      <c r="N1224" s="26">
        <v>422</v>
      </c>
    </row>
    <row r="1225" spans="7:14" x14ac:dyDescent="0.2">
      <c r="G1225" s="26">
        <v>2016</v>
      </c>
      <c r="H1225" s="26">
        <v>2</v>
      </c>
      <c r="I1225" s="26">
        <v>20</v>
      </c>
      <c r="J1225" s="26">
        <v>23</v>
      </c>
      <c r="K1225" s="26">
        <v>85</v>
      </c>
      <c r="M1225" s="26">
        <v>1223</v>
      </c>
      <c r="N1225" s="26">
        <v>422</v>
      </c>
    </row>
    <row r="1226" spans="7:14" x14ac:dyDescent="0.2">
      <c r="G1226" s="26">
        <v>2016</v>
      </c>
      <c r="H1226" s="26">
        <v>2</v>
      </c>
      <c r="I1226" s="26">
        <v>20</v>
      </c>
      <c r="J1226" s="26">
        <v>24</v>
      </c>
      <c r="K1226" s="26">
        <v>40</v>
      </c>
      <c r="M1226" s="26">
        <v>1224</v>
      </c>
      <c r="N1226" s="26">
        <v>422</v>
      </c>
    </row>
    <row r="1227" spans="7:14" x14ac:dyDescent="0.2">
      <c r="G1227" s="26">
        <v>2016</v>
      </c>
      <c r="H1227" s="26">
        <v>2</v>
      </c>
      <c r="I1227" s="26">
        <v>21</v>
      </c>
      <c r="J1227" s="26">
        <v>1</v>
      </c>
      <c r="K1227" s="26">
        <v>23</v>
      </c>
      <c r="M1227" s="26">
        <v>1225</v>
      </c>
      <c r="N1227" s="26">
        <v>422</v>
      </c>
    </row>
    <row r="1228" spans="7:14" x14ac:dyDescent="0.2">
      <c r="G1228" s="26">
        <v>2016</v>
      </c>
      <c r="H1228" s="26">
        <v>2</v>
      </c>
      <c r="I1228" s="26">
        <v>21</v>
      </c>
      <c r="J1228" s="26">
        <v>2</v>
      </c>
      <c r="K1228" s="26">
        <v>16</v>
      </c>
      <c r="M1228" s="26">
        <v>1226</v>
      </c>
      <c r="N1228" s="26">
        <v>421</v>
      </c>
    </row>
    <row r="1229" spans="7:14" x14ac:dyDescent="0.2">
      <c r="G1229" s="26">
        <v>2016</v>
      </c>
      <c r="H1229" s="26">
        <v>2</v>
      </c>
      <c r="I1229" s="26">
        <v>21</v>
      </c>
      <c r="J1229" s="26">
        <v>3</v>
      </c>
      <c r="K1229" s="26">
        <v>5</v>
      </c>
      <c r="M1229" s="26">
        <v>1227</v>
      </c>
      <c r="N1229" s="26">
        <v>421</v>
      </c>
    </row>
    <row r="1230" spans="7:14" x14ac:dyDescent="0.2">
      <c r="G1230" s="26">
        <v>2016</v>
      </c>
      <c r="H1230" s="26">
        <v>2</v>
      </c>
      <c r="I1230" s="26">
        <v>21</v>
      </c>
      <c r="J1230" s="26">
        <v>4</v>
      </c>
      <c r="K1230" s="26">
        <v>3</v>
      </c>
      <c r="M1230" s="26">
        <v>1228</v>
      </c>
      <c r="N1230" s="26">
        <v>421</v>
      </c>
    </row>
    <row r="1231" spans="7:14" x14ac:dyDescent="0.2">
      <c r="G1231" s="26">
        <v>2016</v>
      </c>
      <c r="H1231" s="26">
        <v>2</v>
      </c>
      <c r="I1231" s="26">
        <v>21</v>
      </c>
      <c r="J1231" s="26">
        <v>5</v>
      </c>
      <c r="K1231" s="26">
        <v>5</v>
      </c>
      <c r="M1231" s="26">
        <v>1229</v>
      </c>
      <c r="N1231" s="26">
        <v>421</v>
      </c>
    </row>
    <row r="1232" spans="7:14" x14ac:dyDescent="0.2">
      <c r="G1232" s="26">
        <v>2016</v>
      </c>
      <c r="H1232" s="26">
        <v>2</v>
      </c>
      <c r="I1232" s="26">
        <v>21</v>
      </c>
      <c r="J1232" s="26">
        <v>6</v>
      </c>
      <c r="K1232" s="26">
        <v>20</v>
      </c>
      <c r="M1232" s="26">
        <v>1230</v>
      </c>
      <c r="N1232" s="26">
        <v>421</v>
      </c>
    </row>
    <row r="1233" spans="7:14" x14ac:dyDescent="0.2">
      <c r="G1233" s="26">
        <v>2016</v>
      </c>
      <c r="H1233" s="26">
        <v>2</v>
      </c>
      <c r="I1233" s="26">
        <v>21</v>
      </c>
      <c r="J1233" s="26">
        <v>7</v>
      </c>
      <c r="K1233" s="26">
        <v>57</v>
      </c>
      <c r="M1233" s="26">
        <v>1231</v>
      </c>
      <c r="N1233" s="26">
        <v>421</v>
      </c>
    </row>
    <row r="1234" spans="7:14" x14ac:dyDescent="0.2">
      <c r="G1234" s="26">
        <v>2016</v>
      </c>
      <c r="H1234" s="26">
        <v>2</v>
      </c>
      <c r="I1234" s="26">
        <v>21</v>
      </c>
      <c r="J1234" s="26">
        <v>8</v>
      </c>
      <c r="K1234" s="26">
        <v>86</v>
      </c>
      <c r="M1234" s="26">
        <v>1232</v>
      </c>
      <c r="N1234" s="26">
        <v>421</v>
      </c>
    </row>
    <row r="1235" spans="7:14" x14ac:dyDescent="0.2">
      <c r="G1235" s="26">
        <v>2016</v>
      </c>
      <c r="H1235" s="26">
        <v>2</v>
      </c>
      <c r="I1235" s="26">
        <v>21</v>
      </c>
      <c r="J1235" s="26">
        <v>9</v>
      </c>
      <c r="K1235" s="26">
        <v>78</v>
      </c>
      <c r="M1235" s="26">
        <v>1233</v>
      </c>
      <c r="N1235" s="26">
        <v>421</v>
      </c>
    </row>
    <row r="1236" spans="7:14" x14ac:dyDescent="0.2">
      <c r="G1236" s="26">
        <v>2016</v>
      </c>
      <c r="H1236" s="26">
        <v>2</v>
      </c>
      <c r="I1236" s="26">
        <v>21</v>
      </c>
      <c r="J1236" s="26">
        <v>10</v>
      </c>
      <c r="K1236" s="26">
        <v>141</v>
      </c>
      <c r="M1236" s="26">
        <v>1234</v>
      </c>
      <c r="N1236" s="26">
        <v>421</v>
      </c>
    </row>
    <row r="1237" spans="7:14" x14ac:dyDescent="0.2">
      <c r="G1237" s="26">
        <v>2016</v>
      </c>
      <c r="H1237" s="26">
        <v>2</v>
      </c>
      <c r="I1237" s="26">
        <v>21</v>
      </c>
      <c r="J1237" s="26">
        <v>11</v>
      </c>
      <c r="K1237" s="26">
        <v>218</v>
      </c>
      <c r="M1237" s="26">
        <v>1235</v>
      </c>
      <c r="N1237" s="26">
        <v>421</v>
      </c>
    </row>
    <row r="1238" spans="7:14" x14ac:dyDescent="0.2">
      <c r="G1238" s="26">
        <v>2016</v>
      </c>
      <c r="H1238" s="26">
        <v>2</v>
      </c>
      <c r="I1238" s="26">
        <v>21</v>
      </c>
      <c r="J1238" s="26">
        <v>12</v>
      </c>
      <c r="K1238" s="26">
        <v>248</v>
      </c>
      <c r="M1238" s="26">
        <v>1236</v>
      </c>
      <c r="N1238" s="26">
        <v>421</v>
      </c>
    </row>
    <row r="1239" spans="7:14" x14ac:dyDescent="0.2">
      <c r="G1239" s="26">
        <v>2016</v>
      </c>
      <c r="H1239" s="26">
        <v>2</v>
      </c>
      <c r="I1239" s="26">
        <v>21</v>
      </c>
      <c r="J1239" s="26">
        <v>13</v>
      </c>
      <c r="K1239" s="26">
        <v>268</v>
      </c>
      <c r="M1239" s="26">
        <v>1237</v>
      </c>
      <c r="N1239" s="26">
        <v>421</v>
      </c>
    </row>
    <row r="1240" spans="7:14" x14ac:dyDescent="0.2">
      <c r="G1240" s="26">
        <v>2016</v>
      </c>
      <c r="H1240" s="26">
        <v>2</v>
      </c>
      <c r="I1240" s="26">
        <v>21</v>
      </c>
      <c r="J1240" s="26">
        <v>14</v>
      </c>
      <c r="K1240" s="26">
        <v>263</v>
      </c>
      <c r="M1240" s="26">
        <v>1238</v>
      </c>
      <c r="N1240" s="26">
        <v>421</v>
      </c>
    </row>
    <row r="1241" spans="7:14" x14ac:dyDescent="0.2">
      <c r="G1241" s="26">
        <v>2016</v>
      </c>
      <c r="H1241" s="26">
        <v>2</v>
      </c>
      <c r="I1241" s="26">
        <v>21</v>
      </c>
      <c r="J1241" s="26">
        <v>15</v>
      </c>
      <c r="K1241" s="26">
        <v>283</v>
      </c>
      <c r="M1241" s="26">
        <v>1239</v>
      </c>
      <c r="N1241" s="26">
        <v>421</v>
      </c>
    </row>
    <row r="1242" spans="7:14" x14ac:dyDescent="0.2">
      <c r="G1242" s="26">
        <v>2016</v>
      </c>
      <c r="H1242" s="26">
        <v>2</v>
      </c>
      <c r="I1242" s="26">
        <v>21</v>
      </c>
      <c r="J1242" s="26">
        <v>16</v>
      </c>
      <c r="K1242" s="26">
        <v>310</v>
      </c>
      <c r="M1242" s="26">
        <v>1240</v>
      </c>
      <c r="N1242" s="26">
        <v>421</v>
      </c>
    </row>
    <row r="1243" spans="7:14" x14ac:dyDescent="0.2">
      <c r="G1243" s="26">
        <v>2016</v>
      </c>
      <c r="H1243" s="26">
        <v>2</v>
      </c>
      <c r="I1243" s="26">
        <v>21</v>
      </c>
      <c r="J1243" s="26">
        <v>17</v>
      </c>
      <c r="K1243" s="26">
        <v>305</v>
      </c>
      <c r="M1243" s="26">
        <v>1241</v>
      </c>
      <c r="N1243" s="26">
        <v>421</v>
      </c>
    </row>
    <row r="1244" spans="7:14" x14ac:dyDescent="0.2">
      <c r="G1244" s="26">
        <v>2016</v>
      </c>
      <c r="H1244" s="26">
        <v>2</v>
      </c>
      <c r="I1244" s="26">
        <v>21</v>
      </c>
      <c r="J1244" s="26">
        <v>18</v>
      </c>
      <c r="K1244" s="26">
        <v>223</v>
      </c>
      <c r="M1244" s="26">
        <v>1242</v>
      </c>
      <c r="N1244" s="26">
        <v>420</v>
      </c>
    </row>
    <row r="1245" spans="7:14" x14ac:dyDescent="0.2">
      <c r="G1245" s="26">
        <v>2016</v>
      </c>
      <c r="H1245" s="26">
        <v>2</v>
      </c>
      <c r="I1245" s="26">
        <v>21</v>
      </c>
      <c r="J1245" s="26">
        <v>19</v>
      </c>
      <c r="K1245" s="26">
        <v>177</v>
      </c>
      <c r="M1245" s="26">
        <v>1243</v>
      </c>
      <c r="N1245" s="26">
        <v>420</v>
      </c>
    </row>
    <row r="1246" spans="7:14" x14ac:dyDescent="0.2">
      <c r="G1246" s="26">
        <v>2016</v>
      </c>
      <c r="H1246" s="26">
        <v>2</v>
      </c>
      <c r="I1246" s="26">
        <v>21</v>
      </c>
      <c r="J1246" s="26">
        <v>20</v>
      </c>
      <c r="K1246" s="26">
        <v>153</v>
      </c>
      <c r="M1246" s="26">
        <v>1244</v>
      </c>
      <c r="N1246" s="26">
        <v>420</v>
      </c>
    </row>
    <row r="1247" spans="7:14" x14ac:dyDescent="0.2">
      <c r="G1247" s="26">
        <v>2016</v>
      </c>
      <c r="H1247" s="26">
        <v>2</v>
      </c>
      <c r="I1247" s="26">
        <v>21</v>
      </c>
      <c r="J1247" s="26">
        <v>21</v>
      </c>
      <c r="K1247" s="26">
        <v>80</v>
      </c>
      <c r="M1247" s="26">
        <v>1245</v>
      </c>
      <c r="N1247" s="26">
        <v>420</v>
      </c>
    </row>
    <row r="1248" spans="7:14" x14ac:dyDescent="0.2">
      <c r="G1248" s="26">
        <v>2016</v>
      </c>
      <c r="H1248" s="26">
        <v>2</v>
      </c>
      <c r="I1248" s="26">
        <v>21</v>
      </c>
      <c r="J1248" s="26">
        <v>22</v>
      </c>
      <c r="K1248" s="26">
        <v>75</v>
      </c>
      <c r="M1248" s="26">
        <v>1246</v>
      </c>
      <c r="N1248" s="26">
        <v>420</v>
      </c>
    </row>
    <row r="1249" spans="7:14" x14ac:dyDescent="0.2">
      <c r="G1249" s="26">
        <v>2016</v>
      </c>
      <c r="H1249" s="26">
        <v>2</v>
      </c>
      <c r="I1249" s="26">
        <v>21</v>
      </c>
      <c r="J1249" s="26">
        <v>23</v>
      </c>
      <c r="K1249" s="26">
        <v>40</v>
      </c>
      <c r="M1249" s="26">
        <v>1247</v>
      </c>
      <c r="N1249" s="26">
        <v>420</v>
      </c>
    </row>
    <row r="1250" spans="7:14" x14ac:dyDescent="0.2">
      <c r="G1250" s="26">
        <v>2016</v>
      </c>
      <c r="H1250" s="26">
        <v>2</v>
      </c>
      <c r="I1250" s="26">
        <v>21</v>
      </c>
      <c r="J1250" s="26">
        <v>24</v>
      </c>
      <c r="K1250" s="26">
        <v>15</v>
      </c>
      <c r="M1250" s="26">
        <v>1248</v>
      </c>
      <c r="N1250" s="26">
        <v>420</v>
      </c>
    </row>
    <row r="1251" spans="7:14" x14ac:dyDescent="0.2">
      <c r="G1251" s="26">
        <v>2016</v>
      </c>
      <c r="H1251" s="26">
        <v>2</v>
      </c>
      <c r="I1251" s="26">
        <v>22</v>
      </c>
      <c r="J1251" s="26">
        <v>1</v>
      </c>
      <c r="K1251" s="26">
        <v>10</v>
      </c>
      <c r="M1251" s="26">
        <v>1249</v>
      </c>
      <c r="N1251" s="26">
        <v>420</v>
      </c>
    </row>
    <row r="1252" spans="7:14" x14ac:dyDescent="0.2">
      <c r="G1252" s="26">
        <v>2016</v>
      </c>
      <c r="H1252" s="26">
        <v>2</v>
      </c>
      <c r="I1252" s="26">
        <v>22</v>
      </c>
      <c r="J1252" s="26">
        <v>2</v>
      </c>
      <c r="K1252" s="26">
        <v>1</v>
      </c>
      <c r="M1252" s="26">
        <v>1250</v>
      </c>
      <c r="N1252" s="26">
        <v>420</v>
      </c>
    </row>
    <row r="1253" spans="7:14" x14ac:dyDescent="0.2">
      <c r="G1253" s="26">
        <v>2016</v>
      </c>
      <c r="H1253" s="26">
        <v>2</v>
      </c>
      <c r="I1253" s="26">
        <v>22</v>
      </c>
      <c r="J1253" s="26">
        <v>3</v>
      </c>
      <c r="K1253" s="26">
        <v>1</v>
      </c>
      <c r="M1253" s="26">
        <v>1251</v>
      </c>
      <c r="N1253" s="26">
        <v>420</v>
      </c>
    </row>
    <row r="1254" spans="7:14" x14ac:dyDescent="0.2">
      <c r="G1254" s="26">
        <v>2016</v>
      </c>
      <c r="H1254" s="26">
        <v>2</v>
      </c>
      <c r="I1254" s="26">
        <v>22</v>
      </c>
      <c r="J1254" s="26">
        <v>4</v>
      </c>
      <c r="K1254" s="26">
        <v>3</v>
      </c>
      <c r="M1254" s="26">
        <v>1252</v>
      </c>
      <c r="N1254" s="26">
        <v>420</v>
      </c>
    </row>
    <row r="1255" spans="7:14" x14ac:dyDescent="0.2">
      <c r="G1255" s="26">
        <v>2016</v>
      </c>
      <c r="H1255" s="26">
        <v>2</v>
      </c>
      <c r="I1255" s="26">
        <v>22</v>
      </c>
      <c r="J1255" s="26">
        <v>5</v>
      </c>
      <c r="K1255" s="26">
        <v>11</v>
      </c>
      <c r="M1255" s="26">
        <v>1253</v>
      </c>
      <c r="N1255" s="26">
        <v>419</v>
      </c>
    </row>
    <row r="1256" spans="7:14" x14ac:dyDescent="0.2">
      <c r="G1256" s="26">
        <v>2016</v>
      </c>
      <c r="H1256" s="26">
        <v>2</v>
      </c>
      <c r="I1256" s="26">
        <v>22</v>
      </c>
      <c r="J1256" s="26">
        <v>6</v>
      </c>
      <c r="K1256" s="26">
        <v>54</v>
      </c>
      <c r="M1256" s="26">
        <v>1254</v>
      </c>
      <c r="N1256" s="26">
        <v>419</v>
      </c>
    </row>
    <row r="1257" spans="7:14" x14ac:dyDescent="0.2">
      <c r="G1257" s="26">
        <v>2016</v>
      </c>
      <c r="H1257" s="26">
        <v>2</v>
      </c>
      <c r="I1257" s="26">
        <v>22</v>
      </c>
      <c r="J1257" s="26">
        <v>7</v>
      </c>
      <c r="K1257" s="26">
        <v>144</v>
      </c>
      <c r="M1257" s="26">
        <v>1255</v>
      </c>
      <c r="N1257" s="26">
        <v>419</v>
      </c>
    </row>
    <row r="1258" spans="7:14" x14ac:dyDescent="0.2">
      <c r="G1258" s="26">
        <v>2016</v>
      </c>
      <c r="H1258" s="26">
        <v>2</v>
      </c>
      <c r="I1258" s="26">
        <v>22</v>
      </c>
      <c r="J1258" s="26">
        <v>8</v>
      </c>
      <c r="K1258" s="26">
        <v>418</v>
      </c>
      <c r="M1258" s="26">
        <v>1256</v>
      </c>
      <c r="N1258" s="26">
        <v>419</v>
      </c>
    </row>
    <row r="1259" spans="7:14" x14ac:dyDescent="0.2">
      <c r="G1259" s="26">
        <v>2016</v>
      </c>
      <c r="H1259" s="26">
        <v>2</v>
      </c>
      <c r="I1259" s="26">
        <v>22</v>
      </c>
      <c r="J1259" s="26">
        <v>9</v>
      </c>
      <c r="K1259" s="26">
        <v>321</v>
      </c>
      <c r="M1259" s="26">
        <v>1257</v>
      </c>
      <c r="N1259" s="26">
        <v>419</v>
      </c>
    </row>
    <row r="1260" spans="7:14" x14ac:dyDescent="0.2">
      <c r="G1260" s="26">
        <v>2016</v>
      </c>
      <c r="H1260" s="26">
        <v>2</v>
      </c>
      <c r="I1260" s="26">
        <v>22</v>
      </c>
      <c r="J1260" s="26">
        <v>10</v>
      </c>
      <c r="K1260" s="26">
        <v>238</v>
      </c>
      <c r="M1260" s="26">
        <v>1258</v>
      </c>
      <c r="N1260" s="26">
        <v>419</v>
      </c>
    </row>
    <row r="1261" spans="7:14" x14ac:dyDescent="0.2">
      <c r="G1261" s="26">
        <v>2016</v>
      </c>
      <c r="H1261" s="26">
        <v>2</v>
      </c>
      <c r="I1261" s="26">
        <v>22</v>
      </c>
      <c r="J1261" s="26">
        <v>11</v>
      </c>
      <c r="K1261" s="26">
        <v>275</v>
      </c>
      <c r="M1261" s="26">
        <v>1259</v>
      </c>
      <c r="N1261" s="26">
        <v>419</v>
      </c>
    </row>
    <row r="1262" spans="7:14" x14ac:dyDescent="0.2">
      <c r="G1262" s="26">
        <v>2016</v>
      </c>
      <c r="H1262" s="26">
        <v>2</v>
      </c>
      <c r="I1262" s="26">
        <v>22</v>
      </c>
      <c r="J1262" s="26">
        <v>12</v>
      </c>
      <c r="K1262" s="26">
        <v>348</v>
      </c>
      <c r="M1262" s="26">
        <v>1260</v>
      </c>
      <c r="N1262" s="26">
        <v>419</v>
      </c>
    </row>
    <row r="1263" spans="7:14" x14ac:dyDescent="0.2">
      <c r="G1263" s="26">
        <v>2016</v>
      </c>
      <c r="H1263" s="26">
        <v>2</v>
      </c>
      <c r="I1263" s="26">
        <v>22</v>
      </c>
      <c r="J1263" s="26">
        <v>13</v>
      </c>
      <c r="K1263" s="26">
        <v>345</v>
      </c>
      <c r="M1263" s="26">
        <v>1261</v>
      </c>
      <c r="N1263" s="26">
        <v>419</v>
      </c>
    </row>
    <row r="1264" spans="7:14" x14ac:dyDescent="0.2">
      <c r="G1264" s="26">
        <v>2016</v>
      </c>
      <c r="H1264" s="26">
        <v>2</v>
      </c>
      <c r="I1264" s="26">
        <v>22</v>
      </c>
      <c r="J1264" s="26">
        <v>14</v>
      </c>
      <c r="K1264" s="26">
        <v>344</v>
      </c>
      <c r="M1264" s="26">
        <v>1262</v>
      </c>
      <c r="N1264" s="26">
        <v>419</v>
      </c>
    </row>
    <row r="1265" spans="7:14" x14ac:dyDescent="0.2">
      <c r="G1265" s="26">
        <v>2016</v>
      </c>
      <c r="H1265" s="26">
        <v>2</v>
      </c>
      <c r="I1265" s="26">
        <v>22</v>
      </c>
      <c r="J1265" s="26">
        <v>15</v>
      </c>
      <c r="K1265" s="26">
        <v>368</v>
      </c>
      <c r="M1265" s="26">
        <v>1263</v>
      </c>
      <c r="N1265" s="26">
        <v>419</v>
      </c>
    </row>
    <row r="1266" spans="7:14" x14ac:dyDescent="0.2">
      <c r="G1266" s="26">
        <v>2016</v>
      </c>
      <c r="H1266" s="26">
        <v>2</v>
      </c>
      <c r="I1266" s="26">
        <v>22</v>
      </c>
      <c r="J1266" s="26">
        <v>16</v>
      </c>
      <c r="K1266" s="26">
        <v>383</v>
      </c>
      <c r="M1266" s="26">
        <v>1264</v>
      </c>
      <c r="N1266" s="26">
        <v>419</v>
      </c>
    </row>
    <row r="1267" spans="7:14" x14ac:dyDescent="0.2">
      <c r="G1267" s="26">
        <v>2016</v>
      </c>
      <c r="H1267" s="26">
        <v>2</v>
      </c>
      <c r="I1267" s="26">
        <v>22</v>
      </c>
      <c r="J1267" s="26">
        <v>17</v>
      </c>
      <c r="K1267" s="26">
        <v>542</v>
      </c>
      <c r="M1267" s="26">
        <v>1265</v>
      </c>
      <c r="N1267" s="26">
        <v>419</v>
      </c>
    </row>
    <row r="1268" spans="7:14" x14ac:dyDescent="0.2">
      <c r="G1268" s="26">
        <v>2016</v>
      </c>
      <c r="H1268" s="26">
        <v>2</v>
      </c>
      <c r="I1268" s="26">
        <v>22</v>
      </c>
      <c r="J1268" s="26">
        <v>18</v>
      </c>
      <c r="K1268" s="26">
        <v>413</v>
      </c>
      <c r="M1268" s="26">
        <v>1266</v>
      </c>
      <c r="N1268" s="26">
        <v>419</v>
      </c>
    </row>
    <row r="1269" spans="7:14" x14ac:dyDescent="0.2">
      <c r="G1269" s="26">
        <v>2016</v>
      </c>
      <c r="H1269" s="26">
        <v>2</v>
      </c>
      <c r="I1269" s="26">
        <v>22</v>
      </c>
      <c r="J1269" s="26">
        <v>19</v>
      </c>
      <c r="K1269" s="26">
        <v>248</v>
      </c>
      <c r="M1269" s="26">
        <v>1267</v>
      </c>
      <c r="N1269" s="26">
        <v>418</v>
      </c>
    </row>
    <row r="1270" spans="7:14" x14ac:dyDescent="0.2">
      <c r="G1270" s="26">
        <v>2016</v>
      </c>
      <c r="H1270" s="26">
        <v>2</v>
      </c>
      <c r="I1270" s="26">
        <v>22</v>
      </c>
      <c r="J1270" s="26">
        <v>20</v>
      </c>
      <c r="K1270" s="26">
        <v>164</v>
      </c>
      <c r="M1270" s="26">
        <v>1268</v>
      </c>
      <c r="N1270" s="26">
        <v>418</v>
      </c>
    </row>
    <row r="1271" spans="7:14" x14ac:dyDescent="0.2">
      <c r="G1271" s="26">
        <v>2016</v>
      </c>
      <c r="H1271" s="26">
        <v>2</v>
      </c>
      <c r="I1271" s="26">
        <v>22</v>
      </c>
      <c r="J1271" s="26">
        <v>21</v>
      </c>
      <c r="K1271" s="26">
        <v>75</v>
      </c>
      <c r="M1271" s="26">
        <v>1269</v>
      </c>
      <c r="N1271" s="26">
        <v>418</v>
      </c>
    </row>
    <row r="1272" spans="7:14" x14ac:dyDescent="0.2">
      <c r="G1272" s="26">
        <v>2016</v>
      </c>
      <c r="H1272" s="26">
        <v>2</v>
      </c>
      <c r="I1272" s="26">
        <v>22</v>
      </c>
      <c r="J1272" s="26">
        <v>22</v>
      </c>
      <c r="K1272" s="26">
        <v>49</v>
      </c>
      <c r="M1272" s="26">
        <v>1270</v>
      </c>
      <c r="N1272" s="26">
        <v>418</v>
      </c>
    </row>
    <row r="1273" spans="7:14" x14ac:dyDescent="0.2">
      <c r="G1273" s="26">
        <v>2016</v>
      </c>
      <c r="H1273" s="26">
        <v>2</v>
      </c>
      <c r="I1273" s="26">
        <v>22</v>
      </c>
      <c r="J1273" s="26">
        <v>23</v>
      </c>
      <c r="K1273" s="26">
        <v>27</v>
      </c>
      <c r="M1273" s="26">
        <v>1271</v>
      </c>
      <c r="N1273" s="26">
        <v>418</v>
      </c>
    </row>
    <row r="1274" spans="7:14" x14ac:dyDescent="0.2">
      <c r="G1274" s="26">
        <v>2016</v>
      </c>
      <c r="H1274" s="26">
        <v>2</v>
      </c>
      <c r="I1274" s="26">
        <v>22</v>
      </c>
      <c r="J1274" s="26">
        <v>24</v>
      </c>
      <c r="K1274" s="26">
        <v>25</v>
      </c>
      <c r="M1274" s="26">
        <v>1272</v>
      </c>
      <c r="N1274" s="26">
        <v>418</v>
      </c>
    </row>
    <row r="1275" spans="7:14" x14ac:dyDescent="0.2">
      <c r="G1275" s="26">
        <v>2016</v>
      </c>
      <c r="H1275" s="26">
        <v>2</v>
      </c>
      <c r="I1275" s="26">
        <v>23</v>
      </c>
      <c r="J1275" s="26">
        <v>1</v>
      </c>
      <c r="K1275" s="26">
        <v>17</v>
      </c>
      <c r="M1275" s="26">
        <v>1273</v>
      </c>
      <c r="N1275" s="26">
        <v>418</v>
      </c>
    </row>
    <row r="1276" spans="7:14" x14ac:dyDescent="0.2">
      <c r="G1276" s="26">
        <v>2016</v>
      </c>
      <c r="H1276" s="26">
        <v>2</v>
      </c>
      <c r="I1276" s="26">
        <v>23</v>
      </c>
      <c r="J1276" s="26">
        <v>2</v>
      </c>
      <c r="K1276" s="26">
        <v>16</v>
      </c>
      <c r="M1276" s="26">
        <v>1274</v>
      </c>
      <c r="N1276" s="26">
        <v>418</v>
      </c>
    </row>
    <row r="1277" spans="7:14" x14ac:dyDescent="0.2">
      <c r="G1277" s="26">
        <v>2016</v>
      </c>
      <c r="H1277" s="26">
        <v>2</v>
      </c>
      <c r="I1277" s="26">
        <v>23</v>
      </c>
      <c r="J1277" s="26">
        <v>3</v>
      </c>
      <c r="K1277" s="26">
        <v>4</v>
      </c>
      <c r="M1277" s="26">
        <v>1275</v>
      </c>
      <c r="N1277" s="26">
        <v>418</v>
      </c>
    </row>
    <row r="1278" spans="7:14" x14ac:dyDescent="0.2">
      <c r="G1278" s="26">
        <v>2016</v>
      </c>
      <c r="H1278" s="26">
        <v>2</v>
      </c>
      <c r="I1278" s="26">
        <v>23</v>
      </c>
      <c r="J1278" s="26">
        <v>4</v>
      </c>
      <c r="K1278" s="26">
        <v>8</v>
      </c>
      <c r="M1278" s="26">
        <v>1276</v>
      </c>
      <c r="N1278" s="26">
        <v>418</v>
      </c>
    </row>
    <row r="1279" spans="7:14" x14ac:dyDescent="0.2">
      <c r="G1279" s="26">
        <v>2016</v>
      </c>
      <c r="H1279" s="26">
        <v>2</v>
      </c>
      <c r="I1279" s="26">
        <v>23</v>
      </c>
      <c r="J1279" s="26">
        <v>5</v>
      </c>
      <c r="K1279" s="26">
        <v>10</v>
      </c>
      <c r="M1279" s="26">
        <v>1277</v>
      </c>
      <c r="N1279" s="26">
        <v>418</v>
      </c>
    </row>
    <row r="1280" spans="7:14" x14ac:dyDescent="0.2">
      <c r="G1280" s="26">
        <v>2016</v>
      </c>
      <c r="H1280" s="26">
        <v>2</v>
      </c>
      <c r="I1280" s="26">
        <v>23</v>
      </c>
      <c r="J1280" s="26">
        <v>6</v>
      </c>
      <c r="K1280" s="26">
        <v>51</v>
      </c>
      <c r="M1280" s="26">
        <v>1278</v>
      </c>
      <c r="N1280" s="26">
        <v>418</v>
      </c>
    </row>
    <row r="1281" spans="7:14" x14ac:dyDescent="0.2">
      <c r="G1281" s="26">
        <v>2016</v>
      </c>
      <c r="H1281" s="26">
        <v>2</v>
      </c>
      <c r="I1281" s="26">
        <v>23</v>
      </c>
      <c r="J1281" s="26">
        <v>7</v>
      </c>
      <c r="K1281" s="26">
        <v>139</v>
      </c>
      <c r="M1281" s="26">
        <v>1279</v>
      </c>
      <c r="N1281" s="26">
        <v>418</v>
      </c>
    </row>
    <row r="1282" spans="7:14" x14ac:dyDescent="0.2">
      <c r="G1282" s="26">
        <v>2016</v>
      </c>
      <c r="H1282" s="26">
        <v>2</v>
      </c>
      <c r="I1282" s="26">
        <v>23</v>
      </c>
      <c r="J1282" s="26">
        <v>8</v>
      </c>
      <c r="K1282" s="26">
        <v>418</v>
      </c>
      <c r="M1282" s="26">
        <v>1280</v>
      </c>
      <c r="N1282" s="26">
        <v>417</v>
      </c>
    </row>
    <row r="1283" spans="7:14" x14ac:dyDescent="0.2">
      <c r="G1283" s="26">
        <v>2016</v>
      </c>
      <c r="H1283" s="26">
        <v>2</v>
      </c>
      <c r="I1283" s="26">
        <v>23</v>
      </c>
      <c r="J1283" s="26">
        <v>9</v>
      </c>
      <c r="K1283" s="26">
        <v>286</v>
      </c>
      <c r="M1283" s="26">
        <v>1281</v>
      </c>
      <c r="N1283" s="26">
        <v>417</v>
      </c>
    </row>
    <row r="1284" spans="7:14" x14ac:dyDescent="0.2">
      <c r="G1284" s="26">
        <v>2016</v>
      </c>
      <c r="H1284" s="26">
        <v>2</v>
      </c>
      <c r="I1284" s="26">
        <v>23</v>
      </c>
      <c r="J1284" s="26">
        <v>10</v>
      </c>
      <c r="K1284" s="26">
        <v>218</v>
      </c>
      <c r="M1284" s="26">
        <v>1282</v>
      </c>
      <c r="N1284" s="26">
        <v>417</v>
      </c>
    </row>
    <row r="1285" spans="7:14" x14ac:dyDescent="0.2">
      <c r="G1285" s="26">
        <v>2016</v>
      </c>
      <c r="H1285" s="26">
        <v>2</v>
      </c>
      <c r="I1285" s="26">
        <v>23</v>
      </c>
      <c r="J1285" s="26">
        <v>11</v>
      </c>
      <c r="K1285" s="26">
        <v>229</v>
      </c>
      <c r="M1285" s="26">
        <v>1283</v>
      </c>
      <c r="N1285" s="26">
        <v>417</v>
      </c>
    </row>
    <row r="1286" spans="7:14" x14ac:dyDescent="0.2">
      <c r="G1286" s="26">
        <v>2016</v>
      </c>
      <c r="H1286" s="26">
        <v>2</v>
      </c>
      <c r="I1286" s="26">
        <v>23</v>
      </c>
      <c r="J1286" s="26">
        <v>12</v>
      </c>
      <c r="K1286" s="26">
        <v>243</v>
      </c>
      <c r="M1286" s="26">
        <v>1284</v>
      </c>
      <c r="N1286" s="26">
        <v>417</v>
      </c>
    </row>
    <row r="1287" spans="7:14" x14ac:dyDescent="0.2">
      <c r="G1287" s="26">
        <v>2016</v>
      </c>
      <c r="H1287" s="26">
        <v>2</v>
      </c>
      <c r="I1287" s="26">
        <v>23</v>
      </c>
      <c r="J1287" s="26">
        <v>13</v>
      </c>
      <c r="K1287" s="26">
        <v>298</v>
      </c>
      <c r="M1287" s="26">
        <v>1285</v>
      </c>
      <c r="N1287" s="26">
        <v>417</v>
      </c>
    </row>
    <row r="1288" spans="7:14" x14ac:dyDescent="0.2">
      <c r="G1288" s="26">
        <v>2016</v>
      </c>
      <c r="H1288" s="26">
        <v>2</v>
      </c>
      <c r="I1288" s="26">
        <v>23</v>
      </c>
      <c r="J1288" s="26">
        <v>14</v>
      </c>
      <c r="K1288" s="26">
        <v>267</v>
      </c>
      <c r="M1288" s="26">
        <v>1286</v>
      </c>
      <c r="N1288" s="26">
        <v>417</v>
      </c>
    </row>
    <row r="1289" spans="7:14" x14ac:dyDescent="0.2">
      <c r="G1289" s="26">
        <v>2016</v>
      </c>
      <c r="H1289" s="26">
        <v>2</v>
      </c>
      <c r="I1289" s="26">
        <v>23</v>
      </c>
      <c r="J1289" s="26">
        <v>15</v>
      </c>
      <c r="K1289" s="26">
        <v>256</v>
      </c>
      <c r="M1289" s="26">
        <v>1287</v>
      </c>
      <c r="N1289" s="26">
        <v>417</v>
      </c>
    </row>
    <row r="1290" spans="7:14" x14ac:dyDescent="0.2">
      <c r="G1290" s="26">
        <v>2016</v>
      </c>
      <c r="H1290" s="26">
        <v>2</v>
      </c>
      <c r="I1290" s="26">
        <v>23</v>
      </c>
      <c r="J1290" s="26">
        <v>16</v>
      </c>
      <c r="K1290" s="26">
        <v>314</v>
      </c>
      <c r="M1290" s="26">
        <v>1288</v>
      </c>
      <c r="N1290" s="26">
        <v>417</v>
      </c>
    </row>
    <row r="1291" spans="7:14" x14ac:dyDescent="0.2">
      <c r="G1291" s="26">
        <v>2016</v>
      </c>
      <c r="H1291" s="26">
        <v>2</v>
      </c>
      <c r="I1291" s="26">
        <v>23</v>
      </c>
      <c r="J1291" s="26">
        <v>17</v>
      </c>
      <c r="K1291" s="26">
        <v>429</v>
      </c>
      <c r="M1291" s="26">
        <v>1289</v>
      </c>
      <c r="N1291" s="26">
        <v>417</v>
      </c>
    </row>
    <row r="1292" spans="7:14" x14ac:dyDescent="0.2">
      <c r="G1292" s="26">
        <v>2016</v>
      </c>
      <c r="H1292" s="26">
        <v>2</v>
      </c>
      <c r="I1292" s="26">
        <v>23</v>
      </c>
      <c r="J1292" s="26">
        <v>18</v>
      </c>
      <c r="K1292" s="26">
        <v>345</v>
      </c>
      <c r="M1292" s="26">
        <v>1290</v>
      </c>
      <c r="N1292" s="26">
        <v>417</v>
      </c>
    </row>
    <row r="1293" spans="7:14" x14ac:dyDescent="0.2">
      <c r="G1293" s="26">
        <v>2016</v>
      </c>
      <c r="H1293" s="26">
        <v>2</v>
      </c>
      <c r="I1293" s="26">
        <v>23</v>
      </c>
      <c r="J1293" s="26">
        <v>19</v>
      </c>
      <c r="K1293" s="26">
        <v>213</v>
      </c>
      <c r="M1293" s="26">
        <v>1291</v>
      </c>
      <c r="N1293" s="26">
        <v>417</v>
      </c>
    </row>
    <row r="1294" spans="7:14" x14ac:dyDescent="0.2">
      <c r="G1294" s="26">
        <v>2016</v>
      </c>
      <c r="H1294" s="26">
        <v>2</v>
      </c>
      <c r="I1294" s="26">
        <v>23</v>
      </c>
      <c r="J1294" s="26">
        <v>20</v>
      </c>
      <c r="K1294" s="26">
        <v>109</v>
      </c>
      <c r="M1294" s="26">
        <v>1292</v>
      </c>
      <c r="N1294" s="26">
        <v>417</v>
      </c>
    </row>
    <row r="1295" spans="7:14" x14ac:dyDescent="0.2">
      <c r="G1295" s="26">
        <v>2016</v>
      </c>
      <c r="H1295" s="26">
        <v>2</v>
      </c>
      <c r="I1295" s="26">
        <v>23</v>
      </c>
      <c r="J1295" s="26">
        <v>21</v>
      </c>
      <c r="K1295" s="26">
        <v>87</v>
      </c>
      <c r="M1295" s="26">
        <v>1293</v>
      </c>
      <c r="N1295" s="26">
        <v>417</v>
      </c>
    </row>
    <row r="1296" spans="7:14" x14ac:dyDescent="0.2">
      <c r="G1296" s="26">
        <v>2016</v>
      </c>
      <c r="H1296" s="26">
        <v>2</v>
      </c>
      <c r="I1296" s="26">
        <v>23</v>
      </c>
      <c r="J1296" s="26">
        <v>22</v>
      </c>
      <c r="K1296" s="26">
        <v>72</v>
      </c>
      <c r="M1296" s="26">
        <v>1294</v>
      </c>
      <c r="N1296" s="26">
        <v>417</v>
      </c>
    </row>
    <row r="1297" spans="7:14" x14ac:dyDescent="0.2">
      <c r="G1297" s="26">
        <v>2016</v>
      </c>
      <c r="H1297" s="26">
        <v>2</v>
      </c>
      <c r="I1297" s="26">
        <v>23</v>
      </c>
      <c r="J1297" s="26">
        <v>23</v>
      </c>
      <c r="K1297" s="26">
        <v>51</v>
      </c>
      <c r="M1297" s="26">
        <v>1295</v>
      </c>
      <c r="N1297" s="26">
        <v>416</v>
      </c>
    </row>
    <row r="1298" spans="7:14" x14ac:dyDescent="0.2">
      <c r="G1298" s="26">
        <v>2016</v>
      </c>
      <c r="H1298" s="26">
        <v>2</v>
      </c>
      <c r="I1298" s="26">
        <v>23</v>
      </c>
      <c r="J1298" s="26">
        <v>24</v>
      </c>
      <c r="K1298" s="26">
        <v>15</v>
      </c>
      <c r="M1298" s="26">
        <v>1296</v>
      </c>
      <c r="N1298" s="26">
        <v>416</v>
      </c>
    </row>
    <row r="1299" spans="7:14" x14ac:dyDescent="0.2">
      <c r="G1299" s="26">
        <v>2016</v>
      </c>
      <c r="H1299" s="26">
        <v>2</v>
      </c>
      <c r="I1299" s="26">
        <v>24</v>
      </c>
      <c r="J1299" s="26">
        <v>1</v>
      </c>
      <c r="K1299" s="26">
        <v>13</v>
      </c>
      <c r="M1299" s="26">
        <v>1297</v>
      </c>
      <c r="N1299" s="26">
        <v>416</v>
      </c>
    </row>
    <row r="1300" spans="7:14" x14ac:dyDescent="0.2">
      <c r="G1300" s="26">
        <v>2016</v>
      </c>
      <c r="H1300" s="26">
        <v>2</v>
      </c>
      <c r="I1300" s="26">
        <v>24</v>
      </c>
      <c r="J1300" s="26">
        <v>2</v>
      </c>
      <c r="K1300" s="26">
        <v>9</v>
      </c>
      <c r="M1300" s="26">
        <v>1298</v>
      </c>
      <c r="N1300" s="26">
        <v>416</v>
      </c>
    </row>
    <row r="1301" spans="7:14" x14ac:dyDescent="0.2">
      <c r="G1301" s="26">
        <v>2016</v>
      </c>
      <c r="H1301" s="26">
        <v>2</v>
      </c>
      <c r="I1301" s="26">
        <v>24</v>
      </c>
      <c r="J1301" s="26">
        <v>3</v>
      </c>
      <c r="K1301" s="26">
        <v>3</v>
      </c>
      <c r="M1301" s="26">
        <v>1299</v>
      </c>
      <c r="N1301" s="26">
        <v>416</v>
      </c>
    </row>
    <row r="1302" spans="7:14" x14ac:dyDescent="0.2">
      <c r="G1302" s="26">
        <v>2016</v>
      </c>
      <c r="H1302" s="26">
        <v>2</v>
      </c>
      <c r="I1302" s="26">
        <v>24</v>
      </c>
      <c r="J1302" s="26">
        <v>4</v>
      </c>
      <c r="K1302" s="26">
        <v>4</v>
      </c>
      <c r="M1302" s="26">
        <v>1300</v>
      </c>
      <c r="N1302" s="26">
        <v>416</v>
      </c>
    </row>
    <row r="1303" spans="7:14" x14ac:dyDescent="0.2">
      <c r="G1303" s="26">
        <v>2016</v>
      </c>
      <c r="H1303" s="26">
        <v>2</v>
      </c>
      <c r="I1303" s="26">
        <v>24</v>
      </c>
      <c r="J1303" s="26">
        <v>5</v>
      </c>
      <c r="K1303" s="26">
        <v>15</v>
      </c>
      <c r="M1303" s="26">
        <v>1301</v>
      </c>
      <c r="N1303" s="26">
        <v>416</v>
      </c>
    </row>
    <row r="1304" spans="7:14" x14ac:dyDescent="0.2">
      <c r="G1304" s="26">
        <v>2016</v>
      </c>
      <c r="H1304" s="26">
        <v>2</v>
      </c>
      <c r="I1304" s="26">
        <v>24</v>
      </c>
      <c r="J1304" s="26">
        <v>6</v>
      </c>
      <c r="K1304" s="26">
        <v>52</v>
      </c>
      <c r="M1304" s="26">
        <v>1302</v>
      </c>
      <c r="N1304" s="26">
        <v>416</v>
      </c>
    </row>
    <row r="1305" spans="7:14" x14ac:dyDescent="0.2">
      <c r="G1305" s="26">
        <v>2016</v>
      </c>
      <c r="H1305" s="26">
        <v>2</v>
      </c>
      <c r="I1305" s="26">
        <v>24</v>
      </c>
      <c r="J1305" s="26">
        <v>7</v>
      </c>
      <c r="K1305" s="26">
        <v>172</v>
      </c>
      <c r="M1305" s="26">
        <v>1303</v>
      </c>
      <c r="N1305" s="26">
        <v>416</v>
      </c>
    </row>
    <row r="1306" spans="7:14" x14ac:dyDescent="0.2">
      <c r="G1306" s="26">
        <v>2016</v>
      </c>
      <c r="H1306" s="26">
        <v>2</v>
      </c>
      <c r="I1306" s="26">
        <v>24</v>
      </c>
      <c r="J1306" s="26">
        <v>8</v>
      </c>
      <c r="K1306" s="26">
        <v>489</v>
      </c>
      <c r="M1306" s="26">
        <v>1304</v>
      </c>
      <c r="N1306" s="26">
        <v>416</v>
      </c>
    </row>
    <row r="1307" spans="7:14" x14ac:dyDescent="0.2">
      <c r="G1307" s="26">
        <v>2016</v>
      </c>
      <c r="H1307" s="26">
        <v>2</v>
      </c>
      <c r="I1307" s="26">
        <v>24</v>
      </c>
      <c r="J1307" s="26">
        <v>9</v>
      </c>
      <c r="K1307" s="26">
        <v>300</v>
      </c>
      <c r="M1307" s="26">
        <v>1305</v>
      </c>
      <c r="N1307" s="26">
        <v>416</v>
      </c>
    </row>
    <row r="1308" spans="7:14" x14ac:dyDescent="0.2">
      <c r="G1308" s="26">
        <v>2016</v>
      </c>
      <c r="H1308" s="26">
        <v>2</v>
      </c>
      <c r="I1308" s="26">
        <v>24</v>
      </c>
      <c r="J1308" s="26">
        <v>10</v>
      </c>
      <c r="K1308" s="26">
        <v>255</v>
      </c>
      <c r="M1308" s="26">
        <v>1306</v>
      </c>
      <c r="N1308" s="26">
        <v>416</v>
      </c>
    </row>
    <row r="1309" spans="7:14" x14ac:dyDescent="0.2">
      <c r="G1309" s="26">
        <v>2016</v>
      </c>
      <c r="H1309" s="26">
        <v>2</v>
      </c>
      <c r="I1309" s="26">
        <v>24</v>
      </c>
      <c r="J1309" s="26">
        <v>11</v>
      </c>
      <c r="K1309" s="26">
        <v>253</v>
      </c>
      <c r="M1309" s="26">
        <v>1307</v>
      </c>
      <c r="N1309" s="26">
        <v>416</v>
      </c>
    </row>
    <row r="1310" spans="7:14" x14ac:dyDescent="0.2">
      <c r="G1310" s="26">
        <v>2016</v>
      </c>
      <c r="H1310" s="26">
        <v>2</v>
      </c>
      <c r="I1310" s="26">
        <v>24</v>
      </c>
      <c r="J1310" s="26">
        <v>12</v>
      </c>
      <c r="K1310" s="26">
        <v>326</v>
      </c>
      <c r="M1310" s="26">
        <v>1308</v>
      </c>
      <c r="N1310" s="26">
        <v>416</v>
      </c>
    </row>
    <row r="1311" spans="7:14" x14ac:dyDescent="0.2">
      <c r="G1311" s="26">
        <v>2016</v>
      </c>
      <c r="H1311" s="26">
        <v>2</v>
      </c>
      <c r="I1311" s="26">
        <v>24</v>
      </c>
      <c r="J1311" s="26">
        <v>13</v>
      </c>
      <c r="K1311" s="26">
        <v>332</v>
      </c>
      <c r="M1311" s="26">
        <v>1309</v>
      </c>
      <c r="N1311" s="26">
        <v>415</v>
      </c>
    </row>
    <row r="1312" spans="7:14" x14ac:dyDescent="0.2">
      <c r="G1312" s="26">
        <v>2016</v>
      </c>
      <c r="H1312" s="26">
        <v>2</v>
      </c>
      <c r="I1312" s="26">
        <v>24</v>
      </c>
      <c r="J1312" s="26">
        <v>14</v>
      </c>
      <c r="K1312" s="26">
        <v>343</v>
      </c>
      <c r="M1312" s="26">
        <v>1310</v>
      </c>
      <c r="N1312" s="26">
        <v>415</v>
      </c>
    </row>
    <row r="1313" spans="7:14" x14ac:dyDescent="0.2">
      <c r="G1313" s="26">
        <v>2016</v>
      </c>
      <c r="H1313" s="26">
        <v>2</v>
      </c>
      <c r="I1313" s="26">
        <v>24</v>
      </c>
      <c r="J1313" s="26">
        <v>15</v>
      </c>
      <c r="K1313" s="26">
        <v>368</v>
      </c>
      <c r="M1313" s="26">
        <v>1311</v>
      </c>
      <c r="N1313" s="26">
        <v>415</v>
      </c>
    </row>
    <row r="1314" spans="7:14" x14ac:dyDescent="0.2">
      <c r="G1314" s="26">
        <v>2016</v>
      </c>
      <c r="H1314" s="26">
        <v>2</v>
      </c>
      <c r="I1314" s="26">
        <v>24</v>
      </c>
      <c r="J1314" s="26">
        <v>16</v>
      </c>
      <c r="K1314" s="26">
        <v>416</v>
      </c>
      <c r="M1314" s="26">
        <v>1312</v>
      </c>
      <c r="N1314" s="26">
        <v>415</v>
      </c>
    </row>
    <row r="1315" spans="7:14" x14ac:dyDescent="0.2">
      <c r="G1315" s="26">
        <v>2016</v>
      </c>
      <c r="H1315" s="26">
        <v>2</v>
      </c>
      <c r="I1315" s="26">
        <v>24</v>
      </c>
      <c r="J1315" s="26">
        <v>17</v>
      </c>
      <c r="K1315" s="26">
        <v>486</v>
      </c>
      <c r="M1315" s="26">
        <v>1313</v>
      </c>
      <c r="N1315" s="26">
        <v>415</v>
      </c>
    </row>
    <row r="1316" spans="7:14" x14ac:dyDescent="0.2">
      <c r="G1316" s="26">
        <v>2016</v>
      </c>
      <c r="H1316" s="26">
        <v>2</v>
      </c>
      <c r="I1316" s="26">
        <v>24</v>
      </c>
      <c r="J1316" s="26">
        <v>18</v>
      </c>
      <c r="K1316" s="26">
        <v>466</v>
      </c>
      <c r="M1316" s="26">
        <v>1314</v>
      </c>
      <c r="N1316" s="26">
        <v>415</v>
      </c>
    </row>
    <row r="1317" spans="7:14" x14ac:dyDescent="0.2">
      <c r="G1317" s="26">
        <v>2016</v>
      </c>
      <c r="H1317" s="26">
        <v>2</v>
      </c>
      <c r="I1317" s="26">
        <v>24</v>
      </c>
      <c r="J1317" s="26">
        <v>19</v>
      </c>
      <c r="K1317" s="26">
        <v>266</v>
      </c>
      <c r="M1317" s="26">
        <v>1315</v>
      </c>
      <c r="N1317" s="26">
        <v>415</v>
      </c>
    </row>
    <row r="1318" spans="7:14" x14ac:dyDescent="0.2">
      <c r="G1318" s="26">
        <v>2016</v>
      </c>
      <c r="H1318" s="26">
        <v>2</v>
      </c>
      <c r="I1318" s="26">
        <v>24</v>
      </c>
      <c r="J1318" s="26">
        <v>20</v>
      </c>
      <c r="K1318" s="26">
        <v>184</v>
      </c>
      <c r="M1318" s="26">
        <v>1316</v>
      </c>
      <c r="N1318" s="26">
        <v>415</v>
      </c>
    </row>
    <row r="1319" spans="7:14" x14ac:dyDescent="0.2">
      <c r="G1319" s="26">
        <v>2016</v>
      </c>
      <c r="H1319" s="26">
        <v>2</v>
      </c>
      <c r="I1319" s="26">
        <v>24</v>
      </c>
      <c r="J1319" s="26">
        <v>21</v>
      </c>
      <c r="K1319" s="26">
        <v>119</v>
      </c>
      <c r="M1319" s="26">
        <v>1317</v>
      </c>
      <c r="N1319" s="26">
        <v>415</v>
      </c>
    </row>
    <row r="1320" spans="7:14" x14ac:dyDescent="0.2">
      <c r="G1320" s="26">
        <v>2016</v>
      </c>
      <c r="H1320" s="26">
        <v>2</v>
      </c>
      <c r="I1320" s="26">
        <v>24</v>
      </c>
      <c r="J1320" s="26">
        <v>22</v>
      </c>
      <c r="K1320" s="26">
        <v>93</v>
      </c>
      <c r="M1320" s="26">
        <v>1318</v>
      </c>
      <c r="N1320" s="26">
        <v>415</v>
      </c>
    </row>
    <row r="1321" spans="7:14" x14ac:dyDescent="0.2">
      <c r="G1321" s="26">
        <v>2016</v>
      </c>
      <c r="H1321" s="26">
        <v>2</v>
      </c>
      <c r="I1321" s="26">
        <v>24</v>
      </c>
      <c r="J1321" s="26">
        <v>23</v>
      </c>
      <c r="K1321" s="26">
        <v>64</v>
      </c>
      <c r="M1321" s="26">
        <v>1319</v>
      </c>
      <c r="N1321" s="26">
        <v>415</v>
      </c>
    </row>
    <row r="1322" spans="7:14" x14ac:dyDescent="0.2">
      <c r="G1322" s="26">
        <v>2016</v>
      </c>
      <c r="H1322" s="26">
        <v>2</v>
      </c>
      <c r="I1322" s="26">
        <v>24</v>
      </c>
      <c r="J1322" s="26">
        <v>24</v>
      </c>
      <c r="K1322" s="26">
        <v>21</v>
      </c>
      <c r="M1322" s="26">
        <v>1320</v>
      </c>
      <c r="N1322" s="26">
        <v>415</v>
      </c>
    </row>
    <row r="1323" spans="7:14" x14ac:dyDescent="0.2">
      <c r="G1323" s="26">
        <v>2016</v>
      </c>
      <c r="H1323" s="26">
        <v>2</v>
      </c>
      <c r="I1323" s="26">
        <v>25</v>
      </c>
      <c r="J1323" s="26">
        <v>1</v>
      </c>
      <c r="K1323" s="26">
        <v>15</v>
      </c>
      <c r="M1323" s="26">
        <v>1321</v>
      </c>
      <c r="N1323" s="26">
        <v>415</v>
      </c>
    </row>
    <row r="1324" spans="7:14" x14ac:dyDescent="0.2">
      <c r="G1324" s="26">
        <v>2016</v>
      </c>
      <c r="H1324" s="26">
        <v>2</v>
      </c>
      <c r="I1324" s="26">
        <v>25</v>
      </c>
      <c r="J1324" s="26">
        <v>2</v>
      </c>
      <c r="K1324" s="26">
        <v>14</v>
      </c>
      <c r="M1324" s="26">
        <v>1322</v>
      </c>
      <c r="N1324" s="26">
        <v>415</v>
      </c>
    </row>
    <row r="1325" spans="7:14" x14ac:dyDescent="0.2">
      <c r="G1325" s="26">
        <v>2016</v>
      </c>
      <c r="H1325" s="26">
        <v>2</v>
      </c>
      <c r="I1325" s="26">
        <v>25</v>
      </c>
      <c r="J1325" s="26">
        <v>3</v>
      </c>
      <c r="K1325" s="26">
        <v>6</v>
      </c>
      <c r="M1325" s="26">
        <v>1323</v>
      </c>
      <c r="N1325" s="26">
        <v>415</v>
      </c>
    </row>
    <row r="1326" spans="7:14" x14ac:dyDescent="0.2">
      <c r="G1326" s="26">
        <v>2016</v>
      </c>
      <c r="H1326" s="26">
        <v>2</v>
      </c>
      <c r="I1326" s="26">
        <v>25</v>
      </c>
      <c r="J1326" s="26">
        <v>4</v>
      </c>
      <c r="K1326" s="26">
        <v>4</v>
      </c>
      <c r="M1326" s="26">
        <v>1324</v>
      </c>
      <c r="N1326" s="26">
        <v>415</v>
      </c>
    </row>
    <row r="1327" spans="7:14" x14ac:dyDescent="0.2">
      <c r="G1327" s="26">
        <v>2016</v>
      </c>
      <c r="H1327" s="26">
        <v>2</v>
      </c>
      <c r="I1327" s="26">
        <v>25</v>
      </c>
      <c r="J1327" s="26">
        <v>5</v>
      </c>
      <c r="K1327" s="26">
        <v>9</v>
      </c>
      <c r="M1327" s="26">
        <v>1325</v>
      </c>
      <c r="N1327" s="26">
        <v>415</v>
      </c>
    </row>
    <row r="1328" spans="7:14" x14ac:dyDescent="0.2">
      <c r="G1328" s="26">
        <v>2016</v>
      </c>
      <c r="H1328" s="26">
        <v>2</v>
      </c>
      <c r="I1328" s="26">
        <v>25</v>
      </c>
      <c r="J1328" s="26">
        <v>6</v>
      </c>
      <c r="K1328" s="26">
        <v>49</v>
      </c>
      <c r="M1328" s="26">
        <v>1326</v>
      </c>
      <c r="N1328" s="26">
        <v>415</v>
      </c>
    </row>
    <row r="1329" spans="7:14" x14ac:dyDescent="0.2">
      <c r="G1329" s="26">
        <v>2016</v>
      </c>
      <c r="H1329" s="26">
        <v>2</v>
      </c>
      <c r="I1329" s="26">
        <v>25</v>
      </c>
      <c r="J1329" s="26">
        <v>7</v>
      </c>
      <c r="K1329" s="26">
        <v>156</v>
      </c>
      <c r="M1329" s="26">
        <v>1327</v>
      </c>
      <c r="N1329" s="26">
        <v>415</v>
      </c>
    </row>
    <row r="1330" spans="7:14" x14ac:dyDescent="0.2">
      <c r="G1330" s="26">
        <v>2016</v>
      </c>
      <c r="H1330" s="26">
        <v>2</v>
      </c>
      <c r="I1330" s="26">
        <v>25</v>
      </c>
      <c r="J1330" s="26">
        <v>8</v>
      </c>
      <c r="K1330" s="26">
        <v>471</v>
      </c>
      <c r="M1330" s="26">
        <v>1328</v>
      </c>
      <c r="N1330" s="26">
        <v>415</v>
      </c>
    </row>
    <row r="1331" spans="7:14" x14ac:dyDescent="0.2">
      <c r="G1331" s="26">
        <v>2016</v>
      </c>
      <c r="H1331" s="26">
        <v>2</v>
      </c>
      <c r="I1331" s="26">
        <v>25</v>
      </c>
      <c r="J1331" s="26">
        <v>9</v>
      </c>
      <c r="K1331" s="26">
        <v>308</v>
      </c>
      <c r="M1331" s="26">
        <v>1329</v>
      </c>
      <c r="N1331" s="26">
        <v>415</v>
      </c>
    </row>
    <row r="1332" spans="7:14" x14ac:dyDescent="0.2">
      <c r="G1332" s="26">
        <v>2016</v>
      </c>
      <c r="H1332" s="26">
        <v>2</v>
      </c>
      <c r="I1332" s="26">
        <v>25</v>
      </c>
      <c r="J1332" s="26">
        <v>10</v>
      </c>
      <c r="K1332" s="26">
        <v>256</v>
      </c>
      <c r="M1332" s="26">
        <v>1330</v>
      </c>
      <c r="N1332" s="26">
        <v>415</v>
      </c>
    </row>
    <row r="1333" spans="7:14" x14ac:dyDescent="0.2">
      <c r="G1333" s="26">
        <v>2016</v>
      </c>
      <c r="H1333" s="26">
        <v>2</v>
      </c>
      <c r="I1333" s="26">
        <v>25</v>
      </c>
      <c r="J1333" s="26">
        <v>11</v>
      </c>
      <c r="K1333" s="26">
        <v>258</v>
      </c>
      <c r="M1333" s="26">
        <v>1331</v>
      </c>
      <c r="N1333" s="26">
        <v>415</v>
      </c>
    </row>
    <row r="1334" spans="7:14" x14ac:dyDescent="0.2">
      <c r="G1334" s="26">
        <v>2016</v>
      </c>
      <c r="H1334" s="26">
        <v>2</v>
      </c>
      <c r="I1334" s="26">
        <v>25</v>
      </c>
      <c r="J1334" s="26">
        <v>12</v>
      </c>
      <c r="K1334" s="26">
        <v>289</v>
      </c>
      <c r="M1334" s="26">
        <v>1332</v>
      </c>
      <c r="N1334" s="26">
        <v>414</v>
      </c>
    </row>
    <row r="1335" spans="7:14" x14ac:dyDescent="0.2">
      <c r="G1335" s="26">
        <v>2016</v>
      </c>
      <c r="H1335" s="26">
        <v>2</v>
      </c>
      <c r="I1335" s="26">
        <v>25</v>
      </c>
      <c r="J1335" s="26">
        <v>13</v>
      </c>
      <c r="K1335" s="26">
        <v>313</v>
      </c>
      <c r="M1335" s="26">
        <v>1333</v>
      </c>
      <c r="N1335" s="26">
        <v>414</v>
      </c>
    </row>
    <row r="1336" spans="7:14" x14ac:dyDescent="0.2">
      <c r="G1336" s="26">
        <v>2016</v>
      </c>
      <c r="H1336" s="26">
        <v>2</v>
      </c>
      <c r="I1336" s="26">
        <v>25</v>
      </c>
      <c r="J1336" s="26">
        <v>14</v>
      </c>
      <c r="K1336" s="26">
        <v>318</v>
      </c>
      <c r="M1336" s="26">
        <v>1334</v>
      </c>
      <c r="N1336" s="26">
        <v>414</v>
      </c>
    </row>
    <row r="1337" spans="7:14" x14ac:dyDescent="0.2">
      <c r="G1337" s="26">
        <v>2016</v>
      </c>
      <c r="H1337" s="26">
        <v>2</v>
      </c>
      <c r="I1337" s="26">
        <v>25</v>
      </c>
      <c r="J1337" s="26">
        <v>15</v>
      </c>
      <c r="K1337" s="26">
        <v>321</v>
      </c>
      <c r="M1337" s="26">
        <v>1335</v>
      </c>
      <c r="N1337" s="26">
        <v>414</v>
      </c>
    </row>
    <row r="1338" spans="7:14" x14ac:dyDescent="0.2">
      <c r="G1338" s="26">
        <v>2016</v>
      </c>
      <c r="H1338" s="26">
        <v>2</v>
      </c>
      <c r="I1338" s="26">
        <v>25</v>
      </c>
      <c r="J1338" s="26">
        <v>16</v>
      </c>
      <c r="K1338" s="26">
        <v>383</v>
      </c>
      <c r="M1338" s="26">
        <v>1336</v>
      </c>
      <c r="N1338" s="26">
        <v>414</v>
      </c>
    </row>
    <row r="1339" spans="7:14" x14ac:dyDescent="0.2">
      <c r="G1339" s="26">
        <v>2016</v>
      </c>
      <c r="H1339" s="26">
        <v>2</v>
      </c>
      <c r="I1339" s="26">
        <v>25</v>
      </c>
      <c r="J1339" s="26">
        <v>17</v>
      </c>
      <c r="K1339" s="26">
        <v>487</v>
      </c>
      <c r="M1339" s="26">
        <v>1337</v>
      </c>
      <c r="N1339" s="26">
        <v>414</v>
      </c>
    </row>
    <row r="1340" spans="7:14" x14ac:dyDescent="0.2">
      <c r="G1340" s="26">
        <v>2016</v>
      </c>
      <c r="H1340" s="26">
        <v>2</v>
      </c>
      <c r="I1340" s="26">
        <v>25</v>
      </c>
      <c r="J1340" s="26">
        <v>18</v>
      </c>
      <c r="K1340" s="26">
        <v>412</v>
      </c>
      <c r="M1340" s="26">
        <v>1338</v>
      </c>
      <c r="N1340" s="26">
        <v>414</v>
      </c>
    </row>
    <row r="1341" spans="7:14" x14ac:dyDescent="0.2">
      <c r="G1341" s="26">
        <v>2016</v>
      </c>
      <c r="H1341" s="26">
        <v>2</v>
      </c>
      <c r="I1341" s="26">
        <v>25</v>
      </c>
      <c r="J1341" s="26">
        <v>19</v>
      </c>
      <c r="K1341" s="26">
        <v>275</v>
      </c>
      <c r="M1341" s="26">
        <v>1339</v>
      </c>
      <c r="N1341" s="26">
        <v>414</v>
      </c>
    </row>
    <row r="1342" spans="7:14" x14ac:dyDescent="0.2">
      <c r="G1342" s="26">
        <v>2016</v>
      </c>
      <c r="H1342" s="26">
        <v>2</v>
      </c>
      <c r="I1342" s="26">
        <v>25</v>
      </c>
      <c r="J1342" s="26">
        <v>20</v>
      </c>
      <c r="K1342" s="26">
        <v>162</v>
      </c>
      <c r="M1342" s="26">
        <v>1340</v>
      </c>
      <c r="N1342" s="26">
        <v>414</v>
      </c>
    </row>
    <row r="1343" spans="7:14" x14ac:dyDescent="0.2">
      <c r="G1343" s="26">
        <v>2016</v>
      </c>
      <c r="H1343" s="26">
        <v>2</v>
      </c>
      <c r="I1343" s="26">
        <v>25</v>
      </c>
      <c r="J1343" s="26">
        <v>21</v>
      </c>
      <c r="K1343" s="26">
        <v>86</v>
      </c>
      <c r="M1343" s="26">
        <v>1341</v>
      </c>
      <c r="N1343" s="26">
        <v>414</v>
      </c>
    </row>
    <row r="1344" spans="7:14" x14ac:dyDescent="0.2">
      <c r="G1344" s="26">
        <v>2016</v>
      </c>
      <c r="H1344" s="26">
        <v>2</v>
      </c>
      <c r="I1344" s="26">
        <v>25</v>
      </c>
      <c r="J1344" s="26">
        <v>22</v>
      </c>
      <c r="K1344" s="26">
        <v>111</v>
      </c>
      <c r="M1344" s="26">
        <v>1342</v>
      </c>
      <c r="N1344" s="26">
        <v>414</v>
      </c>
    </row>
    <row r="1345" spans="7:14" x14ac:dyDescent="0.2">
      <c r="G1345" s="26">
        <v>2016</v>
      </c>
      <c r="H1345" s="26">
        <v>2</v>
      </c>
      <c r="I1345" s="26">
        <v>25</v>
      </c>
      <c r="J1345" s="26">
        <v>23</v>
      </c>
      <c r="K1345" s="26">
        <v>81</v>
      </c>
      <c r="M1345" s="26">
        <v>1343</v>
      </c>
      <c r="N1345" s="26">
        <v>414</v>
      </c>
    </row>
    <row r="1346" spans="7:14" x14ac:dyDescent="0.2">
      <c r="G1346" s="26">
        <v>2016</v>
      </c>
      <c r="H1346" s="26">
        <v>2</v>
      </c>
      <c r="I1346" s="26">
        <v>25</v>
      </c>
      <c r="J1346" s="26">
        <v>24</v>
      </c>
      <c r="K1346" s="26">
        <v>27</v>
      </c>
      <c r="M1346" s="26">
        <v>1344</v>
      </c>
      <c r="N1346" s="26">
        <v>414</v>
      </c>
    </row>
    <row r="1347" spans="7:14" x14ac:dyDescent="0.2">
      <c r="G1347" s="26">
        <v>2016</v>
      </c>
      <c r="H1347" s="26">
        <v>2</v>
      </c>
      <c r="I1347" s="26">
        <v>26</v>
      </c>
      <c r="J1347" s="26">
        <v>1</v>
      </c>
      <c r="K1347" s="26">
        <v>21</v>
      </c>
      <c r="M1347" s="26">
        <v>1345</v>
      </c>
      <c r="N1347" s="26">
        <v>414</v>
      </c>
    </row>
    <row r="1348" spans="7:14" x14ac:dyDescent="0.2">
      <c r="G1348" s="26">
        <v>2016</v>
      </c>
      <c r="H1348" s="26">
        <v>2</v>
      </c>
      <c r="I1348" s="26">
        <v>26</v>
      </c>
      <c r="J1348" s="26">
        <v>2</v>
      </c>
      <c r="K1348" s="26">
        <v>12</v>
      </c>
      <c r="M1348" s="26">
        <v>1346</v>
      </c>
      <c r="N1348" s="26">
        <v>414</v>
      </c>
    </row>
    <row r="1349" spans="7:14" x14ac:dyDescent="0.2">
      <c r="G1349" s="26">
        <v>2016</v>
      </c>
      <c r="H1349" s="26">
        <v>2</v>
      </c>
      <c r="I1349" s="26">
        <v>26</v>
      </c>
      <c r="J1349" s="26">
        <v>3</v>
      </c>
      <c r="K1349" s="26">
        <v>2</v>
      </c>
      <c r="M1349" s="26">
        <v>1347</v>
      </c>
      <c r="N1349" s="26">
        <v>414</v>
      </c>
    </row>
    <row r="1350" spans="7:14" x14ac:dyDescent="0.2">
      <c r="G1350" s="26">
        <v>2016</v>
      </c>
      <c r="H1350" s="26">
        <v>2</v>
      </c>
      <c r="I1350" s="26">
        <v>26</v>
      </c>
      <c r="J1350" s="26">
        <v>4</v>
      </c>
      <c r="K1350" s="26">
        <v>7</v>
      </c>
      <c r="M1350" s="26">
        <v>1348</v>
      </c>
      <c r="N1350" s="26">
        <v>414</v>
      </c>
    </row>
    <row r="1351" spans="7:14" x14ac:dyDescent="0.2">
      <c r="G1351" s="26">
        <v>2016</v>
      </c>
      <c r="H1351" s="26">
        <v>2</v>
      </c>
      <c r="I1351" s="26">
        <v>26</v>
      </c>
      <c r="J1351" s="26">
        <v>5</v>
      </c>
      <c r="K1351" s="26">
        <v>5</v>
      </c>
      <c r="M1351" s="26">
        <v>1349</v>
      </c>
      <c r="N1351" s="26">
        <v>414</v>
      </c>
    </row>
    <row r="1352" spans="7:14" x14ac:dyDescent="0.2">
      <c r="G1352" s="26">
        <v>2016</v>
      </c>
      <c r="H1352" s="26">
        <v>2</v>
      </c>
      <c r="I1352" s="26">
        <v>26</v>
      </c>
      <c r="J1352" s="26">
        <v>6</v>
      </c>
      <c r="K1352" s="26">
        <v>48</v>
      </c>
      <c r="M1352" s="26">
        <v>1350</v>
      </c>
      <c r="N1352" s="26">
        <v>414</v>
      </c>
    </row>
    <row r="1353" spans="7:14" x14ac:dyDescent="0.2">
      <c r="G1353" s="26">
        <v>2016</v>
      </c>
      <c r="H1353" s="26">
        <v>2</v>
      </c>
      <c r="I1353" s="26">
        <v>26</v>
      </c>
      <c r="J1353" s="26">
        <v>7</v>
      </c>
      <c r="K1353" s="26">
        <v>167</v>
      </c>
      <c r="M1353" s="26">
        <v>1351</v>
      </c>
      <c r="N1353" s="26">
        <v>414</v>
      </c>
    </row>
    <row r="1354" spans="7:14" x14ac:dyDescent="0.2">
      <c r="G1354" s="26">
        <v>2016</v>
      </c>
      <c r="H1354" s="26">
        <v>2</v>
      </c>
      <c r="I1354" s="26">
        <v>26</v>
      </c>
      <c r="J1354" s="26">
        <v>8</v>
      </c>
      <c r="K1354" s="26">
        <v>472</v>
      </c>
      <c r="M1354" s="26">
        <v>1352</v>
      </c>
      <c r="N1354" s="26">
        <v>414</v>
      </c>
    </row>
    <row r="1355" spans="7:14" x14ac:dyDescent="0.2">
      <c r="G1355" s="26">
        <v>2016</v>
      </c>
      <c r="H1355" s="26">
        <v>2</v>
      </c>
      <c r="I1355" s="26">
        <v>26</v>
      </c>
      <c r="J1355" s="26">
        <v>9</v>
      </c>
      <c r="K1355" s="26">
        <v>317</v>
      </c>
      <c r="M1355" s="26">
        <v>1353</v>
      </c>
      <c r="N1355" s="26">
        <v>413</v>
      </c>
    </row>
    <row r="1356" spans="7:14" x14ac:dyDescent="0.2">
      <c r="G1356" s="26">
        <v>2016</v>
      </c>
      <c r="H1356" s="26">
        <v>2</v>
      </c>
      <c r="I1356" s="26">
        <v>26</v>
      </c>
      <c r="J1356" s="26">
        <v>10</v>
      </c>
      <c r="K1356" s="26">
        <v>193</v>
      </c>
      <c r="M1356" s="26">
        <v>1354</v>
      </c>
      <c r="N1356" s="26">
        <v>413</v>
      </c>
    </row>
    <row r="1357" spans="7:14" x14ac:dyDescent="0.2">
      <c r="G1357" s="26">
        <v>2016</v>
      </c>
      <c r="H1357" s="26">
        <v>2</v>
      </c>
      <c r="I1357" s="26">
        <v>26</v>
      </c>
      <c r="J1357" s="26">
        <v>11</v>
      </c>
      <c r="K1357" s="26">
        <v>245</v>
      </c>
      <c r="M1357" s="26">
        <v>1355</v>
      </c>
      <c r="N1357" s="26">
        <v>413</v>
      </c>
    </row>
    <row r="1358" spans="7:14" x14ac:dyDescent="0.2">
      <c r="G1358" s="26">
        <v>2016</v>
      </c>
      <c r="H1358" s="26">
        <v>2</v>
      </c>
      <c r="I1358" s="26">
        <v>26</v>
      </c>
      <c r="J1358" s="26">
        <v>12</v>
      </c>
      <c r="K1358" s="26">
        <v>306</v>
      </c>
      <c r="M1358" s="26">
        <v>1356</v>
      </c>
      <c r="N1358" s="26">
        <v>413</v>
      </c>
    </row>
    <row r="1359" spans="7:14" x14ac:dyDescent="0.2">
      <c r="G1359" s="26">
        <v>2016</v>
      </c>
      <c r="H1359" s="26">
        <v>2</v>
      </c>
      <c r="I1359" s="26">
        <v>26</v>
      </c>
      <c r="J1359" s="26">
        <v>13</v>
      </c>
      <c r="K1359" s="26">
        <v>357</v>
      </c>
      <c r="M1359" s="26">
        <v>1357</v>
      </c>
      <c r="N1359" s="26">
        <v>413</v>
      </c>
    </row>
    <row r="1360" spans="7:14" x14ac:dyDescent="0.2">
      <c r="G1360" s="26">
        <v>2016</v>
      </c>
      <c r="H1360" s="26">
        <v>2</v>
      </c>
      <c r="I1360" s="26">
        <v>26</v>
      </c>
      <c r="J1360" s="26">
        <v>14</v>
      </c>
      <c r="K1360" s="26">
        <v>375</v>
      </c>
      <c r="M1360" s="26">
        <v>1358</v>
      </c>
      <c r="N1360" s="26">
        <v>413</v>
      </c>
    </row>
    <row r="1361" spans="7:14" x14ac:dyDescent="0.2">
      <c r="G1361" s="26">
        <v>2016</v>
      </c>
      <c r="H1361" s="26">
        <v>2</v>
      </c>
      <c r="I1361" s="26">
        <v>26</v>
      </c>
      <c r="J1361" s="26">
        <v>15</v>
      </c>
      <c r="K1361" s="26">
        <v>433</v>
      </c>
      <c r="M1361" s="26">
        <v>1359</v>
      </c>
      <c r="N1361" s="26">
        <v>413</v>
      </c>
    </row>
    <row r="1362" spans="7:14" x14ac:dyDescent="0.2">
      <c r="G1362" s="26">
        <v>2016</v>
      </c>
      <c r="H1362" s="26">
        <v>2</v>
      </c>
      <c r="I1362" s="26">
        <v>26</v>
      </c>
      <c r="J1362" s="26">
        <v>16</v>
      </c>
      <c r="K1362" s="26">
        <v>382</v>
      </c>
      <c r="M1362" s="26">
        <v>1360</v>
      </c>
      <c r="N1362" s="26">
        <v>413</v>
      </c>
    </row>
    <row r="1363" spans="7:14" x14ac:dyDescent="0.2">
      <c r="G1363" s="26">
        <v>2016</v>
      </c>
      <c r="H1363" s="26">
        <v>2</v>
      </c>
      <c r="I1363" s="26">
        <v>26</v>
      </c>
      <c r="J1363" s="26">
        <v>17</v>
      </c>
      <c r="K1363" s="26">
        <v>539</v>
      </c>
      <c r="M1363" s="26">
        <v>1361</v>
      </c>
      <c r="N1363" s="26">
        <v>413</v>
      </c>
    </row>
    <row r="1364" spans="7:14" x14ac:dyDescent="0.2">
      <c r="G1364" s="26">
        <v>2016</v>
      </c>
      <c r="H1364" s="26">
        <v>2</v>
      </c>
      <c r="I1364" s="26">
        <v>26</v>
      </c>
      <c r="J1364" s="26">
        <v>18</v>
      </c>
      <c r="K1364" s="26">
        <v>390</v>
      </c>
      <c r="M1364" s="26">
        <v>1362</v>
      </c>
      <c r="N1364" s="26">
        <v>413</v>
      </c>
    </row>
    <row r="1365" spans="7:14" x14ac:dyDescent="0.2">
      <c r="G1365" s="26">
        <v>2016</v>
      </c>
      <c r="H1365" s="26">
        <v>2</v>
      </c>
      <c r="I1365" s="26">
        <v>26</v>
      </c>
      <c r="J1365" s="26">
        <v>19</v>
      </c>
      <c r="K1365" s="26">
        <v>308</v>
      </c>
      <c r="M1365" s="26">
        <v>1363</v>
      </c>
      <c r="N1365" s="26">
        <v>413</v>
      </c>
    </row>
    <row r="1366" spans="7:14" x14ac:dyDescent="0.2">
      <c r="G1366" s="26">
        <v>2016</v>
      </c>
      <c r="H1366" s="26">
        <v>2</v>
      </c>
      <c r="I1366" s="26">
        <v>26</v>
      </c>
      <c r="J1366" s="26">
        <v>20</v>
      </c>
      <c r="K1366" s="26">
        <v>180</v>
      </c>
      <c r="M1366" s="26">
        <v>1364</v>
      </c>
      <c r="N1366" s="26">
        <v>413</v>
      </c>
    </row>
    <row r="1367" spans="7:14" x14ac:dyDescent="0.2">
      <c r="G1367" s="26">
        <v>2016</v>
      </c>
      <c r="H1367" s="26">
        <v>2</v>
      </c>
      <c r="I1367" s="26">
        <v>26</v>
      </c>
      <c r="J1367" s="26">
        <v>21</v>
      </c>
      <c r="K1367" s="26">
        <v>136</v>
      </c>
      <c r="M1367" s="26">
        <v>1365</v>
      </c>
      <c r="N1367" s="26">
        <v>413</v>
      </c>
    </row>
    <row r="1368" spans="7:14" x14ac:dyDescent="0.2">
      <c r="G1368" s="26">
        <v>2016</v>
      </c>
      <c r="H1368" s="26">
        <v>2</v>
      </c>
      <c r="I1368" s="26">
        <v>26</v>
      </c>
      <c r="J1368" s="26">
        <v>22</v>
      </c>
      <c r="K1368" s="26">
        <v>119</v>
      </c>
      <c r="M1368" s="26">
        <v>1366</v>
      </c>
      <c r="N1368" s="26">
        <v>413</v>
      </c>
    </row>
    <row r="1369" spans="7:14" x14ac:dyDescent="0.2">
      <c r="G1369" s="26">
        <v>2016</v>
      </c>
      <c r="H1369" s="26">
        <v>2</v>
      </c>
      <c r="I1369" s="26">
        <v>26</v>
      </c>
      <c r="J1369" s="26">
        <v>23</v>
      </c>
      <c r="K1369" s="26">
        <v>94</v>
      </c>
      <c r="M1369" s="26">
        <v>1367</v>
      </c>
      <c r="N1369" s="26">
        <v>413</v>
      </c>
    </row>
    <row r="1370" spans="7:14" x14ac:dyDescent="0.2">
      <c r="G1370" s="26">
        <v>2016</v>
      </c>
      <c r="H1370" s="26">
        <v>2</v>
      </c>
      <c r="I1370" s="26">
        <v>26</v>
      </c>
      <c r="J1370" s="26">
        <v>24</v>
      </c>
      <c r="K1370" s="26">
        <v>41</v>
      </c>
      <c r="M1370" s="26">
        <v>1368</v>
      </c>
      <c r="N1370" s="26">
        <v>413</v>
      </c>
    </row>
    <row r="1371" spans="7:14" x14ac:dyDescent="0.2">
      <c r="G1371" s="26">
        <v>2016</v>
      </c>
      <c r="H1371" s="26">
        <v>2</v>
      </c>
      <c r="I1371" s="26">
        <v>27</v>
      </c>
      <c r="J1371" s="26">
        <v>1</v>
      </c>
      <c r="K1371" s="26">
        <v>28</v>
      </c>
      <c r="M1371" s="26">
        <v>1369</v>
      </c>
      <c r="N1371" s="26">
        <v>413</v>
      </c>
    </row>
    <row r="1372" spans="7:14" x14ac:dyDescent="0.2">
      <c r="G1372" s="26">
        <v>2016</v>
      </c>
      <c r="H1372" s="26">
        <v>2</v>
      </c>
      <c r="I1372" s="26">
        <v>27</v>
      </c>
      <c r="J1372" s="26">
        <v>2</v>
      </c>
      <c r="K1372" s="26">
        <v>27</v>
      </c>
      <c r="M1372" s="26">
        <v>1370</v>
      </c>
      <c r="N1372" s="26">
        <v>413</v>
      </c>
    </row>
    <row r="1373" spans="7:14" x14ac:dyDescent="0.2">
      <c r="G1373" s="26">
        <v>2016</v>
      </c>
      <c r="H1373" s="26">
        <v>2</v>
      </c>
      <c r="I1373" s="26">
        <v>27</v>
      </c>
      <c r="J1373" s="26">
        <v>3</v>
      </c>
      <c r="K1373" s="26">
        <v>24</v>
      </c>
      <c r="M1373" s="26">
        <v>1371</v>
      </c>
      <c r="N1373" s="26">
        <v>413</v>
      </c>
    </row>
    <row r="1374" spans="7:14" x14ac:dyDescent="0.2">
      <c r="G1374" s="26">
        <v>2016</v>
      </c>
      <c r="H1374" s="26">
        <v>2</v>
      </c>
      <c r="I1374" s="26">
        <v>27</v>
      </c>
      <c r="J1374" s="26">
        <v>4</v>
      </c>
      <c r="K1374" s="26">
        <v>25</v>
      </c>
      <c r="M1374" s="26">
        <v>1372</v>
      </c>
      <c r="N1374" s="26">
        <v>413</v>
      </c>
    </row>
    <row r="1375" spans="7:14" x14ac:dyDescent="0.2">
      <c r="G1375" s="26">
        <v>2016</v>
      </c>
      <c r="H1375" s="26">
        <v>2</v>
      </c>
      <c r="I1375" s="26">
        <v>27</v>
      </c>
      <c r="J1375" s="26">
        <v>5</v>
      </c>
      <c r="K1375" s="26">
        <v>23</v>
      </c>
      <c r="M1375" s="26">
        <v>1373</v>
      </c>
      <c r="N1375" s="26">
        <v>413</v>
      </c>
    </row>
    <row r="1376" spans="7:14" x14ac:dyDescent="0.2">
      <c r="G1376" s="26">
        <v>2016</v>
      </c>
      <c r="H1376" s="26">
        <v>2</v>
      </c>
      <c r="I1376" s="26">
        <v>27</v>
      </c>
      <c r="J1376" s="26">
        <v>6</v>
      </c>
      <c r="K1376" s="26">
        <v>41</v>
      </c>
      <c r="M1376" s="26">
        <v>1374</v>
      </c>
      <c r="N1376" s="26">
        <v>412</v>
      </c>
    </row>
    <row r="1377" spans="7:14" x14ac:dyDescent="0.2">
      <c r="G1377" s="26">
        <v>2016</v>
      </c>
      <c r="H1377" s="26">
        <v>2</v>
      </c>
      <c r="I1377" s="26">
        <v>27</v>
      </c>
      <c r="J1377" s="26">
        <v>7</v>
      </c>
      <c r="K1377" s="26">
        <v>68</v>
      </c>
      <c r="M1377" s="26">
        <v>1375</v>
      </c>
      <c r="N1377" s="26">
        <v>412</v>
      </c>
    </row>
    <row r="1378" spans="7:14" x14ac:dyDescent="0.2">
      <c r="G1378" s="26">
        <v>2016</v>
      </c>
      <c r="H1378" s="26">
        <v>2</v>
      </c>
      <c r="I1378" s="26">
        <v>27</v>
      </c>
      <c r="J1378" s="26">
        <v>8</v>
      </c>
      <c r="K1378" s="26">
        <v>137</v>
      </c>
      <c r="M1378" s="26">
        <v>1376</v>
      </c>
      <c r="N1378" s="26">
        <v>412</v>
      </c>
    </row>
    <row r="1379" spans="7:14" x14ac:dyDescent="0.2">
      <c r="G1379" s="26">
        <v>2016</v>
      </c>
      <c r="H1379" s="26">
        <v>2</v>
      </c>
      <c r="I1379" s="26">
        <v>27</v>
      </c>
      <c r="J1379" s="26">
        <v>9</v>
      </c>
      <c r="K1379" s="26">
        <v>135</v>
      </c>
      <c r="M1379" s="26">
        <v>1377</v>
      </c>
      <c r="N1379" s="26">
        <v>412</v>
      </c>
    </row>
    <row r="1380" spans="7:14" x14ac:dyDescent="0.2">
      <c r="G1380" s="26">
        <v>2016</v>
      </c>
      <c r="H1380" s="26">
        <v>2</v>
      </c>
      <c r="I1380" s="26">
        <v>27</v>
      </c>
      <c r="J1380" s="26">
        <v>10</v>
      </c>
      <c r="K1380" s="26">
        <v>203</v>
      </c>
      <c r="M1380" s="26">
        <v>1378</v>
      </c>
      <c r="N1380" s="26">
        <v>412</v>
      </c>
    </row>
    <row r="1381" spans="7:14" x14ac:dyDescent="0.2">
      <c r="G1381" s="26">
        <v>2016</v>
      </c>
      <c r="H1381" s="26">
        <v>2</v>
      </c>
      <c r="I1381" s="26">
        <v>27</v>
      </c>
      <c r="J1381" s="26">
        <v>11</v>
      </c>
      <c r="K1381" s="26">
        <v>267</v>
      </c>
      <c r="M1381" s="26">
        <v>1379</v>
      </c>
      <c r="N1381" s="26">
        <v>412</v>
      </c>
    </row>
    <row r="1382" spans="7:14" x14ac:dyDescent="0.2">
      <c r="G1382" s="26">
        <v>2016</v>
      </c>
      <c r="H1382" s="26">
        <v>2</v>
      </c>
      <c r="I1382" s="26">
        <v>27</v>
      </c>
      <c r="J1382" s="26">
        <v>12</v>
      </c>
      <c r="K1382" s="26">
        <v>300</v>
      </c>
      <c r="M1382" s="26">
        <v>1380</v>
      </c>
      <c r="N1382" s="26">
        <v>412</v>
      </c>
    </row>
    <row r="1383" spans="7:14" x14ac:dyDescent="0.2">
      <c r="G1383" s="26">
        <v>2016</v>
      </c>
      <c r="H1383" s="26">
        <v>2</v>
      </c>
      <c r="I1383" s="26">
        <v>27</v>
      </c>
      <c r="J1383" s="26">
        <v>13</v>
      </c>
      <c r="K1383" s="26">
        <v>314</v>
      </c>
      <c r="M1383" s="26">
        <v>1381</v>
      </c>
      <c r="N1383" s="26">
        <v>412</v>
      </c>
    </row>
    <row r="1384" spans="7:14" x14ac:dyDescent="0.2">
      <c r="G1384" s="26">
        <v>2016</v>
      </c>
      <c r="H1384" s="26">
        <v>2</v>
      </c>
      <c r="I1384" s="26">
        <v>27</v>
      </c>
      <c r="J1384" s="26">
        <v>14</v>
      </c>
      <c r="K1384" s="26">
        <v>321</v>
      </c>
      <c r="M1384" s="26">
        <v>1382</v>
      </c>
      <c r="N1384" s="26">
        <v>412</v>
      </c>
    </row>
    <row r="1385" spans="7:14" x14ac:dyDescent="0.2">
      <c r="G1385" s="26">
        <v>2016</v>
      </c>
      <c r="H1385" s="26">
        <v>2</v>
      </c>
      <c r="I1385" s="26">
        <v>27</v>
      </c>
      <c r="J1385" s="26">
        <v>15</v>
      </c>
      <c r="K1385" s="26">
        <v>322</v>
      </c>
      <c r="M1385" s="26">
        <v>1383</v>
      </c>
      <c r="N1385" s="26">
        <v>412</v>
      </c>
    </row>
    <row r="1386" spans="7:14" x14ac:dyDescent="0.2">
      <c r="G1386" s="26">
        <v>2016</v>
      </c>
      <c r="H1386" s="26">
        <v>2</v>
      </c>
      <c r="I1386" s="26">
        <v>27</v>
      </c>
      <c r="J1386" s="26">
        <v>16</v>
      </c>
      <c r="K1386" s="26">
        <v>253</v>
      </c>
      <c r="M1386" s="26">
        <v>1384</v>
      </c>
      <c r="N1386" s="26">
        <v>412</v>
      </c>
    </row>
    <row r="1387" spans="7:14" x14ac:dyDescent="0.2">
      <c r="G1387" s="26">
        <v>2016</v>
      </c>
      <c r="H1387" s="26">
        <v>2</v>
      </c>
      <c r="I1387" s="26">
        <v>27</v>
      </c>
      <c r="J1387" s="26">
        <v>17</v>
      </c>
      <c r="K1387" s="26">
        <v>266</v>
      </c>
      <c r="M1387" s="26">
        <v>1385</v>
      </c>
      <c r="N1387" s="26">
        <v>412</v>
      </c>
    </row>
    <row r="1388" spans="7:14" x14ac:dyDescent="0.2">
      <c r="G1388" s="26">
        <v>2016</v>
      </c>
      <c r="H1388" s="26">
        <v>2</v>
      </c>
      <c r="I1388" s="26">
        <v>27</v>
      </c>
      <c r="J1388" s="26">
        <v>18</v>
      </c>
      <c r="K1388" s="26">
        <v>239</v>
      </c>
      <c r="M1388" s="26">
        <v>1386</v>
      </c>
      <c r="N1388" s="26">
        <v>412</v>
      </c>
    </row>
    <row r="1389" spans="7:14" x14ac:dyDescent="0.2">
      <c r="G1389" s="26">
        <v>2016</v>
      </c>
      <c r="H1389" s="26">
        <v>2</v>
      </c>
      <c r="I1389" s="26">
        <v>27</v>
      </c>
      <c r="J1389" s="26">
        <v>19</v>
      </c>
      <c r="K1389" s="26">
        <v>221</v>
      </c>
      <c r="M1389" s="26">
        <v>1387</v>
      </c>
      <c r="N1389" s="26">
        <v>412</v>
      </c>
    </row>
    <row r="1390" spans="7:14" x14ac:dyDescent="0.2">
      <c r="G1390" s="26">
        <v>2016</v>
      </c>
      <c r="H1390" s="26">
        <v>2</v>
      </c>
      <c r="I1390" s="26">
        <v>27</v>
      </c>
      <c r="J1390" s="26">
        <v>20</v>
      </c>
      <c r="K1390" s="26">
        <v>128</v>
      </c>
      <c r="M1390" s="26">
        <v>1388</v>
      </c>
      <c r="N1390" s="26">
        <v>412</v>
      </c>
    </row>
    <row r="1391" spans="7:14" x14ac:dyDescent="0.2">
      <c r="G1391" s="26">
        <v>2016</v>
      </c>
      <c r="H1391" s="26">
        <v>2</v>
      </c>
      <c r="I1391" s="26">
        <v>27</v>
      </c>
      <c r="J1391" s="26">
        <v>21</v>
      </c>
      <c r="K1391" s="26">
        <v>88</v>
      </c>
      <c r="M1391" s="26">
        <v>1389</v>
      </c>
      <c r="N1391" s="26">
        <v>412</v>
      </c>
    </row>
    <row r="1392" spans="7:14" x14ac:dyDescent="0.2">
      <c r="G1392" s="26">
        <v>2016</v>
      </c>
      <c r="H1392" s="26">
        <v>2</v>
      </c>
      <c r="I1392" s="26">
        <v>27</v>
      </c>
      <c r="J1392" s="26">
        <v>22</v>
      </c>
      <c r="K1392" s="26">
        <v>131</v>
      </c>
      <c r="M1392" s="26">
        <v>1390</v>
      </c>
      <c r="N1392" s="26">
        <v>412</v>
      </c>
    </row>
    <row r="1393" spans="7:14" x14ac:dyDescent="0.2">
      <c r="G1393" s="26">
        <v>2016</v>
      </c>
      <c r="H1393" s="26">
        <v>2</v>
      </c>
      <c r="I1393" s="26">
        <v>27</v>
      </c>
      <c r="J1393" s="26">
        <v>23</v>
      </c>
      <c r="K1393" s="26">
        <v>98</v>
      </c>
      <c r="M1393" s="26">
        <v>1391</v>
      </c>
      <c r="N1393" s="26">
        <v>411</v>
      </c>
    </row>
    <row r="1394" spans="7:14" x14ac:dyDescent="0.2">
      <c r="G1394" s="26">
        <v>2016</v>
      </c>
      <c r="H1394" s="26">
        <v>2</v>
      </c>
      <c r="I1394" s="26">
        <v>27</v>
      </c>
      <c r="J1394" s="26">
        <v>24</v>
      </c>
      <c r="K1394" s="26">
        <v>30</v>
      </c>
      <c r="M1394" s="26">
        <v>1392</v>
      </c>
      <c r="N1394" s="26">
        <v>411</v>
      </c>
    </row>
    <row r="1395" spans="7:14" x14ac:dyDescent="0.2">
      <c r="G1395" s="26">
        <v>2016</v>
      </c>
      <c r="H1395" s="26">
        <v>2</v>
      </c>
      <c r="I1395" s="26">
        <v>28</v>
      </c>
      <c r="J1395" s="26">
        <v>1</v>
      </c>
      <c r="K1395" s="26">
        <v>23</v>
      </c>
      <c r="M1395" s="26">
        <v>1393</v>
      </c>
      <c r="N1395" s="26">
        <v>411</v>
      </c>
    </row>
    <row r="1396" spans="7:14" x14ac:dyDescent="0.2">
      <c r="G1396" s="26">
        <v>2016</v>
      </c>
      <c r="H1396" s="26">
        <v>2</v>
      </c>
      <c r="I1396" s="26">
        <v>28</v>
      </c>
      <c r="J1396" s="26">
        <v>2</v>
      </c>
      <c r="K1396" s="26">
        <v>6</v>
      </c>
      <c r="M1396" s="26">
        <v>1394</v>
      </c>
      <c r="N1396" s="26">
        <v>411</v>
      </c>
    </row>
    <row r="1397" spans="7:14" x14ac:dyDescent="0.2">
      <c r="G1397" s="26">
        <v>2016</v>
      </c>
      <c r="H1397" s="26">
        <v>2</v>
      </c>
      <c r="I1397" s="26">
        <v>28</v>
      </c>
      <c r="J1397" s="26">
        <v>3</v>
      </c>
      <c r="K1397" s="26">
        <v>9</v>
      </c>
      <c r="M1397" s="26">
        <v>1395</v>
      </c>
      <c r="N1397" s="26">
        <v>411</v>
      </c>
    </row>
    <row r="1398" spans="7:14" x14ac:dyDescent="0.2">
      <c r="G1398" s="26">
        <v>2016</v>
      </c>
      <c r="H1398" s="26">
        <v>2</v>
      </c>
      <c r="I1398" s="26">
        <v>28</v>
      </c>
      <c r="J1398" s="26">
        <v>4</v>
      </c>
      <c r="K1398" s="26">
        <v>8</v>
      </c>
      <c r="M1398" s="26">
        <v>1396</v>
      </c>
      <c r="N1398" s="26">
        <v>411</v>
      </c>
    </row>
    <row r="1399" spans="7:14" x14ac:dyDescent="0.2">
      <c r="G1399" s="26">
        <v>2016</v>
      </c>
      <c r="H1399" s="26">
        <v>2</v>
      </c>
      <c r="I1399" s="26">
        <v>28</v>
      </c>
      <c r="J1399" s="26">
        <v>5</v>
      </c>
      <c r="K1399" s="26">
        <v>6</v>
      </c>
      <c r="M1399" s="26">
        <v>1397</v>
      </c>
      <c r="N1399" s="26">
        <v>411</v>
      </c>
    </row>
    <row r="1400" spans="7:14" x14ac:dyDescent="0.2">
      <c r="G1400" s="26">
        <v>2016</v>
      </c>
      <c r="H1400" s="26">
        <v>2</v>
      </c>
      <c r="I1400" s="26">
        <v>28</v>
      </c>
      <c r="J1400" s="26">
        <v>6</v>
      </c>
      <c r="K1400" s="26">
        <v>19</v>
      </c>
      <c r="M1400" s="26">
        <v>1398</v>
      </c>
      <c r="N1400" s="26">
        <v>411</v>
      </c>
    </row>
    <row r="1401" spans="7:14" x14ac:dyDescent="0.2">
      <c r="G1401" s="26">
        <v>2016</v>
      </c>
      <c r="H1401" s="26">
        <v>2</v>
      </c>
      <c r="I1401" s="26">
        <v>28</v>
      </c>
      <c r="J1401" s="26">
        <v>7</v>
      </c>
      <c r="K1401" s="26">
        <v>89</v>
      </c>
      <c r="M1401" s="26">
        <v>1399</v>
      </c>
      <c r="N1401" s="26">
        <v>411</v>
      </c>
    </row>
    <row r="1402" spans="7:14" x14ac:dyDescent="0.2">
      <c r="G1402" s="26">
        <v>2016</v>
      </c>
      <c r="H1402" s="26">
        <v>2</v>
      </c>
      <c r="I1402" s="26">
        <v>28</v>
      </c>
      <c r="J1402" s="26">
        <v>8</v>
      </c>
      <c r="K1402" s="26">
        <v>156</v>
      </c>
      <c r="M1402" s="26">
        <v>1400</v>
      </c>
      <c r="N1402" s="26">
        <v>411</v>
      </c>
    </row>
    <row r="1403" spans="7:14" x14ac:dyDescent="0.2">
      <c r="G1403" s="26">
        <v>2016</v>
      </c>
      <c r="H1403" s="26">
        <v>2</v>
      </c>
      <c r="I1403" s="26">
        <v>28</v>
      </c>
      <c r="J1403" s="26">
        <v>9</v>
      </c>
      <c r="K1403" s="26">
        <v>95</v>
      </c>
      <c r="M1403" s="26">
        <v>1401</v>
      </c>
      <c r="N1403" s="26">
        <v>411</v>
      </c>
    </row>
    <row r="1404" spans="7:14" x14ac:dyDescent="0.2">
      <c r="G1404" s="26">
        <v>2016</v>
      </c>
      <c r="H1404" s="26">
        <v>2</v>
      </c>
      <c r="I1404" s="26">
        <v>28</v>
      </c>
      <c r="J1404" s="26">
        <v>10</v>
      </c>
      <c r="K1404" s="26">
        <v>192</v>
      </c>
      <c r="M1404" s="26">
        <v>1402</v>
      </c>
      <c r="N1404" s="26">
        <v>411</v>
      </c>
    </row>
    <row r="1405" spans="7:14" x14ac:dyDescent="0.2">
      <c r="G1405" s="26">
        <v>2016</v>
      </c>
      <c r="H1405" s="26">
        <v>2</v>
      </c>
      <c r="I1405" s="26">
        <v>28</v>
      </c>
      <c r="J1405" s="26">
        <v>11</v>
      </c>
      <c r="K1405" s="26">
        <v>332</v>
      </c>
      <c r="M1405" s="26">
        <v>1403</v>
      </c>
      <c r="N1405" s="26">
        <v>411</v>
      </c>
    </row>
    <row r="1406" spans="7:14" x14ac:dyDescent="0.2">
      <c r="G1406" s="26">
        <v>2016</v>
      </c>
      <c r="H1406" s="26">
        <v>2</v>
      </c>
      <c r="I1406" s="26">
        <v>28</v>
      </c>
      <c r="J1406" s="26">
        <v>12</v>
      </c>
      <c r="K1406" s="26">
        <v>366</v>
      </c>
      <c r="M1406" s="26">
        <v>1404</v>
      </c>
      <c r="N1406" s="26">
        <v>411</v>
      </c>
    </row>
    <row r="1407" spans="7:14" x14ac:dyDescent="0.2">
      <c r="G1407" s="26">
        <v>2016</v>
      </c>
      <c r="H1407" s="26">
        <v>2</v>
      </c>
      <c r="I1407" s="26">
        <v>28</v>
      </c>
      <c r="J1407" s="26">
        <v>13</v>
      </c>
      <c r="K1407" s="26">
        <v>364</v>
      </c>
      <c r="M1407" s="26">
        <v>1405</v>
      </c>
      <c r="N1407" s="26">
        <v>411</v>
      </c>
    </row>
    <row r="1408" spans="7:14" x14ac:dyDescent="0.2">
      <c r="G1408" s="26">
        <v>2016</v>
      </c>
      <c r="H1408" s="26">
        <v>2</v>
      </c>
      <c r="I1408" s="26">
        <v>28</v>
      </c>
      <c r="J1408" s="26">
        <v>14</v>
      </c>
      <c r="K1408" s="26">
        <v>394</v>
      </c>
      <c r="M1408" s="26">
        <v>1406</v>
      </c>
      <c r="N1408" s="26">
        <v>411</v>
      </c>
    </row>
    <row r="1409" spans="7:14" x14ac:dyDescent="0.2">
      <c r="G1409" s="26">
        <v>2016</v>
      </c>
      <c r="H1409" s="26">
        <v>2</v>
      </c>
      <c r="I1409" s="26">
        <v>28</v>
      </c>
      <c r="J1409" s="26">
        <v>15</v>
      </c>
      <c r="K1409" s="26">
        <v>383</v>
      </c>
      <c r="M1409" s="26">
        <v>1407</v>
      </c>
      <c r="N1409" s="26">
        <v>411</v>
      </c>
    </row>
    <row r="1410" spans="7:14" x14ac:dyDescent="0.2">
      <c r="G1410" s="26">
        <v>2016</v>
      </c>
      <c r="H1410" s="26">
        <v>2</v>
      </c>
      <c r="I1410" s="26">
        <v>28</v>
      </c>
      <c r="J1410" s="26">
        <v>16</v>
      </c>
      <c r="K1410" s="26">
        <v>347</v>
      </c>
      <c r="M1410" s="26">
        <v>1408</v>
      </c>
      <c r="N1410" s="26">
        <v>411</v>
      </c>
    </row>
    <row r="1411" spans="7:14" x14ac:dyDescent="0.2">
      <c r="G1411" s="26">
        <v>2016</v>
      </c>
      <c r="H1411" s="26">
        <v>2</v>
      </c>
      <c r="I1411" s="26">
        <v>28</v>
      </c>
      <c r="J1411" s="26">
        <v>17</v>
      </c>
      <c r="K1411" s="26">
        <v>335</v>
      </c>
      <c r="M1411" s="26">
        <v>1409</v>
      </c>
      <c r="N1411" s="26">
        <v>411</v>
      </c>
    </row>
    <row r="1412" spans="7:14" x14ac:dyDescent="0.2">
      <c r="G1412" s="26">
        <v>2016</v>
      </c>
      <c r="H1412" s="26">
        <v>2</v>
      </c>
      <c r="I1412" s="26">
        <v>28</v>
      </c>
      <c r="J1412" s="26">
        <v>18</v>
      </c>
      <c r="K1412" s="26">
        <v>253</v>
      </c>
      <c r="M1412" s="26">
        <v>1410</v>
      </c>
      <c r="N1412" s="26">
        <v>411</v>
      </c>
    </row>
    <row r="1413" spans="7:14" x14ac:dyDescent="0.2">
      <c r="G1413" s="26">
        <v>2016</v>
      </c>
      <c r="H1413" s="26">
        <v>2</v>
      </c>
      <c r="I1413" s="26">
        <v>28</v>
      </c>
      <c r="J1413" s="26">
        <v>19</v>
      </c>
      <c r="K1413" s="26">
        <v>227</v>
      </c>
      <c r="M1413" s="26">
        <v>1411</v>
      </c>
      <c r="N1413" s="26">
        <v>411</v>
      </c>
    </row>
    <row r="1414" spans="7:14" x14ac:dyDescent="0.2">
      <c r="G1414" s="26">
        <v>2016</v>
      </c>
      <c r="H1414" s="26">
        <v>2</v>
      </c>
      <c r="I1414" s="26">
        <v>28</v>
      </c>
      <c r="J1414" s="26">
        <v>20</v>
      </c>
      <c r="K1414" s="26">
        <v>164</v>
      </c>
      <c r="M1414" s="26">
        <v>1412</v>
      </c>
      <c r="N1414" s="26">
        <v>411</v>
      </c>
    </row>
    <row r="1415" spans="7:14" x14ac:dyDescent="0.2">
      <c r="G1415" s="26">
        <v>2016</v>
      </c>
      <c r="H1415" s="26">
        <v>2</v>
      </c>
      <c r="I1415" s="26">
        <v>28</v>
      </c>
      <c r="J1415" s="26">
        <v>21</v>
      </c>
      <c r="K1415" s="26">
        <v>59</v>
      </c>
      <c r="M1415" s="26">
        <v>1413</v>
      </c>
      <c r="N1415" s="26">
        <v>410</v>
      </c>
    </row>
    <row r="1416" spans="7:14" x14ac:dyDescent="0.2">
      <c r="G1416" s="26">
        <v>2016</v>
      </c>
      <c r="H1416" s="26">
        <v>2</v>
      </c>
      <c r="I1416" s="26">
        <v>28</v>
      </c>
      <c r="J1416" s="26">
        <v>22</v>
      </c>
      <c r="K1416" s="26">
        <v>82</v>
      </c>
      <c r="M1416" s="26">
        <v>1414</v>
      </c>
      <c r="N1416" s="26">
        <v>410</v>
      </c>
    </row>
    <row r="1417" spans="7:14" x14ac:dyDescent="0.2">
      <c r="G1417" s="26">
        <v>2016</v>
      </c>
      <c r="H1417" s="26">
        <v>2</v>
      </c>
      <c r="I1417" s="26">
        <v>28</v>
      </c>
      <c r="J1417" s="26">
        <v>23</v>
      </c>
      <c r="K1417" s="26">
        <v>60</v>
      </c>
      <c r="M1417" s="26">
        <v>1415</v>
      </c>
      <c r="N1417" s="26">
        <v>410</v>
      </c>
    </row>
    <row r="1418" spans="7:14" x14ac:dyDescent="0.2">
      <c r="G1418" s="26">
        <v>2016</v>
      </c>
      <c r="H1418" s="26">
        <v>2</v>
      </c>
      <c r="I1418" s="26">
        <v>28</v>
      </c>
      <c r="J1418" s="26">
        <v>24</v>
      </c>
      <c r="K1418" s="26">
        <v>17</v>
      </c>
      <c r="M1418" s="26">
        <v>1416</v>
      </c>
      <c r="N1418" s="26">
        <v>410</v>
      </c>
    </row>
    <row r="1419" spans="7:14" x14ac:dyDescent="0.2">
      <c r="G1419" s="26">
        <v>2016</v>
      </c>
      <c r="H1419" s="26">
        <v>2</v>
      </c>
      <c r="I1419" s="26">
        <v>29</v>
      </c>
      <c r="J1419" s="26">
        <v>1</v>
      </c>
      <c r="K1419" s="26">
        <v>11</v>
      </c>
      <c r="M1419" s="26">
        <v>1417</v>
      </c>
      <c r="N1419" s="26">
        <v>410</v>
      </c>
    </row>
    <row r="1420" spans="7:14" x14ac:dyDescent="0.2">
      <c r="G1420" s="26">
        <v>2016</v>
      </c>
      <c r="H1420" s="26">
        <v>2</v>
      </c>
      <c r="I1420" s="26">
        <v>29</v>
      </c>
      <c r="J1420" s="26">
        <v>2</v>
      </c>
      <c r="K1420" s="26">
        <v>5</v>
      </c>
      <c r="M1420" s="26">
        <v>1418</v>
      </c>
      <c r="N1420" s="26">
        <v>410</v>
      </c>
    </row>
    <row r="1421" spans="7:14" x14ac:dyDescent="0.2">
      <c r="G1421" s="26">
        <v>2016</v>
      </c>
      <c r="H1421" s="26">
        <v>2</v>
      </c>
      <c r="I1421" s="26">
        <v>29</v>
      </c>
      <c r="J1421" s="26">
        <v>3</v>
      </c>
      <c r="K1421" s="26">
        <v>6</v>
      </c>
      <c r="M1421" s="26">
        <v>1419</v>
      </c>
      <c r="N1421" s="26">
        <v>410</v>
      </c>
    </row>
    <row r="1422" spans="7:14" x14ac:dyDescent="0.2">
      <c r="G1422" s="26">
        <v>2016</v>
      </c>
      <c r="H1422" s="26">
        <v>2</v>
      </c>
      <c r="I1422" s="26">
        <v>29</v>
      </c>
      <c r="J1422" s="26">
        <v>4</v>
      </c>
      <c r="K1422" s="26">
        <v>3</v>
      </c>
      <c r="M1422" s="26">
        <v>1420</v>
      </c>
      <c r="N1422" s="26">
        <v>410</v>
      </c>
    </row>
    <row r="1423" spans="7:14" x14ac:dyDescent="0.2">
      <c r="G1423" s="26">
        <v>2016</v>
      </c>
      <c r="H1423" s="26">
        <v>2</v>
      </c>
      <c r="I1423" s="26">
        <v>29</v>
      </c>
      <c r="J1423" s="26">
        <v>5</v>
      </c>
      <c r="K1423" s="26">
        <v>10</v>
      </c>
      <c r="M1423" s="26">
        <v>1421</v>
      </c>
      <c r="N1423" s="26">
        <v>410</v>
      </c>
    </row>
    <row r="1424" spans="7:14" x14ac:dyDescent="0.2">
      <c r="G1424" s="26">
        <v>2016</v>
      </c>
      <c r="H1424" s="26">
        <v>2</v>
      </c>
      <c r="I1424" s="26">
        <v>29</v>
      </c>
      <c r="J1424" s="26">
        <v>6</v>
      </c>
      <c r="K1424" s="26">
        <v>48</v>
      </c>
      <c r="M1424" s="26">
        <v>1422</v>
      </c>
      <c r="N1424" s="26">
        <v>410</v>
      </c>
    </row>
    <row r="1425" spans="7:14" x14ac:dyDescent="0.2">
      <c r="G1425" s="26">
        <v>2016</v>
      </c>
      <c r="H1425" s="26">
        <v>2</v>
      </c>
      <c r="I1425" s="26">
        <v>29</v>
      </c>
      <c r="J1425" s="26">
        <v>7</v>
      </c>
      <c r="K1425" s="26">
        <v>150</v>
      </c>
      <c r="M1425" s="26">
        <v>1423</v>
      </c>
      <c r="N1425" s="26">
        <v>410</v>
      </c>
    </row>
    <row r="1426" spans="7:14" x14ac:dyDescent="0.2">
      <c r="G1426" s="26">
        <v>2016</v>
      </c>
      <c r="H1426" s="26">
        <v>2</v>
      </c>
      <c r="I1426" s="26">
        <v>29</v>
      </c>
      <c r="J1426" s="26">
        <v>8</v>
      </c>
      <c r="K1426" s="26">
        <v>400</v>
      </c>
      <c r="M1426" s="26">
        <v>1424</v>
      </c>
      <c r="N1426" s="26">
        <v>410</v>
      </c>
    </row>
    <row r="1427" spans="7:14" x14ac:dyDescent="0.2">
      <c r="G1427" s="26">
        <v>2016</v>
      </c>
      <c r="H1427" s="26">
        <v>2</v>
      </c>
      <c r="I1427" s="26">
        <v>29</v>
      </c>
      <c r="J1427" s="26">
        <v>9</v>
      </c>
      <c r="K1427" s="26">
        <v>323</v>
      </c>
      <c r="M1427" s="26">
        <v>1425</v>
      </c>
      <c r="N1427" s="26">
        <v>410</v>
      </c>
    </row>
    <row r="1428" spans="7:14" x14ac:dyDescent="0.2">
      <c r="G1428" s="26">
        <v>2016</v>
      </c>
      <c r="H1428" s="26">
        <v>2</v>
      </c>
      <c r="I1428" s="26">
        <v>29</v>
      </c>
      <c r="J1428" s="26">
        <v>10</v>
      </c>
      <c r="K1428" s="26">
        <v>244</v>
      </c>
      <c r="M1428" s="26">
        <v>1426</v>
      </c>
      <c r="N1428" s="26">
        <v>410</v>
      </c>
    </row>
    <row r="1429" spans="7:14" x14ac:dyDescent="0.2">
      <c r="G1429" s="26">
        <v>2016</v>
      </c>
      <c r="H1429" s="26">
        <v>2</v>
      </c>
      <c r="I1429" s="26">
        <v>29</v>
      </c>
      <c r="J1429" s="26">
        <v>11</v>
      </c>
      <c r="K1429" s="26">
        <v>261</v>
      </c>
      <c r="M1429" s="26">
        <v>1427</v>
      </c>
      <c r="N1429" s="26">
        <v>410</v>
      </c>
    </row>
    <row r="1430" spans="7:14" x14ac:dyDescent="0.2">
      <c r="G1430" s="26">
        <v>2016</v>
      </c>
      <c r="H1430" s="26">
        <v>2</v>
      </c>
      <c r="I1430" s="26">
        <v>29</v>
      </c>
      <c r="J1430" s="26">
        <v>12</v>
      </c>
      <c r="K1430" s="26">
        <v>278</v>
      </c>
      <c r="M1430" s="26">
        <v>1428</v>
      </c>
      <c r="N1430" s="26">
        <v>410</v>
      </c>
    </row>
    <row r="1431" spans="7:14" x14ac:dyDescent="0.2">
      <c r="G1431" s="26">
        <v>2016</v>
      </c>
      <c r="H1431" s="26">
        <v>2</v>
      </c>
      <c r="I1431" s="26">
        <v>29</v>
      </c>
      <c r="J1431" s="26">
        <v>13</v>
      </c>
      <c r="K1431" s="26">
        <v>323</v>
      </c>
      <c r="M1431" s="26">
        <v>1429</v>
      </c>
      <c r="N1431" s="26">
        <v>409</v>
      </c>
    </row>
    <row r="1432" spans="7:14" x14ac:dyDescent="0.2">
      <c r="G1432" s="26">
        <v>2016</v>
      </c>
      <c r="H1432" s="26">
        <v>2</v>
      </c>
      <c r="I1432" s="26">
        <v>29</v>
      </c>
      <c r="J1432" s="26">
        <v>14</v>
      </c>
      <c r="K1432" s="26">
        <v>304</v>
      </c>
      <c r="M1432" s="26">
        <v>1430</v>
      </c>
      <c r="N1432" s="26">
        <v>409</v>
      </c>
    </row>
    <row r="1433" spans="7:14" x14ac:dyDescent="0.2">
      <c r="G1433" s="26">
        <v>2016</v>
      </c>
      <c r="H1433" s="26">
        <v>2</v>
      </c>
      <c r="I1433" s="26">
        <v>29</v>
      </c>
      <c r="J1433" s="26">
        <v>15</v>
      </c>
      <c r="K1433" s="26">
        <v>344</v>
      </c>
      <c r="M1433" s="26">
        <v>1431</v>
      </c>
      <c r="N1433" s="26">
        <v>409</v>
      </c>
    </row>
    <row r="1434" spans="7:14" x14ac:dyDescent="0.2">
      <c r="G1434" s="26">
        <v>2016</v>
      </c>
      <c r="H1434" s="26">
        <v>2</v>
      </c>
      <c r="I1434" s="26">
        <v>29</v>
      </c>
      <c r="J1434" s="26">
        <v>16</v>
      </c>
      <c r="K1434" s="26">
        <v>373</v>
      </c>
      <c r="M1434" s="26">
        <v>1432</v>
      </c>
      <c r="N1434" s="26">
        <v>409</v>
      </c>
    </row>
    <row r="1435" spans="7:14" x14ac:dyDescent="0.2">
      <c r="G1435" s="26">
        <v>2016</v>
      </c>
      <c r="H1435" s="26">
        <v>2</v>
      </c>
      <c r="I1435" s="26">
        <v>29</v>
      </c>
      <c r="J1435" s="26">
        <v>17</v>
      </c>
      <c r="K1435" s="26">
        <v>511</v>
      </c>
      <c r="M1435" s="26">
        <v>1433</v>
      </c>
      <c r="N1435" s="26">
        <v>409</v>
      </c>
    </row>
    <row r="1436" spans="7:14" x14ac:dyDescent="0.2">
      <c r="G1436" s="26">
        <v>2016</v>
      </c>
      <c r="H1436" s="26">
        <v>2</v>
      </c>
      <c r="I1436" s="26">
        <v>29</v>
      </c>
      <c r="J1436" s="26">
        <v>18</v>
      </c>
      <c r="K1436" s="26">
        <v>377</v>
      </c>
      <c r="M1436" s="26">
        <v>1434</v>
      </c>
      <c r="N1436" s="26">
        <v>409</v>
      </c>
    </row>
    <row r="1437" spans="7:14" x14ac:dyDescent="0.2">
      <c r="G1437" s="26">
        <v>2016</v>
      </c>
      <c r="H1437" s="26">
        <v>2</v>
      </c>
      <c r="I1437" s="26">
        <v>29</v>
      </c>
      <c r="J1437" s="26">
        <v>19</v>
      </c>
      <c r="K1437" s="26">
        <v>218</v>
      </c>
      <c r="M1437" s="26">
        <v>1435</v>
      </c>
      <c r="N1437" s="26">
        <v>409</v>
      </c>
    </row>
    <row r="1438" spans="7:14" x14ac:dyDescent="0.2">
      <c r="G1438" s="26">
        <v>2016</v>
      </c>
      <c r="H1438" s="26">
        <v>2</v>
      </c>
      <c r="I1438" s="26">
        <v>29</v>
      </c>
      <c r="J1438" s="26">
        <v>20</v>
      </c>
      <c r="K1438" s="26">
        <v>140</v>
      </c>
      <c r="M1438" s="26">
        <v>1436</v>
      </c>
      <c r="N1438" s="26">
        <v>409</v>
      </c>
    </row>
    <row r="1439" spans="7:14" x14ac:dyDescent="0.2">
      <c r="G1439" s="26">
        <v>2016</v>
      </c>
      <c r="H1439" s="26">
        <v>2</v>
      </c>
      <c r="I1439" s="26">
        <v>29</v>
      </c>
      <c r="J1439" s="26">
        <v>21</v>
      </c>
      <c r="K1439" s="26">
        <v>93</v>
      </c>
      <c r="M1439" s="26">
        <v>1437</v>
      </c>
      <c r="N1439" s="26">
        <v>409</v>
      </c>
    </row>
    <row r="1440" spans="7:14" x14ac:dyDescent="0.2">
      <c r="G1440" s="26">
        <v>2016</v>
      </c>
      <c r="H1440" s="26">
        <v>2</v>
      </c>
      <c r="I1440" s="26">
        <v>29</v>
      </c>
      <c r="J1440" s="26">
        <v>22</v>
      </c>
      <c r="K1440" s="26">
        <v>60</v>
      </c>
      <c r="M1440" s="26">
        <v>1438</v>
      </c>
      <c r="N1440" s="26">
        <v>409</v>
      </c>
    </row>
    <row r="1441" spans="7:14" x14ac:dyDescent="0.2">
      <c r="G1441" s="26">
        <v>2016</v>
      </c>
      <c r="H1441" s="26">
        <v>2</v>
      </c>
      <c r="I1441" s="26">
        <v>29</v>
      </c>
      <c r="J1441" s="26">
        <v>23</v>
      </c>
      <c r="K1441" s="26">
        <v>31</v>
      </c>
      <c r="M1441" s="26">
        <v>1439</v>
      </c>
      <c r="N1441" s="26">
        <v>409</v>
      </c>
    </row>
    <row r="1442" spans="7:14" x14ac:dyDescent="0.2">
      <c r="G1442" s="26">
        <v>2016</v>
      </c>
      <c r="H1442" s="26">
        <v>2</v>
      </c>
      <c r="I1442" s="26">
        <v>29</v>
      </c>
      <c r="J1442" s="26">
        <v>24</v>
      </c>
      <c r="K1442" s="26">
        <v>23</v>
      </c>
      <c r="M1442" s="26">
        <v>1440</v>
      </c>
      <c r="N1442" s="26">
        <v>409</v>
      </c>
    </row>
    <row r="1443" spans="7:14" x14ac:dyDescent="0.2">
      <c r="G1443" s="26">
        <v>2016</v>
      </c>
      <c r="H1443" s="26">
        <v>3</v>
      </c>
      <c r="I1443" s="26">
        <v>1</v>
      </c>
      <c r="J1443" s="26">
        <v>1</v>
      </c>
      <c r="K1443" s="26">
        <v>10</v>
      </c>
      <c r="M1443" s="26">
        <v>1441</v>
      </c>
      <c r="N1443" s="26">
        <v>409</v>
      </c>
    </row>
    <row r="1444" spans="7:14" x14ac:dyDescent="0.2">
      <c r="G1444" s="26">
        <v>2016</v>
      </c>
      <c r="H1444" s="26">
        <v>3</v>
      </c>
      <c r="I1444" s="26">
        <v>1</v>
      </c>
      <c r="J1444" s="26">
        <v>2</v>
      </c>
      <c r="K1444" s="26">
        <v>13</v>
      </c>
      <c r="M1444" s="26">
        <v>1442</v>
      </c>
      <c r="N1444" s="26">
        <v>409</v>
      </c>
    </row>
    <row r="1445" spans="7:14" x14ac:dyDescent="0.2">
      <c r="G1445" s="26">
        <v>2016</v>
      </c>
      <c r="H1445" s="26">
        <v>3</v>
      </c>
      <c r="I1445" s="26">
        <v>1</v>
      </c>
      <c r="J1445" s="26">
        <v>3</v>
      </c>
      <c r="K1445" s="26">
        <v>1</v>
      </c>
      <c r="M1445" s="26">
        <v>1443</v>
      </c>
      <c r="N1445" s="26">
        <v>409</v>
      </c>
    </row>
    <row r="1446" spans="7:14" x14ac:dyDescent="0.2">
      <c r="G1446" s="26">
        <v>2016</v>
      </c>
      <c r="H1446" s="26">
        <v>3</v>
      </c>
      <c r="I1446" s="26">
        <v>1</v>
      </c>
      <c r="J1446" s="26">
        <v>4</v>
      </c>
      <c r="K1446" s="26">
        <v>5</v>
      </c>
      <c r="M1446" s="26">
        <v>1444</v>
      </c>
      <c r="N1446" s="26">
        <v>409</v>
      </c>
    </row>
    <row r="1447" spans="7:14" x14ac:dyDescent="0.2">
      <c r="G1447" s="26">
        <v>2016</v>
      </c>
      <c r="H1447" s="26">
        <v>3</v>
      </c>
      <c r="I1447" s="26">
        <v>1</v>
      </c>
      <c r="J1447" s="26">
        <v>5</v>
      </c>
      <c r="K1447" s="26">
        <v>10</v>
      </c>
      <c r="M1447" s="26">
        <v>1445</v>
      </c>
      <c r="N1447" s="26">
        <v>409</v>
      </c>
    </row>
    <row r="1448" spans="7:14" x14ac:dyDescent="0.2">
      <c r="G1448" s="26">
        <v>2016</v>
      </c>
      <c r="H1448" s="26">
        <v>3</v>
      </c>
      <c r="I1448" s="26">
        <v>1</v>
      </c>
      <c r="J1448" s="26">
        <v>6</v>
      </c>
      <c r="K1448" s="26">
        <v>43</v>
      </c>
      <c r="M1448" s="26">
        <v>1446</v>
      </c>
      <c r="N1448" s="26">
        <v>408</v>
      </c>
    </row>
    <row r="1449" spans="7:14" x14ac:dyDescent="0.2">
      <c r="G1449" s="26">
        <v>2016</v>
      </c>
      <c r="H1449" s="26">
        <v>3</v>
      </c>
      <c r="I1449" s="26">
        <v>1</v>
      </c>
      <c r="J1449" s="26">
        <v>7</v>
      </c>
      <c r="K1449" s="26">
        <v>158</v>
      </c>
      <c r="M1449" s="26">
        <v>1447</v>
      </c>
      <c r="N1449" s="26">
        <v>408</v>
      </c>
    </row>
    <row r="1450" spans="7:14" x14ac:dyDescent="0.2">
      <c r="G1450" s="26">
        <v>2016</v>
      </c>
      <c r="H1450" s="26">
        <v>3</v>
      </c>
      <c r="I1450" s="26">
        <v>1</v>
      </c>
      <c r="J1450" s="26">
        <v>8</v>
      </c>
      <c r="K1450" s="26">
        <v>473</v>
      </c>
      <c r="M1450" s="26">
        <v>1448</v>
      </c>
      <c r="N1450" s="26">
        <v>408</v>
      </c>
    </row>
    <row r="1451" spans="7:14" x14ac:dyDescent="0.2">
      <c r="G1451" s="26">
        <v>2016</v>
      </c>
      <c r="H1451" s="26">
        <v>3</v>
      </c>
      <c r="I1451" s="26">
        <v>1</v>
      </c>
      <c r="J1451" s="26">
        <v>9</v>
      </c>
      <c r="K1451" s="26">
        <v>354</v>
      </c>
      <c r="M1451" s="26">
        <v>1449</v>
      </c>
      <c r="N1451" s="26">
        <v>408</v>
      </c>
    </row>
    <row r="1452" spans="7:14" x14ac:dyDescent="0.2">
      <c r="G1452" s="26">
        <v>2016</v>
      </c>
      <c r="H1452" s="26">
        <v>3</v>
      </c>
      <c r="I1452" s="26">
        <v>1</v>
      </c>
      <c r="J1452" s="26">
        <v>10</v>
      </c>
      <c r="K1452" s="26">
        <v>300</v>
      </c>
      <c r="M1452" s="26">
        <v>1450</v>
      </c>
      <c r="N1452" s="26">
        <v>408</v>
      </c>
    </row>
    <row r="1453" spans="7:14" x14ac:dyDescent="0.2">
      <c r="G1453" s="26">
        <v>2016</v>
      </c>
      <c r="H1453" s="26">
        <v>3</v>
      </c>
      <c r="I1453" s="26">
        <v>1</v>
      </c>
      <c r="J1453" s="26">
        <v>11</v>
      </c>
      <c r="K1453" s="26">
        <v>318</v>
      </c>
      <c r="M1453" s="26">
        <v>1451</v>
      </c>
      <c r="N1453" s="26">
        <v>408</v>
      </c>
    </row>
    <row r="1454" spans="7:14" x14ac:dyDescent="0.2">
      <c r="G1454" s="26">
        <v>2016</v>
      </c>
      <c r="H1454" s="26">
        <v>3</v>
      </c>
      <c r="I1454" s="26">
        <v>1</v>
      </c>
      <c r="J1454" s="26">
        <v>12</v>
      </c>
      <c r="K1454" s="26">
        <v>360</v>
      </c>
      <c r="M1454" s="26">
        <v>1452</v>
      </c>
      <c r="N1454" s="26">
        <v>408</v>
      </c>
    </row>
    <row r="1455" spans="7:14" x14ac:dyDescent="0.2">
      <c r="G1455" s="26">
        <v>2016</v>
      </c>
      <c r="H1455" s="26">
        <v>3</v>
      </c>
      <c r="I1455" s="26">
        <v>1</v>
      </c>
      <c r="J1455" s="26">
        <v>13</v>
      </c>
      <c r="K1455" s="26">
        <v>316</v>
      </c>
      <c r="M1455" s="26">
        <v>1453</v>
      </c>
      <c r="N1455" s="26">
        <v>408</v>
      </c>
    </row>
    <row r="1456" spans="7:14" x14ac:dyDescent="0.2">
      <c r="G1456" s="26">
        <v>2016</v>
      </c>
      <c r="H1456" s="26">
        <v>3</v>
      </c>
      <c r="I1456" s="26">
        <v>1</v>
      </c>
      <c r="J1456" s="26">
        <v>14</v>
      </c>
      <c r="K1456" s="26">
        <v>353</v>
      </c>
      <c r="M1456" s="26">
        <v>1454</v>
      </c>
      <c r="N1456" s="26">
        <v>408</v>
      </c>
    </row>
    <row r="1457" spans="7:14" x14ac:dyDescent="0.2">
      <c r="G1457" s="26">
        <v>2016</v>
      </c>
      <c r="H1457" s="26">
        <v>3</v>
      </c>
      <c r="I1457" s="26">
        <v>1</v>
      </c>
      <c r="J1457" s="26">
        <v>15</v>
      </c>
      <c r="K1457" s="26">
        <v>380</v>
      </c>
      <c r="M1457" s="26">
        <v>1455</v>
      </c>
      <c r="N1457" s="26">
        <v>408</v>
      </c>
    </row>
    <row r="1458" spans="7:14" x14ac:dyDescent="0.2">
      <c r="G1458" s="26">
        <v>2016</v>
      </c>
      <c r="H1458" s="26">
        <v>3</v>
      </c>
      <c r="I1458" s="26">
        <v>1</v>
      </c>
      <c r="J1458" s="26">
        <v>16</v>
      </c>
      <c r="K1458" s="26">
        <v>407</v>
      </c>
      <c r="M1458" s="26">
        <v>1456</v>
      </c>
      <c r="N1458" s="26">
        <v>407</v>
      </c>
    </row>
    <row r="1459" spans="7:14" x14ac:dyDescent="0.2">
      <c r="G1459" s="26">
        <v>2016</v>
      </c>
      <c r="H1459" s="26">
        <v>3</v>
      </c>
      <c r="I1459" s="26">
        <v>1</v>
      </c>
      <c r="J1459" s="26">
        <v>17</v>
      </c>
      <c r="K1459" s="26">
        <v>648</v>
      </c>
      <c r="M1459" s="26">
        <v>1457</v>
      </c>
      <c r="N1459" s="26">
        <v>407</v>
      </c>
    </row>
    <row r="1460" spans="7:14" x14ac:dyDescent="0.2">
      <c r="G1460" s="26">
        <v>2016</v>
      </c>
      <c r="H1460" s="26">
        <v>3</v>
      </c>
      <c r="I1460" s="26">
        <v>1</v>
      </c>
      <c r="J1460" s="26">
        <v>18</v>
      </c>
      <c r="K1460" s="26">
        <v>462</v>
      </c>
      <c r="M1460" s="26">
        <v>1458</v>
      </c>
      <c r="N1460" s="26">
        <v>407</v>
      </c>
    </row>
    <row r="1461" spans="7:14" x14ac:dyDescent="0.2">
      <c r="G1461" s="26">
        <v>2016</v>
      </c>
      <c r="H1461" s="26">
        <v>3</v>
      </c>
      <c r="I1461" s="26">
        <v>1</v>
      </c>
      <c r="J1461" s="26">
        <v>19</v>
      </c>
      <c r="K1461" s="26">
        <v>289</v>
      </c>
      <c r="M1461" s="26">
        <v>1459</v>
      </c>
      <c r="N1461" s="26">
        <v>407</v>
      </c>
    </row>
    <row r="1462" spans="7:14" x14ac:dyDescent="0.2">
      <c r="G1462" s="26">
        <v>2016</v>
      </c>
      <c r="H1462" s="26">
        <v>3</v>
      </c>
      <c r="I1462" s="26">
        <v>1</v>
      </c>
      <c r="J1462" s="26">
        <v>20</v>
      </c>
      <c r="K1462" s="26">
        <v>194</v>
      </c>
      <c r="M1462" s="26">
        <v>1460</v>
      </c>
      <c r="N1462" s="26">
        <v>407</v>
      </c>
    </row>
    <row r="1463" spans="7:14" x14ac:dyDescent="0.2">
      <c r="G1463" s="26">
        <v>2016</v>
      </c>
      <c r="H1463" s="26">
        <v>3</v>
      </c>
      <c r="I1463" s="26">
        <v>1</v>
      </c>
      <c r="J1463" s="26">
        <v>21</v>
      </c>
      <c r="K1463" s="26">
        <v>127</v>
      </c>
      <c r="M1463" s="26">
        <v>1461</v>
      </c>
      <c r="N1463" s="26">
        <v>407</v>
      </c>
    </row>
    <row r="1464" spans="7:14" x14ac:dyDescent="0.2">
      <c r="G1464" s="26">
        <v>2016</v>
      </c>
      <c r="H1464" s="26">
        <v>3</v>
      </c>
      <c r="I1464" s="26">
        <v>1</v>
      </c>
      <c r="J1464" s="26">
        <v>22</v>
      </c>
      <c r="K1464" s="26">
        <v>73</v>
      </c>
      <c r="M1464" s="26">
        <v>1462</v>
      </c>
      <c r="N1464" s="26">
        <v>407</v>
      </c>
    </row>
    <row r="1465" spans="7:14" x14ac:dyDescent="0.2">
      <c r="G1465" s="26">
        <v>2016</v>
      </c>
      <c r="H1465" s="26">
        <v>3</v>
      </c>
      <c r="I1465" s="26">
        <v>1</v>
      </c>
      <c r="J1465" s="26">
        <v>23</v>
      </c>
      <c r="K1465" s="26">
        <v>59</v>
      </c>
      <c r="M1465" s="26">
        <v>1463</v>
      </c>
      <c r="N1465" s="26">
        <v>407</v>
      </c>
    </row>
    <row r="1466" spans="7:14" x14ac:dyDescent="0.2">
      <c r="G1466" s="26">
        <v>2016</v>
      </c>
      <c r="H1466" s="26">
        <v>3</v>
      </c>
      <c r="I1466" s="26">
        <v>1</v>
      </c>
      <c r="J1466" s="26">
        <v>24</v>
      </c>
      <c r="K1466" s="26">
        <v>25</v>
      </c>
      <c r="M1466" s="26">
        <v>1464</v>
      </c>
      <c r="N1466" s="26">
        <v>407</v>
      </c>
    </row>
    <row r="1467" spans="7:14" x14ac:dyDescent="0.2">
      <c r="G1467" s="26">
        <v>2016</v>
      </c>
      <c r="H1467" s="26">
        <v>3</v>
      </c>
      <c r="I1467" s="26">
        <v>2</v>
      </c>
      <c r="J1467" s="26">
        <v>1</v>
      </c>
      <c r="K1467" s="26">
        <v>10</v>
      </c>
      <c r="M1467" s="26">
        <v>1465</v>
      </c>
      <c r="N1467" s="26">
        <v>407</v>
      </c>
    </row>
    <row r="1468" spans="7:14" x14ac:dyDescent="0.2">
      <c r="G1468" s="26">
        <v>2016</v>
      </c>
      <c r="H1468" s="26">
        <v>3</v>
      </c>
      <c r="I1468" s="26">
        <v>2</v>
      </c>
      <c r="J1468" s="26">
        <v>2</v>
      </c>
      <c r="K1468" s="26">
        <v>7</v>
      </c>
      <c r="M1468" s="26">
        <v>1466</v>
      </c>
      <c r="N1468" s="26">
        <v>407</v>
      </c>
    </row>
    <row r="1469" spans="7:14" x14ac:dyDescent="0.2">
      <c r="G1469" s="26">
        <v>2016</v>
      </c>
      <c r="H1469" s="26">
        <v>3</v>
      </c>
      <c r="I1469" s="26">
        <v>2</v>
      </c>
      <c r="J1469" s="26">
        <v>3</v>
      </c>
      <c r="K1469" s="26">
        <v>9</v>
      </c>
      <c r="M1469" s="26">
        <v>1467</v>
      </c>
      <c r="N1469" s="26">
        <v>407</v>
      </c>
    </row>
    <row r="1470" spans="7:14" x14ac:dyDescent="0.2">
      <c r="G1470" s="26">
        <v>2016</v>
      </c>
      <c r="H1470" s="26">
        <v>3</v>
      </c>
      <c r="I1470" s="26">
        <v>2</v>
      </c>
      <c r="J1470" s="26">
        <v>4</v>
      </c>
      <c r="K1470" s="26">
        <v>3</v>
      </c>
      <c r="M1470" s="26">
        <v>1468</v>
      </c>
      <c r="N1470" s="26">
        <v>407</v>
      </c>
    </row>
    <row r="1471" spans="7:14" x14ac:dyDescent="0.2">
      <c r="G1471" s="26">
        <v>2016</v>
      </c>
      <c r="H1471" s="26">
        <v>3</v>
      </c>
      <c r="I1471" s="26">
        <v>2</v>
      </c>
      <c r="J1471" s="26">
        <v>5</v>
      </c>
      <c r="K1471" s="26">
        <v>5</v>
      </c>
      <c r="M1471" s="26">
        <v>1469</v>
      </c>
      <c r="N1471" s="26">
        <v>407</v>
      </c>
    </row>
    <row r="1472" spans="7:14" x14ac:dyDescent="0.2">
      <c r="G1472" s="26">
        <v>2016</v>
      </c>
      <c r="H1472" s="26">
        <v>3</v>
      </c>
      <c r="I1472" s="26">
        <v>2</v>
      </c>
      <c r="J1472" s="26">
        <v>6</v>
      </c>
      <c r="K1472" s="26">
        <v>65</v>
      </c>
      <c r="M1472" s="26">
        <v>1470</v>
      </c>
      <c r="N1472" s="26">
        <v>407</v>
      </c>
    </row>
    <row r="1473" spans="7:14" x14ac:dyDescent="0.2">
      <c r="G1473" s="26">
        <v>2016</v>
      </c>
      <c r="H1473" s="26">
        <v>3</v>
      </c>
      <c r="I1473" s="26">
        <v>2</v>
      </c>
      <c r="J1473" s="26">
        <v>7</v>
      </c>
      <c r="K1473" s="26">
        <v>141</v>
      </c>
      <c r="M1473" s="26">
        <v>1471</v>
      </c>
      <c r="N1473" s="26">
        <v>407</v>
      </c>
    </row>
    <row r="1474" spans="7:14" x14ac:dyDescent="0.2">
      <c r="G1474" s="26">
        <v>2016</v>
      </c>
      <c r="H1474" s="26">
        <v>3</v>
      </c>
      <c r="I1474" s="26">
        <v>2</v>
      </c>
      <c r="J1474" s="26">
        <v>8</v>
      </c>
      <c r="K1474" s="26">
        <v>452</v>
      </c>
      <c r="M1474" s="26">
        <v>1472</v>
      </c>
      <c r="N1474" s="26">
        <v>407</v>
      </c>
    </row>
    <row r="1475" spans="7:14" x14ac:dyDescent="0.2">
      <c r="G1475" s="26">
        <v>2016</v>
      </c>
      <c r="H1475" s="26">
        <v>3</v>
      </c>
      <c r="I1475" s="26">
        <v>2</v>
      </c>
      <c r="J1475" s="26">
        <v>9</v>
      </c>
      <c r="K1475" s="26">
        <v>367</v>
      </c>
      <c r="M1475" s="26">
        <v>1473</v>
      </c>
      <c r="N1475" s="26">
        <v>407</v>
      </c>
    </row>
    <row r="1476" spans="7:14" x14ac:dyDescent="0.2">
      <c r="G1476" s="26">
        <v>2016</v>
      </c>
      <c r="H1476" s="26">
        <v>3</v>
      </c>
      <c r="I1476" s="26">
        <v>2</v>
      </c>
      <c r="J1476" s="26">
        <v>10</v>
      </c>
      <c r="K1476" s="26">
        <v>243</v>
      </c>
      <c r="M1476" s="26">
        <v>1474</v>
      </c>
      <c r="N1476" s="26">
        <v>407</v>
      </c>
    </row>
    <row r="1477" spans="7:14" x14ac:dyDescent="0.2">
      <c r="G1477" s="26">
        <v>2016</v>
      </c>
      <c r="H1477" s="26">
        <v>3</v>
      </c>
      <c r="I1477" s="26">
        <v>2</v>
      </c>
      <c r="J1477" s="26">
        <v>11</v>
      </c>
      <c r="K1477" s="26">
        <v>289</v>
      </c>
      <c r="M1477" s="26">
        <v>1475</v>
      </c>
      <c r="N1477" s="26">
        <v>407</v>
      </c>
    </row>
    <row r="1478" spans="7:14" x14ac:dyDescent="0.2">
      <c r="G1478" s="26">
        <v>2016</v>
      </c>
      <c r="H1478" s="26">
        <v>3</v>
      </c>
      <c r="I1478" s="26">
        <v>2</v>
      </c>
      <c r="J1478" s="26">
        <v>12</v>
      </c>
      <c r="K1478" s="26">
        <v>329</v>
      </c>
      <c r="M1478" s="26">
        <v>1476</v>
      </c>
      <c r="N1478" s="26">
        <v>407</v>
      </c>
    </row>
    <row r="1479" spans="7:14" x14ac:dyDescent="0.2">
      <c r="G1479" s="26">
        <v>2016</v>
      </c>
      <c r="H1479" s="26">
        <v>3</v>
      </c>
      <c r="I1479" s="26">
        <v>2</v>
      </c>
      <c r="J1479" s="26">
        <v>13</v>
      </c>
      <c r="K1479" s="26">
        <v>326</v>
      </c>
      <c r="M1479" s="26">
        <v>1477</v>
      </c>
      <c r="N1479" s="26">
        <v>407</v>
      </c>
    </row>
    <row r="1480" spans="7:14" x14ac:dyDescent="0.2">
      <c r="G1480" s="26">
        <v>2016</v>
      </c>
      <c r="H1480" s="26">
        <v>3</v>
      </c>
      <c r="I1480" s="26">
        <v>2</v>
      </c>
      <c r="J1480" s="26">
        <v>14</v>
      </c>
      <c r="K1480" s="26">
        <v>369</v>
      </c>
      <c r="M1480" s="26">
        <v>1478</v>
      </c>
      <c r="N1480" s="26">
        <v>406</v>
      </c>
    </row>
    <row r="1481" spans="7:14" x14ac:dyDescent="0.2">
      <c r="G1481" s="26">
        <v>2016</v>
      </c>
      <c r="H1481" s="26">
        <v>3</v>
      </c>
      <c r="I1481" s="26">
        <v>2</v>
      </c>
      <c r="J1481" s="26">
        <v>15</v>
      </c>
      <c r="K1481" s="26">
        <v>337</v>
      </c>
      <c r="M1481" s="26">
        <v>1479</v>
      </c>
      <c r="N1481" s="26">
        <v>406</v>
      </c>
    </row>
    <row r="1482" spans="7:14" x14ac:dyDescent="0.2">
      <c r="G1482" s="26">
        <v>2016</v>
      </c>
      <c r="H1482" s="26">
        <v>3</v>
      </c>
      <c r="I1482" s="26">
        <v>2</v>
      </c>
      <c r="J1482" s="26">
        <v>16</v>
      </c>
      <c r="K1482" s="26">
        <v>396</v>
      </c>
      <c r="M1482" s="26">
        <v>1480</v>
      </c>
      <c r="N1482" s="26">
        <v>406</v>
      </c>
    </row>
    <row r="1483" spans="7:14" x14ac:dyDescent="0.2">
      <c r="G1483" s="26">
        <v>2016</v>
      </c>
      <c r="H1483" s="26">
        <v>3</v>
      </c>
      <c r="I1483" s="26">
        <v>2</v>
      </c>
      <c r="J1483" s="26">
        <v>17</v>
      </c>
      <c r="K1483" s="26">
        <v>548</v>
      </c>
      <c r="M1483" s="26">
        <v>1481</v>
      </c>
      <c r="N1483" s="26">
        <v>406</v>
      </c>
    </row>
    <row r="1484" spans="7:14" x14ac:dyDescent="0.2">
      <c r="G1484" s="26">
        <v>2016</v>
      </c>
      <c r="H1484" s="26">
        <v>3</v>
      </c>
      <c r="I1484" s="26">
        <v>2</v>
      </c>
      <c r="J1484" s="26">
        <v>18</v>
      </c>
      <c r="K1484" s="26">
        <v>441</v>
      </c>
      <c r="M1484" s="26">
        <v>1482</v>
      </c>
      <c r="N1484" s="26">
        <v>406</v>
      </c>
    </row>
    <row r="1485" spans="7:14" x14ac:dyDescent="0.2">
      <c r="G1485" s="26">
        <v>2016</v>
      </c>
      <c r="H1485" s="26">
        <v>3</v>
      </c>
      <c r="I1485" s="26">
        <v>2</v>
      </c>
      <c r="J1485" s="26">
        <v>19</v>
      </c>
      <c r="K1485" s="26">
        <v>279</v>
      </c>
      <c r="M1485" s="26">
        <v>1483</v>
      </c>
      <c r="N1485" s="26">
        <v>406</v>
      </c>
    </row>
    <row r="1486" spans="7:14" x14ac:dyDescent="0.2">
      <c r="G1486" s="26">
        <v>2016</v>
      </c>
      <c r="H1486" s="26">
        <v>3</v>
      </c>
      <c r="I1486" s="26">
        <v>2</v>
      </c>
      <c r="J1486" s="26">
        <v>20</v>
      </c>
      <c r="K1486" s="26">
        <v>178</v>
      </c>
      <c r="M1486" s="26">
        <v>1484</v>
      </c>
      <c r="N1486" s="26">
        <v>406</v>
      </c>
    </row>
    <row r="1487" spans="7:14" x14ac:dyDescent="0.2">
      <c r="G1487" s="26">
        <v>2016</v>
      </c>
      <c r="H1487" s="26">
        <v>3</v>
      </c>
      <c r="I1487" s="26">
        <v>2</v>
      </c>
      <c r="J1487" s="26">
        <v>21</v>
      </c>
      <c r="K1487" s="26">
        <v>126</v>
      </c>
      <c r="M1487" s="26">
        <v>1485</v>
      </c>
      <c r="N1487" s="26">
        <v>406</v>
      </c>
    </row>
    <row r="1488" spans="7:14" x14ac:dyDescent="0.2">
      <c r="G1488" s="26">
        <v>2016</v>
      </c>
      <c r="H1488" s="26">
        <v>3</v>
      </c>
      <c r="I1488" s="26">
        <v>2</v>
      </c>
      <c r="J1488" s="26">
        <v>22</v>
      </c>
      <c r="K1488" s="26">
        <v>101</v>
      </c>
      <c r="M1488" s="26">
        <v>1486</v>
      </c>
      <c r="N1488" s="26">
        <v>406</v>
      </c>
    </row>
    <row r="1489" spans="7:14" x14ac:dyDescent="0.2">
      <c r="G1489" s="26">
        <v>2016</v>
      </c>
      <c r="H1489" s="26">
        <v>3</v>
      </c>
      <c r="I1489" s="26">
        <v>2</v>
      </c>
      <c r="J1489" s="26">
        <v>23</v>
      </c>
      <c r="K1489" s="26">
        <v>67</v>
      </c>
      <c r="M1489" s="26">
        <v>1487</v>
      </c>
      <c r="N1489" s="26">
        <v>406</v>
      </c>
    </row>
    <row r="1490" spans="7:14" x14ac:dyDescent="0.2">
      <c r="G1490" s="26">
        <v>2016</v>
      </c>
      <c r="H1490" s="26">
        <v>3</v>
      </c>
      <c r="I1490" s="26">
        <v>2</v>
      </c>
      <c r="J1490" s="26">
        <v>24</v>
      </c>
      <c r="K1490" s="26">
        <v>25</v>
      </c>
      <c r="M1490" s="26">
        <v>1488</v>
      </c>
      <c r="N1490" s="26">
        <v>406</v>
      </c>
    </row>
    <row r="1491" spans="7:14" x14ac:dyDescent="0.2">
      <c r="G1491" s="26">
        <v>2016</v>
      </c>
      <c r="H1491" s="26">
        <v>3</v>
      </c>
      <c r="I1491" s="26">
        <v>3</v>
      </c>
      <c r="J1491" s="26">
        <v>1</v>
      </c>
      <c r="K1491" s="26">
        <v>16</v>
      </c>
      <c r="M1491" s="26">
        <v>1489</v>
      </c>
      <c r="N1491" s="26">
        <v>406</v>
      </c>
    </row>
    <row r="1492" spans="7:14" x14ac:dyDescent="0.2">
      <c r="G1492" s="26">
        <v>2016</v>
      </c>
      <c r="H1492" s="26">
        <v>3</v>
      </c>
      <c r="I1492" s="26">
        <v>3</v>
      </c>
      <c r="J1492" s="26">
        <v>2</v>
      </c>
      <c r="K1492" s="26">
        <v>8</v>
      </c>
      <c r="M1492" s="26">
        <v>1490</v>
      </c>
      <c r="N1492" s="26">
        <v>406</v>
      </c>
    </row>
    <row r="1493" spans="7:14" x14ac:dyDescent="0.2">
      <c r="G1493" s="26">
        <v>2016</v>
      </c>
      <c r="H1493" s="26">
        <v>3</v>
      </c>
      <c r="I1493" s="26">
        <v>3</v>
      </c>
      <c r="J1493" s="26">
        <v>3</v>
      </c>
      <c r="K1493" s="26">
        <v>11</v>
      </c>
      <c r="M1493" s="26">
        <v>1491</v>
      </c>
      <c r="N1493" s="26">
        <v>405</v>
      </c>
    </row>
    <row r="1494" spans="7:14" x14ac:dyDescent="0.2">
      <c r="G1494" s="26">
        <v>2016</v>
      </c>
      <c r="H1494" s="26">
        <v>3</v>
      </c>
      <c r="I1494" s="26">
        <v>3</v>
      </c>
      <c r="J1494" s="26">
        <v>4</v>
      </c>
      <c r="K1494" s="26">
        <v>8</v>
      </c>
      <c r="M1494" s="26">
        <v>1492</v>
      </c>
      <c r="N1494" s="26">
        <v>405</v>
      </c>
    </row>
    <row r="1495" spans="7:14" x14ac:dyDescent="0.2">
      <c r="G1495" s="26">
        <v>2016</v>
      </c>
      <c r="H1495" s="26">
        <v>3</v>
      </c>
      <c r="I1495" s="26">
        <v>3</v>
      </c>
      <c r="J1495" s="26">
        <v>5</v>
      </c>
      <c r="K1495" s="26">
        <v>14</v>
      </c>
      <c r="M1495" s="26">
        <v>1493</v>
      </c>
      <c r="N1495" s="26">
        <v>405</v>
      </c>
    </row>
    <row r="1496" spans="7:14" x14ac:dyDescent="0.2">
      <c r="G1496" s="26">
        <v>2016</v>
      </c>
      <c r="H1496" s="26">
        <v>3</v>
      </c>
      <c r="I1496" s="26">
        <v>3</v>
      </c>
      <c r="J1496" s="26">
        <v>6</v>
      </c>
      <c r="K1496" s="26">
        <v>45</v>
      </c>
      <c r="M1496" s="26">
        <v>1494</v>
      </c>
      <c r="N1496" s="26">
        <v>405</v>
      </c>
    </row>
    <row r="1497" spans="7:14" x14ac:dyDescent="0.2">
      <c r="G1497" s="26">
        <v>2016</v>
      </c>
      <c r="H1497" s="26">
        <v>3</v>
      </c>
      <c r="I1497" s="26">
        <v>3</v>
      </c>
      <c r="J1497" s="26">
        <v>7</v>
      </c>
      <c r="K1497" s="26">
        <v>169</v>
      </c>
      <c r="M1497" s="26">
        <v>1495</v>
      </c>
      <c r="N1497" s="26">
        <v>405</v>
      </c>
    </row>
    <row r="1498" spans="7:14" x14ac:dyDescent="0.2">
      <c r="G1498" s="26">
        <v>2016</v>
      </c>
      <c r="H1498" s="26">
        <v>3</v>
      </c>
      <c r="I1498" s="26">
        <v>3</v>
      </c>
      <c r="J1498" s="26">
        <v>8</v>
      </c>
      <c r="K1498" s="26">
        <v>464</v>
      </c>
      <c r="M1498" s="26">
        <v>1496</v>
      </c>
      <c r="N1498" s="26">
        <v>405</v>
      </c>
    </row>
    <row r="1499" spans="7:14" x14ac:dyDescent="0.2">
      <c r="G1499" s="26">
        <v>2016</v>
      </c>
      <c r="H1499" s="26">
        <v>3</v>
      </c>
      <c r="I1499" s="26">
        <v>3</v>
      </c>
      <c r="J1499" s="26">
        <v>9</v>
      </c>
      <c r="K1499" s="26">
        <v>401</v>
      </c>
      <c r="M1499" s="26">
        <v>1497</v>
      </c>
      <c r="N1499" s="26">
        <v>405</v>
      </c>
    </row>
    <row r="1500" spans="7:14" x14ac:dyDescent="0.2">
      <c r="G1500" s="26">
        <v>2016</v>
      </c>
      <c r="H1500" s="26">
        <v>3</v>
      </c>
      <c r="I1500" s="26">
        <v>3</v>
      </c>
      <c r="J1500" s="26">
        <v>10</v>
      </c>
      <c r="K1500" s="26">
        <v>271</v>
      </c>
      <c r="M1500" s="26">
        <v>1498</v>
      </c>
      <c r="N1500" s="26">
        <v>405</v>
      </c>
    </row>
    <row r="1501" spans="7:14" x14ac:dyDescent="0.2">
      <c r="G1501" s="26">
        <v>2016</v>
      </c>
      <c r="H1501" s="26">
        <v>3</v>
      </c>
      <c r="I1501" s="26">
        <v>3</v>
      </c>
      <c r="J1501" s="26">
        <v>11</v>
      </c>
      <c r="K1501" s="26">
        <v>317</v>
      </c>
      <c r="M1501" s="26">
        <v>1499</v>
      </c>
      <c r="N1501" s="26">
        <v>405</v>
      </c>
    </row>
    <row r="1502" spans="7:14" x14ac:dyDescent="0.2">
      <c r="G1502" s="26">
        <v>2016</v>
      </c>
      <c r="H1502" s="26">
        <v>3</v>
      </c>
      <c r="I1502" s="26">
        <v>3</v>
      </c>
      <c r="J1502" s="26">
        <v>12</v>
      </c>
      <c r="K1502" s="26">
        <v>401</v>
      </c>
      <c r="M1502" s="26">
        <v>1500</v>
      </c>
      <c r="N1502" s="26">
        <v>405</v>
      </c>
    </row>
    <row r="1503" spans="7:14" x14ac:dyDescent="0.2">
      <c r="G1503" s="26">
        <v>2016</v>
      </c>
      <c r="H1503" s="26">
        <v>3</v>
      </c>
      <c r="I1503" s="26">
        <v>3</v>
      </c>
      <c r="J1503" s="26">
        <v>13</v>
      </c>
      <c r="K1503" s="26">
        <v>386</v>
      </c>
      <c r="M1503" s="26">
        <v>1501</v>
      </c>
      <c r="N1503" s="26">
        <v>405</v>
      </c>
    </row>
    <row r="1504" spans="7:14" x14ac:dyDescent="0.2">
      <c r="G1504" s="26">
        <v>2016</v>
      </c>
      <c r="H1504" s="26">
        <v>3</v>
      </c>
      <c r="I1504" s="26">
        <v>3</v>
      </c>
      <c r="J1504" s="26">
        <v>14</v>
      </c>
      <c r="K1504" s="26">
        <v>428</v>
      </c>
      <c r="M1504" s="26">
        <v>1502</v>
      </c>
      <c r="N1504" s="26">
        <v>405</v>
      </c>
    </row>
    <row r="1505" spans="7:14" x14ac:dyDescent="0.2">
      <c r="G1505" s="26">
        <v>2016</v>
      </c>
      <c r="H1505" s="26">
        <v>3</v>
      </c>
      <c r="I1505" s="26">
        <v>3</v>
      </c>
      <c r="J1505" s="26">
        <v>15</v>
      </c>
      <c r="K1505" s="26">
        <v>444</v>
      </c>
      <c r="M1505" s="26">
        <v>1503</v>
      </c>
      <c r="N1505" s="26">
        <v>405</v>
      </c>
    </row>
    <row r="1506" spans="7:14" x14ac:dyDescent="0.2">
      <c r="G1506" s="26">
        <v>2016</v>
      </c>
      <c r="H1506" s="26">
        <v>3</v>
      </c>
      <c r="I1506" s="26">
        <v>3</v>
      </c>
      <c r="J1506" s="26">
        <v>16</v>
      </c>
      <c r="K1506" s="26">
        <v>475</v>
      </c>
      <c r="M1506" s="26">
        <v>1504</v>
      </c>
      <c r="N1506" s="26">
        <v>405</v>
      </c>
    </row>
    <row r="1507" spans="7:14" x14ac:dyDescent="0.2">
      <c r="G1507" s="26">
        <v>2016</v>
      </c>
      <c r="H1507" s="26">
        <v>3</v>
      </c>
      <c r="I1507" s="26">
        <v>3</v>
      </c>
      <c r="J1507" s="26">
        <v>17</v>
      </c>
      <c r="K1507" s="26">
        <v>652</v>
      </c>
      <c r="M1507" s="26">
        <v>1505</v>
      </c>
      <c r="N1507" s="26">
        <v>405</v>
      </c>
    </row>
    <row r="1508" spans="7:14" x14ac:dyDescent="0.2">
      <c r="G1508" s="26">
        <v>2016</v>
      </c>
      <c r="H1508" s="26">
        <v>3</v>
      </c>
      <c r="I1508" s="26">
        <v>3</v>
      </c>
      <c r="J1508" s="26">
        <v>18</v>
      </c>
      <c r="K1508" s="26">
        <v>510</v>
      </c>
      <c r="M1508" s="26">
        <v>1506</v>
      </c>
      <c r="N1508" s="26">
        <v>405</v>
      </c>
    </row>
    <row r="1509" spans="7:14" x14ac:dyDescent="0.2">
      <c r="G1509" s="26">
        <v>2016</v>
      </c>
      <c r="H1509" s="26">
        <v>3</v>
      </c>
      <c r="I1509" s="26">
        <v>3</v>
      </c>
      <c r="J1509" s="26">
        <v>19</v>
      </c>
      <c r="K1509" s="26">
        <v>333</v>
      </c>
      <c r="M1509" s="26">
        <v>1507</v>
      </c>
      <c r="N1509" s="26">
        <v>405</v>
      </c>
    </row>
    <row r="1510" spans="7:14" x14ac:dyDescent="0.2">
      <c r="G1510" s="26">
        <v>2016</v>
      </c>
      <c r="H1510" s="26">
        <v>3</v>
      </c>
      <c r="I1510" s="26">
        <v>3</v>
      </c>
      <c r="J1510" s="26">
        <v>20</v>
      </c>
      <c r="K1510" s="26">
        <v>207</v>
      </c>
      <c r="M1510" s="26">
        <v>1508</v>
      </c>
      <c r="N1510" s="26">
        <v>405</v>
      </c>
    </row>
    <row r="1511" spans="7:14" x14ac:dyDescent="0.2">
      <c r="G1511" s="26">
        <v>2016</v>
      </c>
      <c r="H1511" s="26">
        <v>3</v>
      </c>
      <c r="I1511" s="26">
        <v>3</v>
      </c>
      <c r="J1511" s="26">
        <v>21</v>
      </c>
      <c r="K1511" s="26">
        <v>120</v>
      </c>
      <c r="M1511" s="26">
        <v>1509</v>
      </c>
      <c r="N1511" s="26">
        <v>405</v>
      </c>
    </row>
    <row r="1512" spans="7:14" x14ac:dyDescent="0.2">
      <c r="G1512" s="26">
        <v>2016</v>
      </c>
      <c r="H1512" s="26">
        <v>3</v>
      </c>
      <c r="I1512" s="26">
        <v>3</v>
      </c>
      <c r="J1512" s="26">
        <v>22</v>
      </c>
      <c r="K1512" s="26">
        <v>80</v>
      </c>
      <c r="M1512" s="26">
        <v>1510</v>
      </c>
      <c r="N1512" s="26">
        <v>405</v>
      </c>
    </row>
    <row r="1513" spans="7:14" x14ac:dyDescent="0.2">
      <c r="G1513" s="26">
        <v>2016</v>
      </c>
      <c r="H1513" s="26">
        <v>3</v>
      </c>
      <c r="I1513" s="26">
        <v>3</v>
      </c>
      <c r="J1513" s="26">
        <v>23</v>
      </c>
      <c r="K1513" s="26">
        <v>59</v>
      </c>
      <c r="M1513" s="26">
        <v>1511</v>
      </c>
      <c r="N1513" s="26">
        <v>405</v>
      </c>
    </row>
    <row r="1514" spans="7:14" x14ac:dyDescent="0.2">
      <c r="G1514" s="26">
        <v>2016</v>
      </c>
      <c r="H1514" s="26">
        <v>3</v>
      </c>
      <c r="I1514" s="26">
        <v>3</v>
      </c>
      <c r="J1514" s="26">
        <v>24</v>
      </c>
      <c r="K1514" s="26">
        <v>33</v>
      </c>
      <c r="M1514" s="26">
        <v>1512</v>
      </c>
      <c r="N1514" s="26">
        <v>405</v>
      </c>
    </row>
    <row r="1515" spans="7:14" x14ac:dyDescent="0.2">
      <c r="G1515" s="26">
        <v>2016</v>
      </c>
      <c r="H1515" s="26">
        <v>3</v>
      </c>
      <c r="I1515" s="26">
        <v>4</v>
      </c>
      <c r="J1515" s="26">
        <v>1</v>
      </c>
      <c r="K1515" s="26">
        <v>14</v>
      </c>
      <c r="M1515" s="26">
        <v>1513</v>
      </c>
      <c r="N1515" s="26">
        <v>405</v>
      </c>
    </row>
    <row r="1516" spans="7:14" x14ac:dyDescent="0.2">
      <c r="G1516" s="26">
        <v>2016</v>
      </c>
      <c r="H1516" s="26">
        <v>3</v>
      </c>
      <c r="I1516" s="26">
        <v>4</v>
      </c>
      <c r="J1516" s="26">
        <v>2</v>
      </c>
      <c r="K1516" s="26">
        <v>4</v>
      </c>
      <c r="M1516" s="26">
        <v>1514</v>
      </c>
      <c r="N1516" s="26">
        <v>405</v>
      </c>
    </row>
    <row r="1517" spans="7:14" x14ac:dyDescent="0.2">
      <c r="G1517" s="26">
        <v>2016</v>
      </c>
      <c r="H1517" s="26">
        <v>3</v>
      </c>
      <c r="I1517" s="26">
        <v>4</v>
      </c>
      <c r="J1517" s="26">
        <v>3</v>
      </c>
      <c r="K1517" s="26">
        <v>11</v>
      </c>
      <c r="M1517" s="26">
        <v>1515</v>
      </c>
      <c r="N1517" s="26">
        <v>405</v>
      </c>
    </row>
    <row r="1518" spans="7:14" x14ac:dyDescent="0.2">
      <c r="G1518" s="26">
        <v>2016</v>
      </c>
      <c r="H1518" s="26">
        <v>3</v>
      </c>
      <c r="I1518" s="26">
        <v>4</v>
      </c>
      <c r="J1518" s="26">
        <v>4</v>
      </c>
      <c r="K1518" s="26">
        <v>6</v>
      </c>
      <c r="M1518" s="26">
        <v>1516</v>
      </c>
      <c r="N1518" s="26">
        <v>405</v>
      </c>
    </row>
    <row r="1519" spans="7:14" x14ac:dyDescent="0.2">
      <c r="G1519" s="26">
        <v>2016</v>
      </c>
      <c r="H1519" s="26">
        <v>3</v>
      </c>
      <c r="I1519" s="26">
        <v>4</v>
      </c>
      <c r="J1519" s="26">
        <v>5</v>
      </c>
      <c r="K1519" s="26">
        <v>9</v>
      </c>
      <c r="M1519" s="26">
        <v>1517</v>
      </c>
      <c r="N1519" s="26">
        <v>405</v>
      </c>
    </row>
    <row r="1520" spans="7:14" x14ac:dyDescent="0.2">
      <c r="G1520" s="26">
        <v>2016</v>
      </c>
      <c r="H1520" s="26">
        <v>3</v>
      </c>
      <c r="I1520" s="26">
        <v>4</v>
      </c>
      <c r="J1520" s="26">
        <v>6</v>
      </c>
      <c r="K1520" s="26">
        <v>42</v>
      </c>
      <c r="M1520" s="26">
        <v>1518</v>
      </c>
      <c r="N1520" s="26">
        <v>405</v>
      </c>
    </row>
    <row r="1521" spans="7:14" x14ac:dyDescent="0.2">
      <c r="G1521" s="26">
        <v>2016</v>
      </c>
      <c r="H1521" s="26">
        <v>3</v>
      </c>
      <c r="I1521" s="26">
        <v>4</v>
      </c>
      <c r="J1521" s="26">
        <v>7</v>
      </c>
      <c r="K1521" s="26">
        <v>153</v>
      </c>
      <c r="M1521" s="26">
        <v>1519</v>
      </c>
      <c r="N1521" s="26">
        <v>405</v>
      </c>
    </row>
    <row r="1522" spans="7:14" x14ac:dyDescent="0.2">
      <c r="G1522" s="26">
        <v>2016</v>
      </c>
      <c r="H1522" s="26">
        <v>3</v>
      </c>
      <c r="I1522" s="26">
        <v>4</v>
      </c>
      <c r="J1522" s="26">
        <v>8</v>
      </c>
      <c r="K1522" s="26">
        <v>426</v>
      </c>
      <c r="M1522" s="26">
        <v>1520</v>
      </c>
      <c r="N1522" s="26">
        <v>405</v>
      </c>
    </row>
    <row r="1523" spans="7:14" x14ac:dyDescent="0.2">
      <c r="G1523" s="26">
        <v>2016</v>
      </c>
      <c r="H1523" s="26">
        <v>3</v>
      </c>
      <c r="I1523" s="26">
        <v>4</v>
      </c>
      <c r="J1523" s="26">
        <v>9</v>
      </c>
      <c r="K1523" s="26">
        <v>385</v>
      </c>
      <c r="M1523" s="26">
        <v>1521</v>
      </c>
      <c r="N1523" s="26">
        <v>404</v>
      </c>
    </row>
    <row r="1524" spans="7:14" x14ac:dyDescent="0.2">
      <c r="G1524" s="26">
        <v>2016</v>
      </c>
      <c r="H1524" s="26">
        <v>3</v>
      </c>
      <c r="I1524" s="26">
        <v>4</v>
      </c>
      <c r="J1524" s="26">
        <v>10</v>
      </c>
      <c r="K1524" s="26">
        <v>263</v>
      </c>
      <c r="M1524" s="26">
        <v>1522</v>
      </c>
      <c r="N1524" s="26">
        <v>404</v>
      </c>
    </row>
    <row r="1525" spans="7:14" x14ac:dyDescent="0.2">
      <c r="G1525" s="26">
        <v>2016</v>
      </c>
      <c r="H1525" s="26">
        <v>3</v>
      </c>
      <c r="I1525" s="26">
        <v>4</v>
      </c>
      <c r="J1525" s="26">
        <v>11</v>
      </c>
      <c r="K1525" s="26">
        <v>286</v>
      </c>
      <c r="M1525" s="26">
        <v>1523</v>
      </c>
      <c r="N1525" s="26">
        <v>404</v>
      </c>
    </row>
    <row r="1526" spans="7:14" x14ac:dyDescent="0.2">
      <c r="G1526" s="26">
        <v>2016</v>
      </c>
      <c r="H1526" s="26">
        <v>3</v>
      </c>
      <c r="I1526" s="26">
        <v>4</v>
      </c>
      <c r="J1526" s="26">
        <v>12</v>
      </c>
      <c r="K1526" s="26">
        <v>335</v>
      </c>
      <c r="M1526" s="26">
        <v>1524</v>
      </c>
      <c r="N1526" s="26">
        <v>404</v>
      </c>
    </row>
    <row r="1527" spans="7:14" x14ac:dyDescent="0.2">
      <c r="G1527" s="26">
        <v>2016</v>
      </c>
      <c r="H1527" s="26">
        <v>3</v>
      </c>
      <c r="I1527" s="26">
        <v>4</v>
      </c>
      <c r="J1527" s="26">
        <v>13</v>
      </c>
      <c r="K1527" s="26">
        <v>346</v>
      </c>
      <c r="M1527" s="26">
        <v>1525</v>
      </c>
      <c r="N1527" s="26">
        <v>404</v>
      </c>
    </row>
    <row r="1528" spans="7:14" x14ac:dyDescent="0.2">
      <c r="G1528" s="26">
        <v>2016</v>
      </c>
      <c r="H1528" s="26">
        <v>3</v>
      </c>
      <c r="I1528" s="26">
        <v>4</v>
      </c>
      <c r="J1528" s="26">
        <v>14</v>
      </c>
      <c r="K1528" s="26">
        <v>381</v>
      </c>
      <c r="M1528" s="26">
        <v>1526</v>
      </c>
      <c r="N1528" s="26">
        <v>404</v>
      </c>
    </row>
    <row r="1529" spans="7:14" x14ac:dyDescent="0.2">
      <c r="G1529" s="26">
        <v>2016</v>
      </c>
      <c r="H1529" s="26">
        <v>3</v>
      </c>
      <c r="I1529" s="26">
        <v>4</v>
      </c>
      <c r="J1529" s="26">
        <v>15</v>
      </c>
      <c r="K1529" s="26">
        <v>411</v>
      </c>
      <c r="M1529" s="26">
        <v>1527</v>
      </c>
      <c r="N1529" s="26">
        <v>404</v>
      </c>
    </row>
    <row r="1530" spans="7:14" x14ac:dyDescent="0.2">
      <c r="G1530" s="26">
        <v>2016</v>
      </c>
      <c r="H1530" s="26">
        <v>3</v>
      </c>
      <c r="I1530" s="26">
        <v>4</v>
      </c>
      <c r="J1530" s="26">
        <v>16</v>
      </c>
      <c r="K1530" s="26">
        <v>362</v>
      </c>
      <c r="M1530" s="26">
        <v>1528</v>
      </c>
      <c r="N1530" s="26">
        <v>404</v>
      </c>
    </row>
    <row r="1531" spans="7:14" x14ac:dyDescent="0.2">
      <c r="G1531" s="26">
        <v>2016</v>
      </c>
      <c r="H1531" s="26">
        <v>3</v>
      </c>
      <c r="I1531" s="26">
        <v>4</v>
      </c>
      <c r="J1531" s="26">
        <v>17</v>
      </c>
      <c r="K1531" s="26">
        <v>532</v>
      </c>
      <c r="M1531" s="26">
        <v>1529</v>
      </c>
      <c r="N1531" s="26">
        <v>404</v>
      </c>
    </row>
    <row r="1532" spans="7:14" x14ac:dyDescent="0.2">
      <c r="G1532" s="26">
        <v>2016</v>
      </c>
      <c r="H1532" s="26">
        <v>3</v>
      </c>
      <c r="I1532" s="26">
        <v>4</v>
      </c>
      <c r="J1532" s="26">
        <v>18</v>
      </c>
      <c r="K1532" s="26">
        <v>393</v>
      </c>
      <c r="M1532" s="26">
        <v>1530</v>
      </c>
      <c r="N1532" s="26">
        <v>404</v>
      </c>
    </row>
    <row r="1533" spans="7:14" x14ac:dyDescent="0.2">
      <c r="G1533" s="26">
        <v>2016</v>
      </c>
      <c r="H1533" s="26">
        <v>3</v>
      </c>
      <c r="I1533" s="26">
        <v>4</v>
      </c>
      <c r="J1533" s="26">
        <v>19</v>
      </c>
      <c r="K1533" s="26">
        <v>236</v>
      </c>
      <c r="M1533" s="26">
        <v>1531</v>
      </c>
      <c r="N1533" s="26">
        <v>404</v>
      </c>
    </row>
    <row r="1534" spans="7:14" x14ac:dyDescent="0.2">
      <c r="G1534" s="26">
        <v>2016</v>
      </c>
      <c r="H1534" s="26">
        <v>3</v>
      </c>
      <c r="I1534" s="26">
        <v>4</v>
      </c>
      <c r="J1534" s="26">
        <v>20</v>
      </c>
      <c r="K1534" s="26">
        <v>160</v>
      </c>
      <c r="M1534" s="26">
        <v>1532</v>
      </c>
      <c r="N1534" s="26">
        <v>404</v>
      </c>
    </row>
    <row r="1535" spans="7:14" x14ac:dyDescent="0.2">
      <c r="G1535" s="26">
        <v>2016</v>
      </c>
      <c r="H1535" s="26">
        <v>3</v>
      </c>
      <c r="I1535" s="26">
        <v>4</v>
      </c>
      <c r="J1535" s="26">
        <v>21</v>
      </c>
      <c r="K1535" s="26">
        <v>108</v>
      </c>
      <c r="M1535" s="26">
        <v>1533</v>
      </c>
      <c r="N1535" s="26">
        <v>404</v>
      </c>
    </row>
    <row r="1536" spans="7:14" x14ac:dyDescent="0.2">
      <c r="G1536" s="26">
        <v>2016</v>
      </c>
      <c r="H1536" s="26">
        <v>3</v>
      </c>
      <c r="I1536" s="26">
        <v>4</v>
      </c>
      <c r="J1536" s="26">
        <v>22</v>
      </c>
      <c r="K1536" s="26">
        <v>97</v>
      </c>
      <c r="M1536" s="26">
        <v>1534</v>
      </c>
      <c r="N1536" s="26">
        <v>404</v>
      </c>
    </row>
    <row r="1537" spans="7:14" x14ac:dyDescent="0.2">
      <c r="G1537" s="26">
        <v>2016</v>
      </c>
      <c r="H1537" s="26">
        <v>3</v>
      </c>
      <c r="I1537" s="26">
        <v>4</v>
      </c>
      <c r="J1537" s="26">
        <v>23</v>
      </c>
      <c r="K1537" s="26">
        <v>80</v>
      </c>
      <c r="M1537" s="26">
        <v>1535</v>
      </c>
      <c r="N1537" s="26">
        <v>404</v>
      </c>
    </row>
    <row r="1538" spans="7:14" x14ac:dyDescent="0.2">
      <c r="G1538" s="26">
        <v>2016</v>
      </c>
      <c r="H1538" s="26">
        <v>3</v>
      </c>
      <c r="I1538" s="26">
        <v>4</v>
      </c>
      <c r="J1538" s="26">
        <v>24</v>
      </c>
      <c r="K1538" s="26">
        <v>50</v>
      </c>
      <c r="M1538" s="26">
        <v>1536</v>
      </c>
      <c r="N1538" s="26">
        <v>403</v>
      </c>
    </row>
    <row r="1539" spans="7:14" x14ac:dyDescent="0.2">
      <c r="G1539" s="26">
        <v>2016</v>
      </c>
      <c r="H1539" s="26">
        <v>3</v>
      </c>
      <c r="I1539" s="26">
        <v>5</v>
      </c>
      <c r="J1539" s="26">
        <v>1</v>
      </c>
      <c r="K1539" s="26">
        <v>28</v>
      </c>
      <c r="M1539" s="26">
        <v>1537</v>
      </c>
      <c r="N1539" s="26">
        <v>403</v>
      </c>
    </row>
    <row r="1540" spans="7:14" x14ac:dyDescent="0.2">
      <c r="G1540" s="26">
        <v>2016</v>
      </c>
      <c r="H1540" s="26">
        <v>3</v>
      </c>
      <c r="I1540" s="26">
        <v>5</v>
      </c>
      <c r="J1540" s="26">
        <v>2</v>
      </c>
      <c r="K1540" s="26">
        <v>16</v>
      </c>
      <c r="M1540" s="26">
        <v>1538</v>
      </c>
      <c r="N1540" s="26">
        <v>403</v>
      </c>
    </row>
    <row r="1541" spans="7:14" x14ac:dyDescent="0.2">
      <c r="G1541" s="26">
        <v>2016</v>
      </c>
      <c r="H1541" s="26">
        <v>3</v>
      </c>
      <c r="I1541" s="26">
        <v>5</v>
      </c>
      <c r="J1541" s="26">
        <v>3</v>
      </c>
      <c r="K1541" s="26">
        <v>17</v>
      </c>
      <c r="M1541" s="26">
        <v>1539</v>
      </c>
      <c r="N1541" s="26">
        <v>403</v>
      </c>
    </row>
    <row r="1542" spans="7:14" x14ac:dyDescent="0.2">
      <c r="G1542" s="26">
        <v>2016</v>
      </c>
      <c r="H1542" s="26">
        <v>3</v>
      </c>
      <c r="I1542" s="26">
        <v>5</v>
      </c>
      <c r="J1542" s="26">
        <v>4</v>
      </c>
      <c r="K1542" s="26">
        <v>2</v>
      </c>
      <c r="M1542" s="26">
        <v>1540</v>
      </c>
      <c r="N1542" s="26">
        <v>403</v>
      </c>
    </row>
    <row r="1543" spans="7:14" x14ac:dyDescent="0.2">
      <c r="G1543" s="26">
        <v>2016</v>
      </c>
      <c r="H1543" s="26">
        <v>3</v>
      </c>
      <c r="I1543" s="26">
        <v>5</v>
      </c>
      <c r="J1543" s="26">
        <v>5</v>
      </c>
      <c r="K1543" s="26">
        <v>2</v>
      </c>
      <c r="M1543" s="26">
        <v>1541</v>
      </c>
      <c r="N1543" s="26">
        <v>403</v>
      </c>
    </row>
    <row r="1544" spans="7:14" x14ac:dyDescent="0.2">
      <c r="G1544" s="26">
        <v>2016</v>
      </c>
      <c r="H1544" s="26">
        <v>3</v>
      </c>
      <c r="I1544" s="26">
        <v>5</v>
      </c>
      <c r="J1544" s="26">
        <v>6</v>
      </c>
      <c r="K1544" s="26">
        <v>26</v>
      </c>
      <c r="M1544" s="26">
        <v>1542</v>
      </c>
      <c r="N1544" s="26">
        <v>403</v>
      </c>
    </row>
    <row r="1545" spans="7:14" x14ac:dyDescent="0.2">
      <c r="G1545" s="26">
        <v>2016</v>
      </c>
      <c r="H1545" s="26">
        <v>3</v>
      </c>
      <c r="I1545" s="26">
        <v>5</v>
      </c>
      <c r="J1545" s="26">
        <v>7</v>
      </c>
      <c r="K1545" s="26">
        <v>69</v>
      </c>
      <c r="M1545" s="26">
        <v>1543</v>
      </c>
      <c r="N1545" s="26">
        <v>403</v>
      </c>
    </row>
    <row r="1546" spans="7:14" x14ac:dyDescent="0.2">
      <c r="G1546" s="26">
        <v>2016</v>
      </c>
      <c r="H1546" s="26">
        <v>3</v>
      </c>
      <c r="I1546" s="26">
        <v>5</v>
      </c>
      <c r="J1546" s="26">
        <v>8</v>
      </c>
      <c r="K1546" s="26">
        <v>134</v>
      </c>
      <c r="M1546" s="26">
        <v>1544</v>
      </c>
      <c r="N1546" s="26">
        <v>403</v>
      </c>
    </row>
    <row r="1547" spans="7:14" x14ac:dyDescent="0.2">
      <c r="G1547" s="26">
        <v>2016</v>
      </c>
      <c r="H1547" s="26">
        <v>3</v>
      </c>
      <c r="I1547" s="26">
        <v>5</v>
      </c>
      <c r="J1547" s="26">
        <v>9</v>
      </c>
      <c r="K1547" s="26">
        <v>158</v>
      </c>
      <c r="M1547" s="26">
        <v>1545</v>
      </c>
      <c r="N1547" s="26">
        <v>403</v>
      </c>
    </row>
    <row r="1548" spans="7:14" x14ac:dyDescent="0.2">
      <c r="G1548" s="26">
        <v>2016</v>
      </c>
      <c r="H1548" s="26">
        <v>3</v>
      </c>
      <c r="I1548" s="26">
        <v>5</v>
      </c>
      <c r="J1548" s="26">
        <v>10</v>
      </c>
      <c r="K1548" s="26">
        <v>244</v>
      </c>
      <c r="M1548" s="26">
        <v>1546</v>
      </c>
      <c r="N1548" s="26">
        <v>403</v>
      </c>
    </row>
    <row r="1549" spans="7:14" x14ac:dyDescent="0.2">
      <c r="G1549" s="26">
        <v>2016</v>
      </c>
      <c r="H1549" s="26">
        <v>3</v>
      </c>
      <c r="I1549" s="26">
        <v>5</v>
      </c>
      <c r="J1549" s="26">
        <v>11</v>
      </c>
      <c r="K1549" s="26">
        <v>264</v>
      </c>
      <c r="M1549" s="26">
        <v>1547</v>
      </c>
      <c r="N1549" s="26">
        <v>403</v>
      </c>
    </row>
    <row r="1550" spans="7:14" x14ac:dyDescent="0.2">
      <c r="G1550" s="26">
        <v>2016</v>
      </c>
      <c r="H1550" s="26">
        <v>3</v>
      </c>
      <c r="I1550" s="26">
        <v>5</v>
      </c>
      <c r="J1550" s="26">
        <v>12</v>
      </c>
      <c r="K1550" s="26">
        <v>388</v>
      </c>
      <c r="M1550" s="26">
        <v>1548</v>
      </c>
      <c r="N1550" s="26">
        <v>403</v>
      </c>
    </row>
    <row r="1551" spans="7:14" x14ac:dyDescent="0.2">
      <c r="G1551" s="26">
        <v>2016</v>
      </c>
      <c r="H1551" s="26">
        <v>3</v>
      </c>
      <c r="I1551" s="26">
        <v>5</v>
      </c>
      <c r="J1551" s="26">
        <v>13</v>
      </c>
      <c r="K1551" s="26">
        <v>348</v>
      </c>
      <c r="M1551" s="26">
        <v>1549</v>
      </c>
      <c r="N1551" s="26">
        <v>403</v>
      </c>
    </row>
    <row r="1552" spans="7:14" x14ac:dyDescent="0.2">
      <c r="G1552" s="26">
        <v>2016</v>
      </c>
      <c r="H1552" s="26">
        <v>3</v>
      </c>
      <c r="I1552" s="26">
        <v>5</v>
      </c>
      <c r="J1552" s="26">
        <v>14</v>
      </c>
      <c r="K1552" s="26">
        <v>314</v>
      </c>
      <c r="M1552" s="26">
        <v>1550</v>
      </c>
      <c r="N1552" s="26">
        <v>402</v>
      </c>
    </row>
    <row r="1553" spans="7:14" x14ac:dyDescent="0.2">
      <c r="G1553" s="26">
        <v>2016</v>
      </c>
      <c r="H1553" s="26">
        <v>3</v>
      </c>
      <c r="I1553" s="26">
        <v>5</v>
      </c>
      <c r="J1553" s="26">
        <v>15</v>
      </c>
      <c r="K1553" s="26">
        <v>332</v>
      </c>
      <c r="M1553" s="26">
        <v>1551</v>
      </c>
      <c r="N1553" s="26">
        <v>402</v>
      </c>
    </row>
    <row r="1554" spans="7:14" x14ac:dyDescent="0.2">
      <c r="G1554" s="26">
        <v>2016</v>
      </c>
      <c r="H1554" s="26">
        <v>3</v>
      </c>
      <c r="I1554" s="26">
        <v>5</v>
      </c>
      <c r="J1554" s="26">
        <v>16</v>
      </c>
      <c r="K1554" s="26">
        <v>326</v>
      </c>
      <c r="M1554" s="26">
        <v>1552</v>
      </c>
      <c r="N1554" s="26">
        <v>402</v>
      </c>
    </row>
    <row r="1555" spans="7:14" x14ac:dyDescent="0.2">
      <c r="G1555" s="26">
        <v>2016</v>
      </c>
      <c r="H1555" s="26">
        <v>3</v>
      </c>
      <c r="I1555" s="26">
        <v>5</v>
      </c>
      <c r="J1555" s="26">
        <v>17</v>
      </c>
      <c r="K1555" s="26">
        <v>399</v>
      </c>
      <c r="M1555" s="26">
        <v>1553</v>
      </c>
      <c r="N1555" s="26">
        <v>402</v>
      </c>
    </row>
    <row r="1556" spans="7:14" x14ac:dyDescent="0.2">
      <c r="G1556" s="26">
        <v>2016</v>
      </c>
      <c r="H1556" s="26">
        <v>3</v>
      </c>
      <c r="I1556" s="26">
        <v>5</v>
      </c>
      <c r="J1556" s="26">
        <v>18</v>
      </c>
      <c r="K1556" s="26">
        <v>298</v>
      </c>
      <c r="M1556" s="26">
        <v>1554</v>
      </c>
      <c r="N1556" s="26">
        <v>402</v>
      </c>
    </row>
    <row r="1557" spans="7:14" x14ac:dyDescent="0.2">
      <c r="G1557" s="26">
        <v>2016</v>
      </c>
      <c r="H1557" s="26">
        <v>3</v>
      </c>
      <c r="I1557" s="26">
        <v>5</v>
      </c>
      <c r="J1557" s="26">
        <v>19</v>
      </c>
      <c r="K1557" s="26">
        <v>249</v>
      </c>
      <c r="M1557" s="26">
        <v>1555</v>
      </c>
      <c r="N1557" s="26">
        <v>402</v>
      </c>
    </row>
    <row r="1558" spans="7:14" x14ac:dyDescent="0.2">
      <c r="G1558" s="26">
        <v>2016</v>
      </c>
      <c r="H1558" s="26">
        <v>3</v>
      </c>
      <c r="I1558" s="26">
        <v>5</v>
      </c>
      <c r="J1558" s="26">
        <v>20</v>
      </c>
      <c r="K1558" s="26">
        <v>149</v>
      </c>
      <c r="M1558" s="26">
        <v>1556</v>
      </c>
      <c r="N1558" s="26">
        <v>402</v>
      </c>
    </row>
    <row r="1559" spans="7:14" x14ac:dyDescent="0.2">
      <c r="G1559" s="26">
        <v>2016</v>
      </c>
      <c r="H1559" s="26">
        <v>3</v>
      </c>
      <c r="I1559" s="26">
        <v>5</v>
      </c>
      <c r="J1559" s="26">
        <v>21</v>
      </c>
      <c r="K1559" s="26">
        <v>82</v>
      </c>
      <c r="M1559" s="26">
        <v>1557</v>
      </c>
      <c r="N1559" s="26">
        <v>402</v>
      </c>
    </row>
    <row r="1560" spans="7:14" x14ac:dyDescent="0.2">
      <c r="G1560" s="26">
        <v>2016</v>
      </c>
      <c r="H1560" s="26">
        <v>3</v>
      </c>
      <c r="I1560" s="26">
        <v>5</v>
      </c>
      <c r="J1560" s="26">
        <v>22</v>
      </c>
      <c r="K1560" s="26">
        <v>124</v>
      </c>
      <c r="M1560" s="26">
        <v>1558</v>
      </c>
      <c r="N1560" s="26">
        <v>402</v>
      </c>
    </row>
    <row r="1561" spans="7:14" x14ac:dyDescent="0.2">
      <c r="G1561" s="26">
        <v>2016</v>
      </c>
      <c r="H1561" s="26">
        <v>3</v>
      </c>
      <c r="I1561" s="26">
        <v>5</v>
      </c>
      <c r="J1561" s="26">
        <v>23</v>
      </c>
      <c r="K1561" s="26">
        <v>94</v>
      </c>
      <c r="M1561" s="26">
        <v>1559</v>
      </c>
      <c r="N1561" s="26">
        <v>402</v>
      </c>
    </row>
    <row r="1562" spans="7:14" x14ac:dyDescent="0.2">
      <c r="G1562" s="26">
        <v>2016</v>
      </c>
      <c r="H1562" s="26">
        <v>3</v>
      </c>
      <c r="I1562" s="26">
        <v>5</v>
      </c>
      <c r="J1562" s="26">
        <v>24</v>
      </c>
      <c r="K1562" s="26">
        <v>36</v>
      </c>
      <c r="M1562" s="26">
        <v>1560</v>
      </c>
      <c r="N1562" s="26">
        <v>402</v>
      </c>
    </row>
    <row r="1563" spans="7:14" x14ac:dyDescent="0.2">
      <c r="G1563" s="26">
        <v>2016</v>
      </c>
      <c r="H1563" s="26">
        <v>3</v>
      </c>
      <c r="I1563" s="26">
        <v>6</v>
      </c>
      <c r="J1563" s="26">
        <v>1</v>
      </c>
      <c r="K1563" s="26">
        <v>21</v>
      </c>
      <c r="M1563" s="26">
        <v>1561</v>
      </c>
      <c r="N1563" s="26">
        <v>402</v>
      </c>
    </row>
    <row r="1564" spans="7:14" x14ac:dyDescent="0.2">
      <c r="G1564" s="26">
        <v>2016</v>
      </c>
      <c r="H1564" s="26">
        <v>3</v>
      </c>
      <c r="I1564" s="26">
        <v>6</v>
      </c>
      <c r="J1564" s="26">
        <v>2</v>
      </c>
      <c r="K1564" s="26">
        <v>17</v>
      </c>
      <c r="M1564" s="26">
        <v>1562</v>
      </c>
      <c r="N1564" s="26">
        <v>402</v>
      </c>
    </row>
    <row r="1565" spans="7:14" x14ac:dyDescent="0.2">
      <c r="G1565" s="26">
        <v>2016</v>
      </c>
      <c r="H1565" s="26">
        <v>3</v>
      </c>
      <c r="I1565" s="26">
        <v>6</v>
      </c>
      <c r="J1565" s="26">
        <v>3</v>
      </c>
      <c r="K1565" s="26">
        <v>8</v>
      </c>
      <c r="M1565" s="26">
        <v>1563</v>
      </c>
      <c r="N1565" s="26">
        <v>402</v>
      </c>
    </row>
    <row r="1566" spans="7:14" x14ac:dyDescent="0.2">
      <c r="G1566" s="26">
        <v>2016</v>
      </c>
      <c r="H1566" s="26">
        <v>3</v>
      </c>
      <c r="I1566" s="26">
        <v>6</v>
      </c>
      <c r="J1566" s="26">
        <v>4</v>
      </c>
      <c r="K1566" s="26">
        <v>9</v>
      </c>
      <c r="M1566" s="26">
        <v>1564</v>
      </c>
      <c r="N1566" s="26">
        <v>401</v>
      </c>
    </row>
    <row r="1567" spans="7:14" x14ac:dyDescent="0.2">
      <c r="G1567" s="26">
        <v>2016</v>
      </c>
      <c r="H1567" s="26">
        <v>3</v>
      </c>
      <c r="I1567" s="26">
        <v>6</v>
      </c>
      <c r="J1567" s="26">
        <v>5</v>
      </c>
      <c r="K1567" s="26">
        <v>3</v>
      </c>
      <c r="M1567" s="26">
        <v>1565</v>
      </c>
      <c r="N1567" s="26">
        <v>401</v>
      </c>
    </row>
    <row r="1568" spans="7:14" x14ac:dyDescent="0.2">
      <c r="G1568" s="26">
        <v>2016</v>
      </c>
      <c r="H1568" s="26">
        <v>3</v>
      </c>
      <c r="I1568" s="26">
        <v>6</v>
      </c>
      <c r="J1568" s="26">
        <v>6</v>
      </c>
      <c r="K1568" s="26">
        <v>20</v>
      </c>
      <c r="M1568" s="26">
        <v>1566</v>
      </c>
      <c r="N1568" s="26">
        <v>401</v>
      </c>
    </row>
    <row r="1569" spans="7:14" x14ac:dyDescent="0.2">
      <c r="G1569" s="26">
        <v>2016</v>
      </c>
      <c r="H1569" s="26">
        <v>3</v>
      </c>
      <c r="I1569" s="26">
        <v>6</v>
      </c>
      <c r="J1569" s="26">
        <v>7</v>
      </c>
      <c r="K1569" s="26">
        <v>50</v>
      </c>
      <c r="M1569" s="26">
        <v>1567</v>
      </c>
      <c r="N1569" s="26">
        <v>401</v>
      </c>
    </row>
    <row r="1570" spans="7:14" x14ac:dyDescent="0.2">
      <c r="G1570" s="26">
        <v>2016</v>
      </c>
      <c r="H1570" s="26">
        <v>3</v>
      </c>
      <c r="I1570" s="26">
        <v>6</v>
      </c>
      <c r="J1570" s="26">
        <v>8</v>
      </c>
      <c r="K1570" s="26">
        <v>106</v>
      </c>
      <c r="M1570" s="26">
        <v>1568</v>
      </c>
      <c r="N1570" s="26">
        <v>401</v>
      </c>
    </row>
    <row r="1571" spans="7:14" x14ac:dyDescent="0.2">
      <c r="G1571" s="26">
        <v>2016</v>
      </c>
      <c r="H1571" s="26">
        <v>3</v>
      </c>
      <c r="I1571" s="26">
        <v>6</v>
      </c>
      <c r="J1571" s="26">
        <v>9</v>
      </c>
      <c r="K1571" s="26">
        <v>99</v>
      </c>
      <c r="M1571" s="26">
        <v>1569</v>
      </c>
      <c r="N1571" s="26">
        <v>401</v>
      </c>
    </row>
    <row r="1572" spans="7:14" x14ac:dyDescent="0.2">
      <c r="G1572" s="26">
        <v>2016</v>
      </c>
      <c r="H1572" s="26">
        <v>3</v>
      </c>
      <c r="I1572" s="26">
        <v>6</v>
      </c>
      <c r="J1572" s="26">
        <v>10</v>
      </c>
      <c r="K1572" s="26">
        <v>135</v>
      </c>
      <c r="M1572" s="26">
        <v>1570</v>
      </c>
      <c r="N1572" s="26">
        <v>401</v>
      </c>
    </row>
    <row r="1573" spans="7:14" x14ac:dyDescent="0.2">
      <c r="G1573" s="26">
        <v>2016</v>
      </c>
      <c r="H1573" s="26">
        <v>3</v>
      </c>
      <c r="I1573" s="26">
        <v>6</v>
      </c>
      <c r="J1573" s="26">
        <v>11</v>
      </c>
      <c r="K1573" s="26">
        <v>205</v>
      </c>
      <c r="M1573" s="26">
        <v>1571</v>
      </c>
      <c r="N1573" s="26">
        <v>401</v>
      </c>
    </row>
    <row r="1574" spans="7:14" x14ac:dyDescent="0.2">
      <c r="G1574" s="26">
        <v>2016</v>
      </c>
      <c r="H1574" s="26">
        <v>3</v>
      </c>
      <c r="I1574" s="26">
        <v>6</v>
      </c>
      <c r="J1574" s="26">
        <v>12</v>
      </c>
      <c r="K1574" s="26">
        <v>222</v>
      </c>
      <c r="M1574" s="26">
        <v>1572</v>
      </c>
      <c r="N1574" s="26">
        <v>401</v>
      </c>
    </row>
    <row r="1575" spans="7:14" x14ac:dyDescent="0.2">
      <c r="G1575" s="26">
        <v>2016</v>
      </c>
      <c r="H1575" s="26">
        <v>3</v>
      </c>
      <c r="I1575" s="26">
        <v>6</v>
      </c>
      <c r="J1575" s="26">
        <v>13</v>
      </c>
      <c r="K1575" s="26">
        <v>267</v>
      </c>
      <c r="M1575" s="26">
        <v>1573</v>
      </c>
      <c r="N1575" s="26">
        <v>401</v>
      </c>
    </row>
    <row r="1576" spans="7:14" x14ac:dyDescent="0.2">
      <c r="G1576" s="26">
        <v>2016</v>
      </c>
      <c r="H1576" s="26">
        <v>3</v>
      </c>
      <c r="I1576" s="26">
        <v>6</v>
      </c>
      <c r="J1576" s="26">
        <v>14</v>
      </c>
      <c r="K1576" s="26">
        <v>273</v>
      </c>
      <c r="M1576" s="26">
        <v>1574</v>
      </c>
      <c r="N1576" s="26">
        <v>400</v>
      </c>
    </row>
    <row r="1577" spans="7:14" x14ac:dyDescent="0.2">
      <c r="G1577" s="26">
        <v>2016</v>
      </c>
      <c r="H1577" s="26">
        <v>3</v>
      </c>
      <c r="I1577" s="26">
        <v>6</v>
      </c>
      <c r="J1577" s="26">
        <v>15</v>
      </c>
      <c r="K1577" s="26">
        <v>291</v>
      </c>
      <c r="M1577" s="26">
        <v>1575</v>
      </c>
      <c r="N1577" s="26">
        <v>400</v>
      </c>
    </row>
    <row r="1578" spans="7:14" x14ac:dyDescent="0.2">
      <c r="G1578" s="26">
        <v>2016</v>
      </c>
      <c r="H1578" s="26">
        <v>3</v>
      </c>
      <c r="I1578" s="26">
        <v>6</v>
      </c>
      <c r="J1578" s="26">
        <v>16</v>
      </c>
      <c r="K1578" s="26">
        <v>237</v>
      </c>
      <c r="M1578" s="26">
        <v>1576</v>
      </c>
      <c r="N1578" s="26">
        <v>400</v>
      </c>
    </row>
    <row r="1579" spans="7:14" x14ac:dyDescent="0.2">
      <c r="G1579" s="26">
        <v>2016</v>
      </c>
      <c r="H1579" s="26">
        <v>3</v>
      </c>
      <c r="I1579" s="26">
        <v>6</v>
      </c>
      <c r="J1579" s="26">
        <v>17</v>
      </c>
      <c r="K1579" s="26">
        <v>244</v>
      </c>
      <c r="M1579" s="26">
        <v>1577</v>
      </c>
      <c r="N1579" s="26">
        <v>400</v>
      </c>
    </row>
    <row r="1580" spans="7:14" x14ac:dyDescent="0.2">
      <c r="G1580" s="26">
        <v>2016</v>
      </c>
      <c r="H1580" s="26">
        <v>3</v>
      </c>
      <c r="I1580" s="26">
        <v>6</v>
      </c>
      <c r="J1580" s="26">
        <v>18</v>
      </c>
      <c r="K1580" s="26">
        <v>214</v>
      </c>
      <c r="M1580" s="26">
        <v>1578</v>
      </c>
      <c r="N1580" s="26">
        <v>400</v>
      </c>
    </row>
    <row r="1581" spans="7:14" x14ac:dyDescent="0.2">
      <c r="G1581" s="26">
        <v>2016</v>
      </c>
      <c r="H1581" s="26">
        <v>3</v>
      </c>
      <c r="I1581" s="26">
        <v>6</v>
      </c>
      <c r="J1581" s="26">
        <v>19</v>
      </c>
      <c r="K1581" s="26">
        <v>241</v>
      </c>
      <c r="M1581" s="26">
        <v>1579</v>
      </c>
      <c r="N1581" s="26">
        <v>400</v>
      </c>
    </row>
    <row r="1582" spans="7:14" x14ac:dyDescent="0.2">
      <c r="G1582" s="26">
        <v>2016</v>
      </c>
      <c r="H1582" s="26">
        <v>3</v>
      </c>
      <c r="I1582" s="26">
        <v>6</v>
      </c>
      <c r="J1582" s="26">
        <v>20</v>
      </c>
      <c r="K1582" s="26">
        <v>130</v>
      </c>
      <c r="M1582" s="26">
        <v>1580</v>
      </c>
      <c r="N1582" s="26">
        <v>400</v>
      </c>
    </row>
    <row r="1583" spans="7:14" x14ac:dyDescent="0.2">
      <c r="G1583" s="26">
        <v>2016</v>
      </c>
      <c r="H1583" s="26">
        <v>3</v>
      </c>
      <c r="I1583" s="26">
        <v>6</v>
      </c>
      <c r="J1583" s="26">
        <v>21</v>
      </c>
      <c r="K1583" s="26">
        <v>76</v>
      </c>
      <c r="M1583" s="26">
        <v>1581</v>
      </c>
      <c r="N1583" s="26">
        <v>400</v>
      </c>
    </row>
    <row r="1584" spans="7:14" x14ac:dyDescent="0.2">
      <c r="G1584" s="26">
        <v>2016</v>
      </c>
      <c r="H1584" s="26">
        <v>3</v>
      </c>
      <c r="I1584" s="26">
        <v>6</v>
      </c>
      <c r="J1584" s="26">
        <v>22</v>
      </c>
      <c r="K1584" s="26">
        <v>66</v>
      </c>
      <c r="M1584" s="26">
        <v>1582</v>
      </c>
      <c r="N1584" s="26">
        <v>400</v>
      </c>
    </row>
    <row r="1585" spans="7:14" x14ac:dyDescent="0.2">
      <c r="G1585" s="26">
        <v>2016</v>
      </c>
      <c r="H1585" s="26">
        <v>3</v>
      </c>
      <c r="I1585" s="26">
        <v>6</v>
      </c>
      <c r="J1585" s="26">
        <v>23</v>
      </c>
      <c r="K1585" s="26">
        <v>55</v>
      </c>
      <c r="M1585" s="26">
        <v>1583</v>
      </c>
      <c r="N1585" s="26">
        <v>400</v>
      </c>
    </row>
    <row r="1586" spans="7:14" x14ac:dyDescent="0.2">
      <c r="G1586" s="26">
        <v>2016</v>
      </c>
      <c r="H1586" s="26">
        <v>3</v>
      </c>
      <c r="I1586" s="26">
        <v>6</v>
      </c>
      <c r="J1586" s="26">
        <v>24</v>
      </c>
      <c r="K1586" s="26">
        <v>18</v>
      </c>
      <c r="M1586" s="26">
        <v>1584</v>
      </c>
      <c r="N1586" s="26">
        <v>400</v>
      </c>
    </row>
    <row r="1587" spans="7:14" x14ac:dyDescent="0.2">
      <c r="G1587" s="26">
        <v>2016</v>
      </c>
      <c r="H1587" s="26">
        <v>3</v>
      </c>
      <c r="I1587" s="26">
        <v>7</v>
      </c>
      <c r="J1587" s="26">
        <v>1</v>
      </c>
      <c r="K1587" s="26">
        <v>4</v>
      </c>
      <c r="M1587" s="26">
        <v>1585</v>
      </c>
      <c r="N1587" s="26">
        <v>400</v>
      </c>
    </row>
    <row r="1588" spans="7:14" x14ac:dyDescent="0.2">
      <c r="G1588" s="26">
        <v>2016</v>
      </c>
      <c r="H1588" s="26">
        <v>3</v>
      </c>
      <c r="I1588" s="26">
        <v>7</v>
      </c>
      <c r="J1588" s="26">
        <v>2</v>
      </c>
      <c r="K1588" s="26">
        <v>4</v>
      </c>
      <c r="M1588" s="26">
        <v>1586</v>
      </c>
      <c r="N1588" s="26">
        <v>400</v>
      </c>
    </row>
    <row r="1589" spans="7:14" x14ac:dyDescent="0.2">
      <c r="G1589" s="26">
        <v>2016</v>
      </c>
      <c r="H1589" s="26">
        <v>3</v>
      </c>
      <c r="I1589" s="26">
        <v>7</v>
      </c>
      <c r="J1589" s="26">
        <v>3</v>
      </c>
      <c r="K1589" s="26">
        <v>6</v>
      </c>
      <c r="M1589" s="26">
        <v>1587</v>
      </c>
      <c r="N1589" s="26">
        <v>400</v>
      </c>
    </row>
    <row r="1590" spans="7:14" x14ac:dyDescent="0.2">
      <c r="G1590" s="26">
        <v>2016</v>
      </c>
      <c r="H1590" s="26">
        <v>3</v>
      </c>
      <c r="I1590" s="26">
        <v>7</v>
      </c>
      <c r="J1590" s="26">
        <v>4</v>
      </c>
      <c r="K1590" s="26">
        <v>6</v>
      </c>
      <c r="M1590" s="26">
        <v>1588</v>
      </c>
      <c r="N1590" s="26">
        <v>400</v>
      </c>
    </row>
    <row r="1591" spans="7:14" x14ac:dyDescent="0.2">
      <c r="G1591" s="26">
        <v>2016</v>
      </c>
      <c r="H1591" s="26">
        <v>3</v>
      </c>
      <c r="I1591" s="26">
        <v>7</v>
      </c>
      <c r="J1591" s="26">
        <v>5</v>
      </c>
      <c r="K1591" s="26">
        <v>10</v>
      </c>
      <c r="M1591" s="26">
        <v>1589</v>
      </c>
      <c r="N1591" s="26">
        <v>399</v>
      </c>
    </row>
    <row r="1592" spans="7:14" x14ac:dyDescent="0.2">
      <c r="G1592" s="26">
        <v>2016</v>
      </c>
      <c r="H1592" s="26">
        <v>3</v>
      </c>
      <c r="I1592" s="26">
        <v>7</v>
      </c>
      <c r="J1592" s="26">
        <v>6</v>
      </c>
      <c r="K1592" s="26">
        <v>46</v>
      </c>
      <c r="M1592" s="26">
        <v>1590</v>
      </c>
      <c r="N1592" s="26">
        <v>399</v>
      </c>
    </row>
    <row r="1593" spans="7:14" x14ac:dyDescent="0.2">
      <c r="G1593" s="26">
        <v>2016</v>
      </c>
      <c r="H1593" s="26">
        <v>3</v>
      </c>
      <c r="I1593" s="26">
        <v>7</v>
      </c>
      <c r="J1593" s="26">
        <v>7</v>
      </c>
      <c r="K1593" s="26">
        <v>156</v>
      </c>
      <c r="M1593" s="26">
        <v>1591</v>
      </c>
      <c r="N1593" s="26">
        <v>399</v>
      </c>
    </row>
    <row r="1594" spans="7:14" x14ac:dyDescent="0.2">
      <c r="G1594" s="26">
        <v>2016</v>
      </c>
      <c r="H1594" s="26">
        <v>3</v>
      </c>
      <c r="I1594" s="26">
        <v>7</v>
      </c>
      <c r="J1594" s="26">
        <v>8</v>
      </c>
      <c r="K1594" s="26">
        <v>455</v>
      </c>
      <c r="M1594" s="26">
        <v>1592</v>
      </c>
      <c r="N1594" s="26">
        <v>399</v>
      </c>
    </row>
    <row r="1595" spans="7:14" x14ac:dyDescent="0.2">
      <c r="G1595" s="26">
        <v>2016</v>
      </c>
      <c r="H1595" s="26">
        <v>3</v>
      </c>
      <c r="I1595" s="26">
        <v>7</v>
      </c>
      <c r="J1595" s="26">
        <v>9</v>
      </c>
      <c r="K1595" s="26">
        <v>332</v>
      </c>
      <c r="M1595" s="26">
        <v>1593</v>
      </c>
      <c r="N1595" s="26">
        <v>399</v>
      </c>
    </row>
    <row r="1596" spans="7:14" x14ac:dyDescent="0.2">
      <c r="G1596" s="26">
        <v>2016</v>
      </c>
      <c r="H1596" s="26">
        <v>3</v>
      </c>
      <c r="I1596" s="26">
        <v>7</v>
      </c>
      <c r="J1596" s="26">
        <v>10</v>
      </c>
      <c r="K1596" s="26">
        <v>246</v>
      </c>
      <c r="M1596" s="26">
        <v>1594</v>
      </c>
      <c r="N1596" s="26">
        <v>399</v>
      </c>
    </row>
    <row r="1597" spans="7:14" x14ac:dyDescent="0.2">
      <c r="G1597" s="26">
        <v>2016</v>
      </c>
      <c r="H1597" s="26">
        <v>3</v>
      </c>
      <c r="I1597" s="26">
        <v>7</v>
      </c>
      <c r="J1597" s="26">
        <v>11</v>
      </c>
      <c r="K1597" s="26">
        <v>262</v>
      </c>
      <c r="M1597" s="26">
        <v>1595</v>
      </c>
      <c r="N1597" s="26">
        <v>399</v>
      </c>
    </row>
    <row r="1598" spans="7:14" x14ac:dyDescent="0.2">
      <c r="G1598" s="26">
        <v>2016</v>
      </c>
      <c r="H1598" s="26">
        <v>3</v>
      </c>
      <c r="I1598" s="26">
        <v>7</v>
      </c>
      <c r="J1598" s="26">
        <v>12</v>
      </c>
      <c r="K1598" s="26">
        <v>360</v>
      </c>
      <c r="M1598" s="26">
        <v>1596</v>
      </c>
      <c r="N1598" s="26">
        <v>399</v>
      </c>
    </row>
    <row r="1599" spans="7:14" x14ac:dyDescent="0.2">
      <c r="G1599" s="26">
        <v>2016</v>
      </c>
      <c r="H1599" s="26">
        <v>3</v>
      </c>
      <c r="I1599" s="26">
        <v>7</v>
      </c>
      <c r="J1599" s="26">
        <v>13</v>
      </c>
      <c r="K1599" s="26">
        <v>328</v>
      </c>
      <c r="M1599" s="26">
        <v>1597</v>
      </c>
      <c r="N1599" s="26">
        <v>399</v>
      </c>
    </row>
    <row r="1600" spans="7:14" x14ac:dyDescent="0.2">
      <c r="G1600" s="26">
        <v>2016</v>
      </c>
      <c r="H1600" s="26">
        <v>3</v>
      </c>
      <c r="I1600" s="26">
        <v>7</v>
      </c>
      <c r="J1600" s="26">
        <v>14</v>
      </c>
      <c r="K1600" s="26">
        <v>325</v>
      </c>
      <c r="M1600" s="26">
        <v>1598</v>
      </c>
      <c r="N1600" s="26">
        <v>399</v>
      </c>
    </row>
    <row r="1601" spans="7:14" x14ac:dyDescent="0.2">
      <c r="G1601" s="26">
        <v>2016</v>
      </c>
      <c r="H1601" s="26">
        <v>3</v>
      </c>
      <c r="I1601" s="26">
        <v>7</v>
      </c>
      <c r="J1601" s="26">
        <v>15</v>
      </c>
      <c r="K1601" s="26">
        <v>349</v>
      </c>
      <c r="M1601" s="26">
        <v>1599</v>
      </c>
      <c r="N1601" s="26">
        <v>399</v>
      </c>
    </row>
    <row r="1602" spans="7:14" x14ac:dyDescent="0.2">
      <c r="G1602" s="26">
        <v>2016</v>
      </c>
      <c r="H1602" s="26">
        <v>3</v>
      </c>
      <c r="I1602" s="26">
        <v>7</v>
      </c>
      <c r="J1602" s="26">
        <v>16</v>
      </c>
      <c r="K1602" s="26">
        <v>386</v>
      </c>
      <c r="M1602" s="26">
        <v>1600</v>
      </c>
      <c r="N1602" s="26">
        <v>399</v>
      </c>
    </row>
    <row r="1603" spans="7:14" x14ac:dyDescent="0.2">
      <c r="G1603" s="26">
        <v>2016</v>
      </c>
      <c r="H1603" s="26">
        <v>3</v>
      </c>
      <c r="I1603" s="26">
        <v>7</v>
      </c>
      <c r="J1603" s="26">
        <v>17</v>
      </c>
      <c r="K1603" s="26">
        <v>529</v>
      </c>
      <c r="M1603" s="26">
        <v>1601</v>
      </c>
      <c r="N1603" s="26">
        <v>399</v>
      </c>
    </row>
    <row r="1604" spans="7:14" x14ac:dyDescent="0.2">
      <c r="G1604" s="26">
        <v>2016</v>
      </c>
      <c r="H1604" s="26">
        <v>3</v>
      </c>
      <c r="I1604" s="26">
        <v>7</v>
      </c>
      <c r="J1604" s="26">
        <v>18</v>
      </c>
      <c r="K1604" s="26">
        <v>422</v>
      </c>
      <c r="M1604" s="26">
        <v>1602</v>
      </c>
      <c r="N1604" s="26">
        <v>399</v>
      </c>
    </row>
    <row r="1605" spans="7:14" x14ac:dyDescent="0.2">
      <c r="G1605" s="26">
        <v>2016</v>
      </c>
      <c r="H1605" s="26">
        <v>3</v>
      </c>
      <c r="I1605" s="26">
        <v>7</v>
      </c>
      <c r="J1605" s="26">
        <v>19</v>
      </c>
      <c r="K1605" s="26">
        <v>290</v>
      </c>
      <c r="M1605" s="26">
        <v>1603</v>
      </c>
      <c r="N1605" s="26">
        <v>399</v>
      </c>
    </row>
    <row r="1606" spans="7:14" x14ac:dyDescent="0.2">
      <c r="G1606" s="26">
        <v>2016</v>
      </c>
      <c r="H1606" s="26">
        <v>3</v>
      </c>
      <c r="I1606" s="26">
        <v>7</v>
      </c>
      <c r="J1606" s="26">
        <v>20</v>
      </c>
      <c r="K1606" s="26">
        <v>159</v>
      </c>
      <c r="M1606" s="26">
        <v>1604</v>
      </c>
      <c r="N1606" s="26">
        <v>399</v>
      </c>
    </row>
    <row r="1607" spans="7:14" x14ac:dyDescent="0.2">
      <c r="G1607" s="26">
        <v>2016</v>
      </c>
      <c r="H1607" s="26">
        <v>3</v>
      </c>
      <c r="I1607" s="26">
        <v>7</v>
      </c>
      <c r="J1607" s="26">
        <v>21</v>
      </c>
      <c r="K1607" s="26">
        <v>87</v>
      </c>
      <c r="M1607" s="26">
        <v>1605</v>
      </c>
      <c r="N1607" s="26">
        <v>399</v>
      </c>
    </row>
    <row r="1608" spans="7:14" x14ac:dyDescent="0.2">
      <c r="G1608" s="26">
        <v>2016</v>
      </c>
      <c r="H1608" s="26">
        <v>3</v>
      </c>
      <c r="I1608" s="26">
        <v>7</v>
      </c>
      <c r="J1608" s="26">
        <v>22</v>
      </c>
      <c r="K1608" s="26">
        <v>58</v>
      </c>
      <c r="M1608" s="26">
        <v>1606</v>
      </c>
      <c r="N1608" s="26">
        <v>399</v>
      </c>
    </row>
    <row r="1609" spans="7:14" x14ac:dyDescent="0.2">
      <c r="G1609" s="26">
        <v>2016</v>
      </c>
      <c r="H1609" s="26">
        <v>3</v>
      </c>
      <c r="I1609" s="26">
        <v>7</v>
      </c>
      <c r="J1609" s="26">
        <v>23</v>
      </c>
      <c r="K1609" s="26">
        <v>25</v>
      </c>
      <c r="M1609" s="26">
        <v>1607</v>
      </c>
      <c r="N1609" s="26">
        <v>399</v>
      </c>
    </row>
    <row r="1610" spans="7:14" x14ac:dyDescent="0.2">
      <c r="G1610" s="26">
        <v>2016</v>
      </c>
      <c r="H1610" s="26">
        <v>3</v>
      </c>
      <c r="I1610" s="26">
        <v>7</v>
      </c>
      <c r="J1610" s="26">
        <v>24</v>
      </c>
      <c r="K1610" s="26">
        <v>18</v>
      </c>
      <c r="M1610" s="26">
        <v>1608</v>
      </c>
      <c r="N1610" s="26">
        <v>398</v>
      </c>
    </row>
    <row r="1611" spans="7:14" x14ac:dyDescent="0.2">
      <c r="G1611" s="26">
        <v>2016</v>
      </c>
      <c r="H1611" s="26">
        <v>3</v>
      </c>
      <c r="I1611" s="26">
        <v>8</v>
      </c>
      <c r="J1611" s="26">
        <v>1</v>
      </c>
      <c r="K1611" s="26">
        <v>15</v>
      </c>
      <c r="M1611" s="26">
        <v>1609</v>
      </c>
      <c r="N1611" s="26">
        <v>398</v>
      </c>
    </row>
    <row r="1612" spans="7:14" x14ac:dyDescent="0.2">
      <c r="G1612" s="26">
        <v>2016</v>
      </c>
      <c r="H1612" s="26">
        <v>3</v>
      </c>
      <c r="I1612" s="26">
        <v>8</v>
      </c>
      <c r="J1612" s="26">
        <v>2</v>
      </c>
      <c r="K1612" s="26">
        <v>14</v>
      </c>
      <c r="M1612" s="26">
        <v>1610</v>
      </c>
      <c r="N1612" s="26">
        <v>398</v>
      </c>
    </row>
    <row r="1613" spans="7:14" x14ac:dyDescent="0.2">
      <c r="G1613" s="26">
        <v>2016</v>
      </c>
      <c r="H1613" s="26">
        <v>3</v>
      </c>
      <c r="I1613" s="26">
        <v>8</v>
      </c>
      <c r="J1613" s="26">
        <v>3</v>
      </c>
      <c r="K1613" s="26">
        <v>6</v>
      </c>
      <c r="M1613" s="26">
        <v>1611</v>
      </c>
      <c r="N1613" s="26">
        <v>398</v>
      </c>
    </row>
    <row r="1614" spans="7:14" x14ac:dyDescent="0.2">
      <c r="G1614" s="26">
        <v>2016</v>
      </c>
      <c r="H1614" s="26">
        <v>3</v>
      </c>
      <c r="I1614" s="26">
        <v>8</v>
      </c>
      <c r="J1614" s="26">
        <v>4</v>
      </c>
      <c r="K1614" s="26">
        <v>7</v>
      </c>
      <c r="M1614" s="26">
        <v>1612</v>
      </c>
      <c r="N1614" s="26">
        <v>398</v>
      </c>
    </row>
    <row r="1615" spans="7:14" x14ac:dyDescent="0.2">
      <c r="G1615" s="26">
        <v>2016</v>
      </c>
      <c r="H1615" s="26">
        <v>3</v>
      </c>
      <c r="I1615" s="26">
        <v>8</v>
      </c>
      <c r="J1615" s="26">
        <v>5</v>
      </c>
      <c r="K1615" s="26">
        <v>6</v>
      </c>
      <c r="M1615" s="26">
        <v>1613</v>
      </c>
      <c r="N1615" s="26">
        <v>398</v>
      </c>
    </row>
    <row r="1616" spans="7:14" x14ac:dyDescent="0.2">
      <c r="G1616" s="26">
        <v>2016</v>
      </c>
      <c r="H1616" s="26">
        <v>3</v>
      </c>
      <c r="I1616" s="26">
        <v>8</v>
      </c>
      <c r="J1616" s="26">
        <v>6</v>
      </c>
      <c r="K1616" s="26">
        <v>49</v>
      </c>
      <c r="M1616" s="26">
        <v>1614</v>
      </c>
      <c r="N1616" s="26">
        <v>398</v>
      </c>
    </row>
    <row r="1617" spans="7:14" x14ac:dyDescent="0.2">
      <c r="G1617" s="26">
        <v>2016</v>
      </c>
      <c r="H1617" s="26">
        <v>3</v>
      </c>
      <c r="I1617" s="26">
        <v>8</v>
      </c>
      <c r="J1617" s="26">
        <v>7</v>
      </c>
      <c r="K1617" s="26">
        <v>146</v>
      </c>
      <c r="M1617" s="26">
        <v>1615</v>
      </c>
      <c r="N1617" s="26">
        <v>398</v>
      </c>
    </row>
    <row r="1618" spans="7:14" x14ac:dyDescent="0.2">
      <c r="G1618" s="26">
        <v>2016</v>
      </c>
      <c r="H1618" s="26">
        <v>3</v>
      </c>
      <c r="I1618" s="26">
        <v>8</v>
      </c>
      <c r="J1618" s="26">
        <v>8</v>
      </c>
      <c r="K1618" s="26">
        <v>453</v>
      </c>
      <c r="M1618" s="26">
        <v>1616</v>
      </c>
      <c r="N1618" s="26">
        <v>398</v>
      </c>
    </row>
    <row r="1619" spans="7:14" x14ac:dyDescent="0.2">
      <c r="G1619" s="26">
        <v>2016</v>
      </c>
      <c r="H1619" s="26">
        <v>3</v>
      </c>
      <c r="I1619" s="26">
        <v>8</v>
      </c>
      <c r="J1619" s="26">
        <v>9</v>
      </c>
      <c r="K1619" s="26">
        <v>323</v>
      </c>
      <c r="M1619" s="26">
        <v>1617</v>
      </c>
      <c r="N1619" s="26">
        <v>398</v>
      </c>
    </row>
    <row r="1620" spans="7:14" x14ac:dyDescent="0.2">
      <c r="G1620" s="26">
        <v>2016</v>
      </c>
      <c r="H1620" s="26">
        <v>3</v>
      </c>
      <c r="I1620" s="26">
        <v>8</v>
      </c>
      <c r="J1620" s="26">
        <v>10</v>
      </c>
      <c r="K1620" s="26">
        <v>246</v>
      </c>
      <c r="M1620" s="26">
        <v>1618</v>
      </c>
      <c r="N1620" s="26">
        <v>398</v>
      </c>
    </row>
    <row r="1621" spans="7:14" x14ac:dyDescent="0.2">
      <c r="G1621" s="26">
        <v>2016</v>
      </c>
      <c r="H1621" s="26">
        <v>3</v>
      </c>
      <c r="I1621" s="26">
        <v>8</v>
      </c>
      <c r="J1621" s="26">
        <v>11</v>
      </c>
      <c r="K1621" s="26">
        <v>251</v>
      </c>
      <c r="M1621" s="26">
        <v>1619</v>
      </c>
      <c r="N1621" s="26">
        <v>397</v>
      </c>
    </row>
    <row r="1622" spans="7:14" x14ac:dyDescent="0.2">
      <c r="G1622" s="26">
        <v>2016</v>
      </c>
      <c r="H1622" s="26">
        <v>3</v>
      </c>
      <c r="I1622" s="26">
        <v>8</v>
      </c>
      <c r="J1622" s="26">
        <v>12</v>
      </c>
      <c r="K1622" s="26">
        <v>359</v>
      </c>
      <c r="M1622" s="26">
        <v>1620</v>
      </c>
      <c r="N1622" s="26">
        <v>397</v>
      </c>
    </row>
    <row r="1623" spans="7:14" x14ac:dyDescent="0.2">
      <c r="G1623" s="26">
        <v>2016</v>
      </c>
      <c r="H1623" s="26">
        <v>3</v>
      </c>
      <c r="I1623" s="26">
        <v>8</v>
      </c>
      <c r="J1623" s="26">
        <v>13</v>
      </c>
      <c r="K1623" s="26">
        <v>340</v>
      </c>
      <c r="M1623" s="26">
        <v>1621</v>
      </c>
      <c r="N1623" s="26">
        <v>397</v>
      </c>
    </row>
    <row r="1624" spans="7:14" x14ac:dyDescent="0.2">
      <c r="G1624" s="26">
        <v>2016</v>
      </c>
      <c r="H1624" s="26">
        <v>3</v>
      </c>
      <c r="I1624" s="26">
        <v>8</v>
      </c>
      <c r="J1624" s="26">
        <v>14</v>
      </c>
      <c r="K1624" s="26">
        <v>350</v>
      </c>
      <c r="M1624" s="26">
        <v>1622</v>
      </c>
      <c r="N1624" s="26">
        <v>397</v>
      </c>
    </row>
    <row r="1625" spans="7:14" x14ac:dyDescent="0.2">
      <c r="G1625" s="26">
        <v>2016</v>
      </c>
      <c r="H1625" s="26">
        <v>3</v>
      </c>
      <c r="I1625" s="26">
        <v>8</v>
      </c>
      <c r="J1625" s="26">
        <v>15</v>
      </c>
      <c r="K1625" s="26">
        <v>370</v>
      </c>
      <c r="M1625" s="26">
        <v>1623</v>
      </c>
      <c r="N1625" s="26">
        <v>397</v>
      </c>
    </row>
    <row r="1626" spans="7:14" x14ac:dyDescent="0.2">
      <c r="G1626" s="26">
        <v>2016</v>
      </c>
      <c r="H1626" s="26">
        <v>3</v>
      </c>
      <c r="I1626" s="26">
        <v>8</v>
      </c>
      <c r="J1626" s="26">
        <v>16</v>
      </c>
      <c r="K1626" s="26">
        <v>391</v>
      </c>
      <c r="M1626" s="26">
        <v>1624</v>
      </c>
      <c r="N1626" s="26">
        <v>397</v>
      </c>
    </row>
    <row r="1627" spans="7:14" x14ac:dyDescent="0.2">
      <c r="G1627" s="26">
        <v>2016</v>
      </c>
      <c r="H1627" s="26">
        <v>3</v>
      </c>
      <c r="I1627" s="26">
        <v>8</v>
      </c>
      <c r="J1627" s="26">
        <v>17</v>
      </c>
      <c r="K1627" s="26">
        <v>587</v>
      </c>
      <c r="M1627" s="26">
        <v>1625</v>
      </c>
      <c r="N1627" s="26">
        <v>397</v>
      </c>
    </row>
    <row r="1628" spans="7:14" x14ac:dyDescent="0.2">
      <c r="G1628" s="26">
        <v>2016</v>
      </c>
      <c r="H1628" s="26">
        <v>3</v>
      </c>
      <c r="I1628" s="26">
        <v>8</v>
      </c>
      <c r="J1628" s="26">
        <v>18</v>
      </c>
      <c r="K1628" s="26">
        <v>440</v>
      </c>
      <c r="M1628" s="26">
        <v>1626</v>
      </c>
      <c r="N1628" s="26">
        <v>397</v>
      </c>
    </row>
    <row r="1629" spans="7:14" x14ac:dyDescent="0.2">
      <c r="G1629" s="26">
        <v>2016</v>
      </c>
      <c r="H1629" s="26">
        <v>3</v>
      </c>
      <c r="I1629" s="26">
        <v>8</v>
      </c>
      <c r="J1629" s="26">
        <v>19</v>
      </c>
      <c r="K1629" s="26">
        <v>300</v>
      </c>
      <c r="M1629" s="26">
        <v>1627</v>
      </c>
      <c r="N1629" s="26">
        <v>397</v>
      </c>
    </row>
    <row r="1630" spans="7:14" x14ac:dyDescent="0.2">
      <c r="G1630" s="26">
        <v>2016</v>
      </c>
      <c r="H1630" s="26">
        <v>3</v>
      </c>
      <c r="I1630" s="26">
        <v>8</v>
      </c>
      <c r="J1630" s="26">
        <v>20</v>
      </c>
      <c r="K1630" s="26">
        <v>190</v>
      </c>
      <c r="M1630" s="26">
        <v>1628</v>
      </c>
      <c r="N1630" s="26">
        <v>397</v>
      </c>
    </row>
    <row r="1631" spans="7:14" x14ac:dyDescent="0.2">
      <c r="G1631" s="26">
        <v>2016</v>
      </c>
      <c r="H1631" s="26">
        <v>3</v>
      </c>
      <c r="I1631" s="26">
        <v>8</v>
      </c>
      <c r="J1631" s="26">
        <v>21</v>
      </c>
      <c r="K1631" s="26">
        <v>126</v>
      </c>
      <c r="M1631" s="26">
        <v>1629</v>
      </c>
      <c r="N1631" s="26">
        <v>397</v>
      </c>
    </row>
    <row r="1632" spans="7:14" x14ac:dyDescent="0.2">
      <c r="G1632" s="26">
        <v>2016</v>
      </c>
      <c r="H1632" s="26">
        <v>3</v>
      </c>
      <c r="I1632" s="26">
        <v>8</v>
      </c>
      <c r="J1632" s="26">
        <v>22</v>
      </c>
      <c r="K1632" s="26">
        <v>85</v>
      </c>
      <c r="M1632" s="26">
        <v>1630</v>
      </c>
      <c r="N1632" s="26">
        <v>397</v>
      </c>
    </row>
    <row r="1633" spans="7:14" x14ac:dyDescent="0.2">
      <c r="G1633" s="26">
        <v>2016</v>
      </c>
      <c r="H1633" s="26">
        <v>3</v>
      </c>
      <c r="I1633" s="26">
        <v>8</v>
      </c>
      <c r="J1633" s="26">
        <v>23</v>
      </c>
      <c r="K1633" s="26">
        <v>42</v>
      </c>
      <c r="M1633" s="26">
        <v>1631</v>
      </c>
      <c r="N1633" s="26">
        <v>397</v>
      </c>
    </row>
    <row r="1634" spans="7:14" x14ac:dyDescent="0.2">
      <c r="G1634" s="26">
        <v>2016</v>
      </c>
      <c r="H1634" s="26">
        <v>3</v>
      </c>
      <c r="I1634" s="26">
        <v>8</v>
      </c>
      <c r="J1634" s="26">
        <v>24</v>
      </c>
      <c r="K1634" s="26">
        <v>21</v>
      </c>
      <c r="M1634" s="26">
        <v>1632</v>
      </c>
      <c r="N1634" s="26">
        <v>397</v>
      </c>
    </row>
    <row r="1635" spans="7:14" x14ac:dyDescent="0.2">
      <c r="G1635" s="26">
        <v>2016</v>
      </c>
      <c r="H1635" s="26">
        <v>3</v>
      </c>
      <c r="I1635" s="26">
        <v>9</v>
      </c>
      <c r="J1635" s="26">
        <v>1</v>
      </c>
      <c r="K1635" s="26">
        <v>14</v>
      </c>
      <c r="M1635" s="26">
        <v>1633</v>
      </c>
      <c r="N1635" s="26">
        <v>397</v>
      </c>
    </row>
    <row r="1636" spans="7:14" x14ac:dyDescent="0.2">
      <c r="G1636" s="26">
        <v>2016</v>
      </c>
      <c r="H1636" s="26">
        <v>3</v>
      </c>
      <c r="I1636" s="26">
        <v>9</v>
      </c>
      <c r="J1636" s="26">
        <v>2</v>
      </c>
      <c r="K1636" s="26">
        <v>21</v>
      </c>
      <c r="M1636" s="26">
        <v>1634</v>
      </c>
      <c r="N1636" s="26">
        <v>397</v>
      </c>
    </row>
    <row r="1637" spans="7:14" x14ac:dyDescent="0.2">
      <c r="G1637" s="26">
        <v>2016</v>
      </c>
      <c r="H1637" s="26">
        <v>3</v>
      </c>
      <c r="I1637" s="26">
        <v>9</v>
      </c>
      <c r="J1637" s="26">
        <v>3</v>
      </c>
      <c r="K1637" s="26">
        <v>2</v>
      </c>
      <c r="M1637" s="26">
        <v>1635</v>
      </c>
      <c r="N1637" s="26">
        <v>397</v>
      </c>
    </row>
    <row r="1638" spans="7:14" x14ac:dyDescent="0.2">
      <c r="G1638" s="26">
        <v>2016</v>
      </c>
      <c r="H1638" s="26">
        <v>3</v>
      </c>
      <c r="I1638" s="26">
        <v>9</v>
      </c>
      <c r="J1638" s="26">
        <v>4</v>
      </c>
      <c r="K1638" s="26">
        <v>7</v>
      </c>
      <c r="M1638" s="26">
        <v>1636</v>
      </c>
      <c r="N1638" s="26">
        <v>397</v>
      </c>
    </row>
    <row r="1639" spans="7:14" x14ac:dyDescent="0.2">
      <c r="G1639" s="26">
        <v>2016</v>
      </c>
      <c r="H1639" s="26">
        <v>3</v>
      </c>
      <c r="I1639" s="26">
        <v>9</v>
      </c>
      <c r="J1639" s="26">
        <v>5</v>
      </c>
      <c r="K1639" s="26">
        <v>10</v>
      </c>
      <c r="M1639" s="26">
        <v>1637</v>
      </c>
      <c r="N1639" s="26">
        <v>397</v>
      </c>
    </row>
    <row r="1640" spans="7:14" x14ac:dyDescent="0.2">
      <c r="G1640" s="26">
        <v>2016</v>
      </c>
      <c r="H1640" s="26">
        <v>3</v>
      </c>
      <c r="I1640" s="26">
        <v>9</v>
      </c>
      <c r="J1640" s="26">
        <v>6</v>
      </c>
      <c r="K1640" s="26">
        <v>56</v>
      </c>
      <c r="M1640" s="26">
        <v>1638</v>
      </c>
      <c r="N1640" s="26">
        <v>397</v>
      </c>
    </row>
    <row r="1641" spans="7:14" x14ac:dyDescent="0.2">
      <c r="G1641" s="26">
        <v>2016</v>
      </c>
      <c r="H1641" s="26">
        <v>3</v>
      </c>
      <c r="I1641" s="26">
        <v>9</v>
      </c>
      <c r="J1641" s="26">
        <v>7</v>
      </c>
      <c r="K1641" s="26">
        <v>156</v>
      </c>
      <c r="M1641" s="26">
        <v>1639</v>
      </c>
      <c r="N1641" s="26">
        <v>396</v>
      </c>
    </row>
    <row r="1642" spans="7:14" x14ac:dyDescent="0.2">
      <c r="G1642" s="26">
        <v>2016</v>
      </c>
      <c r="H1642" s="26">
        <v>3</v>
      </c>
      <c r="I1642" s="26">
        <v>9</v>
      </c>
      <c r="J1642" s="26">
        <v>8</v>
      </c>
      <c r="K1642" s="26">
        <v>418</v>
      </c>
      <c r="M1642" s="26">
        <v>1640</v>
      </c>
      <c r="N1642" s="26">
        <v>396</v>
      </c>
    </row>
    <row r="1643" spans="7:14" x14ac:dyDescent="0.2">
      <c r="G1643" s="26">
        <v>2016</v>
      </c>
      <c r="H1643" s="26">
        <v>3</v>
      </c>
      <c r="I1643" s="26">
        <v>9</v>
      </c>
      <c r="J1643" s="26">
        <v>9</v>
      </c>
      <c r="K1643" s="26">
        <v>348</v>
      </c>
      <c r="M1643" s="26">
        <v>1641</v>
      </c>
      <c r="N1643" s="26">
        <v>396</v>
      </c>
    </row>
    <row r="1644" spans="7:14" x14ac:dyDescent="0.2">
      <c r="G1644" s="26">
        <v>2016</v>
      </c>
      <c r="H1644" s="26">
        <v>3</v>
      </c>
      <c r="I1644" s="26">
        <v>9</v>
      </c>
      <c r="J1644" s="26">
        <v>10</v>
      </c>
      <c r="K1644" s="26">
        <v>271</v>
      </c>
      <c r="M1644" s="26">
        <v>1642</v>
      </c>
      <c r="N1644" s="26">
        <v>396</v>
      </c>
    </row>
    <row r="1645" spans="7:14" x14ac:dyDescent="0.2">
      <c r="G1645" s="26">
        <v>2016</v>
      </c>
      <c r="H1645" s="26">
        <v>3</v>
      </c>
      <c r="I1645" s="26">
        <v>9</v>
      </c>
      <c r="J1645" s="26">
        <v>11</v>
      </c>
      <c r="K1645" s="26">
        <v>249</v>
      </c>
      <c r="M1645" s="26">
        <v>1643</v>
      </c>
      <c r="N1645" s="26">
        <v>396</v>
      </c>
    </row>
    <row r="1646" spans="7:14" x14ac:dyDescent="0.2">
      <c r="G1646" s="26">
        <v>2016</v>
      </c>
      <c r="H1646" s="26">
        <v>3</v>
      </c>
      <c r="I1646" s="26">
        <v>9</v>
      </c>
      <c r="J1646" s="26">
        <v>12</v>
      </c>
      <c r="K1646" s="26">
        <v>319</v>
      </c>
      <c r="M1646" s="26">
        <v>1644</v>
      </c>
      <c r="N1646" s="26">
        <v>396</v>
      </c>
    </row>
    <row r="1647" spans="7:14" x14ac:dyDescent="0.2">
      <c r="G1647" s="26">
        <v>2016</v>
      </c>
      <c r="H1647" s="26">
        <v>3</v>
      </c>
      <c r="I1647" s="26">
        <v>9</v>
      </c>
      <c r="J1647" s="26">
        <v>13</v>
      </c>
      <c r="K1647" s="26">
        <v>328</v>
      </c>
      <c r="M1647" s="26">
        <v>1645</v>
      </c>
      <c r="N1647" s="26">
        <v>396</v>
      </c>
    </row>
    <row r="1648" spans="7:14" x14ac:dyDescent="0.2">
      <c r="G1648" s="26">
        <v>2016</v>
      </c>
      <c r="H1648" s="26">
        <v>3</v>
      </c>
      <c r="I1648" s="26">
        <v>9</v>
      </c>
      <c r="J1648" s="26">
        <v>14</v>
      </c>
      <c r="K1648" s="26">
        <v>330</v>
      </c>
      <c r="M1648" s="26">
        <v>1646</v>
      </c>
      <c r="N1648" s="26">
        <v>396</v>
      </c>
    </row>
    <row r="1649" spans="7:14" x14ac:dyDescent="0.2">
      <c r="G1649" s="26">
        <v>2016</v>
      </c>
      <c r="H1649" s="26">
        <v>3</v>
      </c>
      <c r="I1649" s="26">
        <v>9</v>
      </c>
      <c r="J1649" s="26">
        <v>15</v>
      </c>
      <c r="K1649" s="26">
        <v>344</v>
      </c>
      <c r="M1649" s="26">
        <v>1647</v>
      </c>
      <c r="N1649" s="26">
        <v>396</v>
      </c>
    </row>
    <row r="1650" spans="7:14" x14ac:dyDescent="0.2">
      <c r="G1650" s="26">
        <v>2016</v>
      </c>
      <c r="H1650" s="26">
        <v>3</v>
      </c>
      <c r="I1650" s="26">
        <v>9</v>
      </c>
      <c r="J1650" s="26">
        <v>16</v>
      </c>
      <c r="K1650" s="26">
        <v>398</v>
      </c>
      <c r="M1650" s="26">
        <v>1648</v>
      </c>
      <c r="N1650" s="26">
        <v>396</v>
      </c>
    </row>
    <row r="1651" spans="7:14" x14ac:dyDescent="0.2">
      <c r="G1651" s="26">
        <v>2016</v>
      </c>
      <c r="H1651" s="26">
        <v>3</v>
      </c>
      <c r="I1651" s="26">
        <v>9</v>
      </c>
      <c r="J1651" s="26">
        <v>17</v>
      </c>
      <c r="K1651" s="26">
        <v>582</v>
      </c>
      <c r="M1651" s="26">
        <v>1649</v>
      </c>
      <c r="N1651" s="26">
        <v>396</v>
      </c>
    </row>
    <row r="1652" spans="7:14" x14ac:dyDescent="0.2">
      <c r="G1652" s="26">
        <v>2016</v>
      </c>
      <c r="H1652" s="26">
        <v>3</v>
      </c>
      <c r="I1652" s="26">
        <v>9</v>
      </c>
      <c r="J1652" s="26">
        <v>18</v>
      </c>
      <c r="K1652" s="26">
        <v>441</v>
      </c>
      <c r="M1652" s="26">
        <v>1650</v>
      </c>
      <c r="N1652" s="26">
        <v>396</v>
      </c>
    </row>
    <row r="1653" spans="7:14" x14ac:dyDescent="0.2">
      <c r="G1653" s="26">
        <v>2016</v>
      </c>
      <c r="H1653" s="26">
        <v>3</v>
      </c>
      <c r="I1653" s="26">
        <v>9</v>
      </c>
      <c r="J1653" s="26">
        <v>19</v>
      </c>
      <c r="K1653" s="26">
        <v>272</v>
      </c>
      <c r="M1653" s="26">
        <v>1651</v>
      </c>
      <c r="N1653" s="26">
        <v>396</v>
      </c>
    </row>
    <row r="1654" spans="7:14" x14ac:dyDescent="0.2">
      <c r="G1654" s="26">
        <v>2016</v>
      </c>
      <c r="H1654" s="26">
        <v>3</v>
      </c>
      <c r="I1654" s="26">
        <v>9</v>
      </c>
      <c r="J1654" s="26">
        <v>20</v>
      </c>
      <c r="K1654" s="26">
        <v>166</v>
      </c>
      <c r="M1654" s="26">
        <v>1652</v>
      </c>
      <c r="N1654" s="26">
        <v>396</v>
      </c>
    </row>
    <row r="1655" spans="7:14" x14ac:dyDescent="0.2">
      <c r="G1655" s="26">
        <v>2016</v>
      </c>
      <c r="H1655" s="26">
        <v>3</v>
      </c>
      <c r="I1655" s="26">
        <v>9</v>
      </c>
      <c r="J1655" s="26">
        <v>21</v>
      </c>
      <c r="K1655" s="26">
        <v>141</v>
      </c>
      <c r="M1655" s="26">
        <v>1653</v>
      </c>
      <c r="N1655" s="26">
        <v>396</v>
      </c>
    </row>
    <row r="1656" spans="7:14" x14ac:dyDescent="0.2">
      <c r="G1656" s="26">
        <v>2016</v>
      </c>
      <c r="H1656" s="26">
        <v>3</v>
      </c>
      <c r="I1656" s="26">
        <v>9</v>
      </c>
      <c r="J1656" s="26">
        <v>22</v>
      </c>
      <c r="K1656" s="26">
        <v>76</v>
      </c>
      <c r="M1656" s="26">
        <v>1654</v>
      </c>
      <c r="N1656" s="26">
        <v>395</v>
      </c>
    </row>
    <row r="1657" spans="7:14" x14ac:dyDescent="0.2">
      <c r="G1657" s="26">
        <v>2016</v>
      </c>
      <c r="H1657" s="26">
        <v>3</v>
      </c>
      <c r="I1657" s="26">
        <v>9</v>
      </c>
      <c r="J1657" s="26">
        <v>23</v>
      </c>
      <c r="K1657" s="26">
        <v>47</v>
      </c>
      <c r="M1657" s="26">
        <v>1655</v>
      </c>
      <c r="N1657" s="26">
        <v>395</v>
      </c>
    </row>
    <row r="1658" spans="7:14" x14ac:dyDescent="0.2">
      <c r="G1658" s="26">
        <v>2016</v>
      </c>
      <c r="H1658" s="26">
        <v>3</v>
      </c>
      <c r="I1658" s="26">
        <v>9</v>
      </c>
      <c r="J1658" s="26">
        <v>24</v>
      </c>
      <c r="K1658" s="26">
        <v>32</v>
      </c>
      <c r="M1658" s="26">
        <v>1656</v>
      </c>
      <c r="N1658" s="26">
        <v>395</v>
      </c>
    </row>
    <row r="1659" spans="7:14" x14ac:dyDescent="0.2">
      <c r="G1659" s="26">
        <v>2016</v>
      </c>
      <c r="H1659" s="26">
        <v>3</v>
      </c>
      <c r="I1659" s="26">
        <v>10</v>
      </c>
      <c r="J1659" s="26">
        <v>1</v>
      </c>
      <c r="K1659" s="26">
        <v>18</v>
      </c>
      <c r="M1659" s="26">
        <v>1657</v>
      </c>
      <c r="N1659" s="26">
        <v>395</v>
      </c>
    </row>
    <row r="1660" spans="7:14" x14ac:dyDescent="0.2">
      <c r="G1660" s="26">
        <v>2016</v>
      </c>
      <c r="H1660" s="26">
        <v>3</v>
      </c>
      <c r="I1660" s="26">
        <v>10</v>
      </c>
      <c r="J1660" s="26">
        <v>2</v>
      </c>
      <c r="K1660" s="26">
        <v>16</v>
      </c>
      <c r="M1660" s="26">
        <v>1658</v>
      </c>
      <c r="N1660" s="26">
        <v>395</v>
      </c>
    </row>
    <row r="1661" spans="7:14" x14ac:dyDescent="0.2">
      <c r="G1661" s="26">
        <v>2016</v>
      </c>
      <c r="H1661" s="26">
        <v>3</v>
      </c>
      <c r="I1661" s="26">
        <v>10</v>
      </c>
      <c r="J1661" s="26">
        <v>3</v>
      </c>
      <c r="K1661" s="26">
        <v>6</v>
      </c>
      <c r="M1661" s="26">
        <v>1659</v>
      </c>
      <c r="N1661" s="26">
        <v>395</v>
      </c>
    </row>
    <row r="1662" spans="7:14" x14ac:dyDescent="0.2">
      <c r="G1662" s="26">
        <v>2016</v>
      </c>
      <c r="H1662" s="26">
        <v>3</v>
      </c>
      <c r="I1662" s="26">
        <v>10</v>
      </c>
      <c r="J1662" s="26">
        <v>4</v>
      </c>
      <c r="K1662" s="26">
        <v>6</v>
      </c>
      <c r="M1662" s="26">
        <v>1660</v>
      </c>
      <c r="N1662" s="26">
        <v>395</v>
      </c>
    </row>
    <row r="1663" spans="7:14" x14ac:dyDescent="0.2">
      <c r="G1663" s="26">
        <v>2016</v>
      </c>
      <c r="H1663" s="26">
        <v>3</v>
      </c>
      <c r="I1663" s="26">
        <v>10</v>
      </c>
      <c r="J1663" s="26">
        <v>5</v>
      </c>
      <c r="K1663" s="26">
        <v>13</v>
      </c>
      <c r="M1663" s="26">
        <v>1661</v>
      </c>
      <c r="N1663" s="26">
        <v>395</v>
      </c>
    </row>
    <row r="1664" spans="7:14" x14ac:dyDescent="0.2">
      <c r="G1664" s="26">
        <v>2016</v>
      </c>
      <c r="H1664" s="26">
        <v>3</v>
      </c>
      <c r="I1664" s="26">
        <v>10</v>
      </c>
      <c r="J1664" s="26">
        <v>6</v>
      </c>
      <c r="K1664" s="26">
        <v>49</v>
      </c>
      <c r="M1664" s="26">
        <v>1662</v>
      </c>
      <c r="N1664" s="26">
        <v>395</v>
      </c>
    </row>
    <row r="1665" spans="7:14" x14ac:dyDescent="0.2">
      <c r="G1665" s="26">
        <v>2016</v>
      </c>
      <c r="H1665" s="26">
        <v>3</v>
      </c>
      <c r="I1665" s="26">
        <v>10</v>
      </c>
      <c r="J1665" s="26">
        <v>7</v>
      </c>
      <c r="K1665" s="26">
        <v>153</v>
      </c>
      <c r="M1665" s="26">
        <v>1663</v>
      </c>
      <c r="N1665" s="26">
        <v>395</v>
      </c>
    </row>
    <row r="1666" spans="7:14" x14ac:dyDescent="0.2">
      <c r="G1666" s="26">
        <v>2016</v>
      </c>
      <c r="H1666" s="26">
        <v>3</v>
      </c>
      <c r="I1666" s="26">
        <v>10</v>
      </c>
      <c r="J1666" s="26">
        <v>8</v>
      </c>
      <c r="K1666" s="26">
        <v>468</v>
      </c>
      <c r="M1666" s="26">
        <v>1664</v>
      </c>
      <c r="N1666" s="26">
        <v>395</v>
      </c>
    </row>
    <row r="1667" spans="7:14" x14ac:dyDescent="0.2">
      <c r="G1667" s="26">
        <v>2016</v>
      </c>
      <c r="H1667" s="26">
        <v>3</v>
      </c>
      <c r="I1667" s="26">
        <v>10</v>
      </c>
      <c r="J1667" s="26">
        <v>9</v>
      </c>
      <c r="K1667" s="26">
        <v>352</v>
      </c>
      <c r="M1667" s="26">
        <v>1665</v>
      </c>
      <c r="N1667" s="26">
        <v>395</v>
      </c>
    </row>
    <row r="1668" spans="7:14" x14ac:dyDescent="0.2">
      <c r="G1668" s="26">
        <v>2016</v>
      </c>
      <c r="H1668" s="26">
        <v>3</v>
      </c>
      <c r="I1668" s="26">
        <v>10</v>
      </c>
      <c r="J1668" s="26">
        <v>10</v>
      </c>
      <c r="K1668" s="26">
        <v>272</v>
      </c>
      <c r="M1668" s="26">
        <v>1666</v>
      </c>
      <c r="N1668" s="26">
        <v>395</v>
      </c>
    </row>
    <row r="1669" spans="7:14" x14ac:dyDescent="0.2">
      <c r="G1669" s="26">
        <v>2016</v>
      </c>
      <c r="H1669" s="26">
        <v>3</v>
      </c>
      <c r="I1669" s="26">
        <v>10</v>
      </c>
      <c r="J1669" s="26">
        <v>11</v>
      </c>
      <c r="K1669" s="26">
        <v>275</v>
      </c>
      <c r="M1669" s="26">
        <v>1667</v>
      </c>
      <c r="N1669" s="26">
        <v>395</v>
      </c>
    </row>
    <row r="1670" spans="7:14" x14ac:dyDescent="0.2">
      <c r="G1670" s="26">
        <v>2016</v>
      </c>
      <c r="H1670" s="26">
        <v>3</v>
      </c>
      <c r="I1670" s="26">
        <v>10</v>
      </c>
      <c r="J1670" s="26">
        <v>12</v>
      </c>
      <c r="K1670" s="26">
        <v>349</v>
      </c>
      <c r="M1670" s="26">
        <v>1668</v>
      </c>
      <c r="N1670" s="26">
        <v>395</v>
      </c>
    </row>
    <row r="1671" spans="7:14" x14ac:dyDescent="0.2">
      <c r="G1671" s="26">
        <v>2016</v>
      </c>
      <c r="H1671" s="26">
        <v>3</v>
      </c>
      <c r="I1671" s="26">
        <v>10</v>
      </c>
      <c r="J1671" s="26">
        <v>13</v>
      </c>
      <c r="K1671" s="26">
        <v>345</v>
      </c>
      <c r="M1671" s="26">
        <v>1669</v>
      </c>
      <c r="N1671" s="26">
        <v>395</v>
      </c>
    </row>
    <row r="1672" spans="7:14" x14ac:dyDescent="0.2">
      <c r="G1672" s="26">
        <v>2016</v>
      </c>
      <c r="H1672" s="26">
        <v>3</v>
      </c>
      <c r="I1672" s="26">
        <v>10</v>
      </c>
      <c r="J1672" s="26">
        <v>14</v>
      </c>
      <c r="K1672" s="26">
        <v>413</v>
      </c>
      <c r="M1672" s="26">
        <v>1670</v>
      </c>
      <c r="N1672" s="26">
        <v>395</v>
      </c>
    </row>
    <row r="1673" spans="7:14" x14ac:dyDescent="0.2">
      <c r="G1673" s="26">
        <v>2016</v>
      </c>
      <c r="H1673" s="26">
        <v>3</v>
      </c>
      <c r="I1673" s="26">
        <v>10</v>
      </c>
      <c r="J1673" s="26">
        <v>15</v>
      </c>
      <c r="K1673" s="26">
        <v>347</v>
      </c>
      <c r="M1673" s="26">
        <v>1671</v>
      </c>
      <c r="N1673" s="26">
        <v>395</v>
      </c>
    </row>
    <row r="1674" spans="7:14" x14ac:dyDescent="0.2">
      <c r="G1674" s="26">
        <v>2016</v>
      </c>
      <c r="H1674" s="26">
        <v>3</v>
      </c>
      <c r="I1674" s="26">
        <v>10</v>
      </c>
      <c r="J1674" s="26">
        <v>16</v>
      </c>
      <c r="K1674" s="26">
        <v>379</v>
      </c>
      <c r="M1674" s="26">
        <v>1672</v>
      </c>
      <c r="N1674" s="26">
        <v>395</v>
      </c>
    </row>
    <row r="1675" spans="7:14" x14ac:dyDescent="0.2">
      <c r="G1675" s="26">
        <v>2016</v>
      </c>
      <c r="H1675" s="26">
        <v>3</v>
      </c>
      <c r="I1675" s="26">
        <v>10</v>
      </c>
      <c r="J1675" s="26">
        <v>17</v>
      </c>
      <c r="K1675" s="26">
        <v>563</v>
      </c>
      <c r="M1675" s="26">
        <v>1673</v>
      </c>
      <c r="N1675" s="26">
        <v>395</v>
      </c>
    </row>
    <row r="1676" spans="7:14" x14ac:dyDescent="0.2">
      <c r="G1676" s="26">
        <v>2016</v>
      </c>
      <c r="H1676" s="26">
        <v>3</v>
      </c>
      <c r="I1676" s="26">
        <v>10</v>
      </c>
      <c r="J1676" s="26">
        <v>18</v>
      </c>
      <c r="K1676" s="26">
        <v>432</v>
      </c>
      <c r="M1676" s="26">
        <v>1674</v>
      </c>
      <c r="N1676" s="26">
        <v>394</v>
      </c>
    </row>
    <row r="1677" spans="7:14" x14ac:dyDescent="0.2">
      <c r="G1677" s="26">
        <v>2016</v>
      </c>
      <c r="H1677" s="26">
        <v>3</v>
      </c>
      <c r="I1677" s="26">
        <v>10</v>
      </c>
      <c r="J1677" s="26">
        <v>19</v>
      </c>
      <c r="K1677" s="26">
        <v>300</v>
      </c>
      <c r="M1677" s="26">
        <v>1675</v>
      </c>
      <c r="N1677" s="26">
        <v>394</v>
      </c>
    </row>
    <row r="1678" spans="7:14" x14ac:dyDescent="0.2">
      <c r="G1678" s="26">
        <v>2016</v>
      </c>
      <c r="H1678" s="26">
        <v>3</v>
      </c>
      <c r="I1678" s="26">
        <v>10</v>
      </c>
      <c r="J1678" s="26">
        <v>20</v>
      </c>
      <c r="K1678" s="26">
        <v>157</v>
      </c>
      <c r="M1678" s="26">
        <v>1676</v>
      </c>
      <c r="N1678" s="26">
        <v>394</v>
      </c>
    </row>
    <row r="1679" spans="7:14" x14ac:dyDescent="0.2">
      <c r="G1679" s="26">
        <v>2016</v>
      </c>
      <c r="H1679" s="26">
        <v>3</v>
      </c>
      <c r="I1679" s="26">
        <v>10</v>
      </c>
      <c r="J1679" s="26">
        <v>21</v>
      </c>
      <c r="K1679" s="26">
        <v>112</v>
      </c>
      <c r="M1679" s="26">
        <v>1677</v>
      </c>
      <c r="N1679" s="26">
        <v>394</v>
      </c>
    </row>
    <row r="1680" spans="7:14" x14ac:dyDescent="0.2">
      <c r="G1680" s="26">
        <v>2016</v>
      </c>
      <c r="H1680" s="26">
        <v>3</v>
      </c>
      <c r="I1680" s="26">
        <v>10</v>
      </c>
      <c r="J1680" s="26">
        <v>22</v>
      </c>
      <c r="K1680" s="26">
        <v>98</v>
      </c>
      <c r="M1680" s="26">
        <v>1678</v>
      </c>
      <c r="N1680" s="26">
        <v>394</v>
      </c>
    </row>
    <row r="1681" spans="7:14" x14ac:dyDescent="0.2">
      <c r="G1681" s="26">
        <v>2016</v>
      </c>
      <c r="H1681" s="26">
        <v>3</v>
      </c>
      <c r="I1681" s="26">
        <v>10</v>
      </c>
      <c r="J1681" s="26">
        <v>23</v>
      </c>
      <c r="K1681" s="26">
        <v>65</v>
      </c>
      <c r="M1681" s="26">
        <v>1679</v>
      </c>
      <c r="N1681" s="26">
        <v>394</v>
      </c>
    </row>
    <row r="1682" spans="7:14" x14ac:dyDescent="0.2">
      <c r="G1682" s="26">
        <v>2016</v>
      </c>
      <c r="H1682" s="26">
        <v>3</v>
      </c>
      <c r="I1682" s="26">
        <v>10</v>
      </c>
      <c r="J1682" s="26">
        <v>24</v>
      </c>
      <c r="K1682" s="26">
        <v>38</v>
      </c>
      <c r="M1682" s="26">
        <v>1680</v>
      </c>
      <c r="N1682" s="26">
        <v>394</v>
      </c>
    </row>
    <row r="1683" spans="7:14" x14ac:dyDescent="0.2">
      <c r="G1683" s="26">
        <v>2016</v>
      </c>
      <c r="H1683" s="26">
        <v>3</v>
      </c>
      <c r="I1683" s="26">
        <v>11</v>
      </c>
      <c r="J1683" s="26">
        <v>1</v>
      </c>
      <c r="K1683" s="26">
        <v>11</v>
      </c>
      <c r="M1683" s="26">
        <v>1681</v>
      </c>
      <c r="N1683" s="26">
        <v>394</v>
      </c>
    </row>
    <row r="1684" spans="7:14" x14ac:dyDescent="0.2">
      <c r="G1684" s="26">
        <v>2016</v>
      </c>
      <c r="H1684" s="26">
        <v>3</v>
      </c>
      <c r="I1684" s="26">
        <v>11</v>
      </c>
      <c r="J1684" s="26">
        <v>2</v>
      </c>
      <c r="K1684" s="26">
        <v>10</v>
      </c>
      <c r="M1684" s="26">
        <v>1682</v>
      </c>
      <c r="N1684" s="26">
        <v>394</v>
      </c>
    </row>
    <row r="1685" spans="7:14" x14ac:dyDescent="0.2">
      <c r="G1685" s="26">
        <v>2016</v>
      </c>
      <c r="H1685" s="26">
        <v>3</v>
      </c>
      <c r="I1685" s="26">
        <v>11</v>
      </c>
      <c r="J1685" s="26">
        <v>3</v>
      </c>
      <c r="K1685" s="26">
        <v>7</v>
      </c>
      <c r="M1685" s="26">
        <v>1683</v>
      </c>
      <c r="N1685" s="26">
        <v>394</v>
      </c>
    </row>
    <row r="1686" spans="7:14" x14ac:dyDescent="0.2">
      <c r="G1686" s="26">
        <v>2016</v>
      </c>
      <c r="H1686" s="26">
        <v>3</v>
      </c>
      <c r="I1686" s="26">
        <v>11</v>
      </c>
      <c r="J1686" s="26">
        <v>4</v>
      </c>
      <c r="K1686" s="26">
        <v>3</v>
      </c>
      <c r="M1686" s="26">
        <v>1684</v>
      </c>
      <c r="N1686" s="26">
        <v>394</v>
      </c>
    </row>
    <row r="1687" spans="7:14" x14ac:dyDescent="0.2">
      <c r="G1687" s="26">
        <v>2016</v>
      </c>
      <c r="H1687" s="26">
        <v>3</v>
      </c>
      <c r="I1687" s="26">
        <v>11</v>
      </c>
      <c r="J1687" s="26">
        <v>5</v>
      </c>
      <c r="K1687" s="26">
        <v>14</v>
      </c>
      <c r="M1687" s="26">
        <v>1685</v>
      </c>
      <c r="N1687" s="26">
        <v>394</v>
      </c>
    </row>
    <row r="1688" spans="7:14" x14ac:dyDescent="0.2">
      <c r="G1688" s="26">
        <v>2016</v>
      </c>
      <c r="H1688" s="26">
        <v>3</v>
      </c>
      <c r="I1688" s="26">
        <v>11</v>
      </c>
      <c r="J1688" s="26">
        <v>6</v>
      </c>
      <c r="K1688" s="26">
        <v>44</v>
      </c>
      <c r="M1688" s="26">
        <v>1686</v>
      </c>
      <c r="N1688" s="26">
        <v>394</v>
      </c>
    </row>
    <row r="1689" spans="7:14" x14ac:dyDescent="0.2">
      <c r="G1689" s="26">
        <v>2016</v>
      </c>
      <c r="H1689" s="26">
        <v>3</v>
      </c>
      <c r="I1689" s="26">
        <v>11</v>
      </c>
      <c r="J1689" s="26">
        <v>7</v>
      </c>
      <c r="K1689" s="26">
        <v>160</v>
      </c>
      <c r="M1689" s="26">
        <v>1687</v>
      </c>
      <c r="N1689" s="26">
        <v>394</v>
      </c>
    </row>
    <row r="1690" spans="7:14" x14ac:dyDescent="0.2">
      <c r="G1690" s="26">
        <v>2016</v>
      </c>
      <c r="H1690" s="26">
        <v>3</v>
      </c>
      <c r="I1690" s="26">
        <v>11</v>
      </c>
      <c r="J1690" s="26">
        <v>8</v>
      </c>
      <c r="K1690" s="26">
        <v>437</v>
      </c>
      <c r="M1690" s="26">
        <v>1688</v>
      </c>
      <c r="N1690" s="26">
        <v>394</v>
      </c>
    </row>
    <row r="1691" spans="7:14" x14ac:dyDescent="0.2">
      <c r="G1691" s="26">
        <v>2016</v>
      </c>
      <c r="H1691" s="26">
        <v>3</v>
      </c>
      <c r="I1691" s="26">
        <v>11</v>
      </c>
      <c r="J1691" s="26">
        <v>9</v>
      </c>
      <c r="K1691" s="26">
        <v>344</v>
      </c>
      <c r="M1691" s="26">
        <v>1689</v>
      </c>
      <c r="N1691" s="26">
        <v>394</v>
      </c>
    </row>
    <row r="1692" spans="7:14" x14ac:dyDescent="0.2">
      <c r="G1692" s="26">
        <v>2016</v>
      </c>
      <c r="H1692" s="26">
        <v>3</v>
      </c>
      <c r="I1692" s="26">
        <v>11</v>
      </c>
      <c r="J1692" s="26">
        <v>10</v>
      </c>
      <c r="K1692" s="26">
        <v>218</v>
      </c>
      <c r="M1692" s="26">
        <v>1690</v>
      </c>
      <c r="N1692" s="26">
        <v>393</v>
      </c>
    </row>
    <row r="1693" spans="7:14" x14ac:dyDescent="0.2">
      <c r="G1693" s="26">
        <v>2016</v>
      </c>
      <c r="H1693" s="26">
        <v>3</v>
      </c>
      <c r="I1693" s="26">
        <v>11</v>
      </c>
      <c r="J1693" s="26">
        <v>11</v>
      </c>
      <c r="K1693" s="26">
        <v>269</v>
      </c>
      <c r="M1693" s="26">
        <v>1691</v>
      </c>
      <c r="N1693" s="26">
        <v>393</v>
      </c>
    </row>
    <row r="1694" spans="7:14" x14ac:dyDescent="0.2">
      <c r="G1694" s="26">
        <v>2016</v>
      </c>
      <c r="H1694" s="26">
        <v>3</v>
      </c>
      <c r="I1694" s="26">
        <v>11</v>
      </c>
      <c r="J1694" s="26">
        <v>12</v>
      </c>
      <c r="K1694" s="26">
        <v>312</v>
      </c>
      <c r="M1694" s="26">
        <v>1692</v>
      </c>
      <c r="N1694" s="26">
        <v>393</v>
      </c>
    </row>
    <row r="1695" spans="7:14" x14ac:dyDescent="0.2">
      <c r="G1695" s="26">
        <v>2016</v>
      </c>
      <c r="H1695" s="26">
        <v>3</v>
      </c>
      <c r="I1695" s="26">
        <v>11</v>
      </c>
      <c r="J1695" s="26">
        <v>13</v>
      </c>
      <c r="K1695" s="26">
        <v>321</v>
      </c>
      <c r="M1695" s="26">
        <v>1693</v>
      </c>
      <c r="N1695" s="26">
        <v>393</v>
      </c>
    </row>
    <row r="1696" spans="7:14" x14ac:dyDescent="0.2">
      <c r="G1696" s="26">
        <v>2016</v>
      </c>
      <c r="H1696" s="26">
        <v>3</v>
      </c>
      <c r="I1696" s="26">
        <v>11</v>
      </c>
      <c r="J1696" s="26">
        <v>14</v>
      </c>
      <c r="K1696" s="26">
        <v>358</v>
      </c>
      <c r="M1696" s="26">
        <v>1694</v>
      </c>
      <c r="N1696" s="26">
        <v>393</v>
      </c>
    </row>
    <row r="1697" spans="7:14" x14ac:dyDescent="0.2">
      <c r="G1697" s="26">
        <v>2016</v>
      </c>
      <c r="H1697" s="26">
        <v>3</v>
      </c>
      <c r="I1697" s="26">
        <v>11</v>
      </c>
      <c r="J1697" s="26">
        <v>15</v>
      </c>
      <c r="K1697" s="26">
        <v>389</v>
      </c>
      <c r="M1697" s="26">
        <v>1695</v>
      </c>
      <c r="N1697" s="26">
        <v>393</v>
      </c>
    </row>
    <row r="1698" spans="7:14" x14ac:dyDescent="0.2">
      <c r="G1698" s="26">
        <v>2016</v>
      </c>
      <c r="H1698" s="26">
        <v>3</v>
      </c>
      <c r="I1698" s="26">
        <v>11</v>
      </c>
      <c r="J1698" s="26">
        <v>16</v>
      </c>
      <c r="K1698" s="26">
        <v>371</v>
      </c>
      <c r="M1698" s="26">
        <v>1696</v>
      </c>
      <c r="N1698" s="26">
        <v>393</v>
      </c>
    </row>
    <row r="1699" spans="7:14" x14ac:dyDescent="0.2">
      <c r="G1699" s="26">
        <v>2016</v>
      </c>
      <c r="H1699" s="26">
        <v>3</v>
      </c>
      <c r="I1699" s="26">
        <v>11</v>
      </c>
      <c r="J1699" s="26">
        <v>17</v>
      </c>
      <c r="K1699" s="26">
        <v>528</v>
      </c>
      <c r="M1699" s="26">
        <v>1697</v>
      </c>
      <c r="N1699" s="26">
        <v>393</v>
      </c>
    </row>
    <row r="1700" spans="7:14" x14ac:dyDescent="0.2">
      <c r="G1700" s="26">
        <v>2016</v>
      </c>
      <c r="H1700" s="26">
        <v>3</v>
      </c>
      <c r="I1700" s="26">
        <v>11</v>
      </c>
      <c r="J1700" s="26">
        <v>18</v>
      </c>
      <c r="K1700" s="26">
        <v>440</v>
      </c>
      <c r="M1700" s="26">
        <v>1698</v>
      </c>
      <c r="N1700" s="26">
        <v>393</v>
      </c>
    </row>
    <row r="1701" spans="7:14" x14ac:dyDescent="0.2">
      <c r="G1701" s="26">
        <v>2016</v>
      </c>
      <c r="H1701" s="26">
        <v>3</v>
      </c>
      <c r="I1701" s="26">
        <v>11</v>
      </c>
      <c r="J1701" s="26">
        <v>19</v>
      </c>
      <c r="K1701" s="26">
        <v>370</v>
      </c>
      <c r="M1701" s="26">
        <v>1699</v>
      </c>
      <c r="N1701" s="26">
        <v>393</v>
      </c>
    </row>
    <row r="1702" spans="7:14" x14ac:dyDescent="0.2">
      <c r="G1702" s="26">
        <v>2016</v>
      </c>
      <c r="H1702" s="26">
        <v>3</v>
      </c>
      <c r="I1702" s="26">
        <v>11</v>
      </c>
      <c r="J1702" s="26">
        <v>20</v>
      </c>
      <c r="K1702" s="26">
        <v>171</v>
      </c>
      <c r="M1702" s="26">
        <v>1700</v>
      </c>
      <c r="N1702" s="26">
        <v>393</v>
      </c>
    </row>
    <row r="1703" spans="7:14" x14ac:dyDescent="0.2">
      <c r="G1703" s="26">
        <v>2016</v>
      </c>
      <c r="H1703" s="26">
        <v>3</v>
      </c>
      <c r="I1703" s="26">
        <v>11</v>
      </c>
      <c r="J1703" s="26">
        <v>21</v>
      </c>
      <c r="K1703" s="26">
        <v>99</v>
      </c>
      <c r="M1703" s="26">
        <v>1701</v>
      </c>
      <c r="N1703" s="26">
        <v>393</v>
      </c>
    </row>
    <row r="1704" spans="7:14" x14ac:dyDescent="0.2">
      <c r="G1704" s="26">
        <v>2016</v>
      </c>
      <c r="H1704" s="26">
        <v>3</v>
      </c>
      <c r="I1704" s="26">
        <v>11</v>
      </c>
      <c r="J1704" s="26">
        <v>22</v>
      </c>
      <c r="K1704" s="26">
        <v>122</v>
      </c>
      <c r="M1704" s="26">
        <v>1702</v>
      </c>
      <c r="N1704" s="26">
        <v>393</v>
      </c>
    </row>
    <row r="1705" spans="7:14" x14ac:dyDescent="0.2">
      <c r="G1705" s="26">
        <v>2016</v>
      </c>
      <c r="H1705" s="26">
        <v>3</v>
      </c>
      <c r="I1705" s="26">
        <v>11</v>
      </c>
      <c r="J1705" s="26">
        <v>23</v>
      </c>
      <c r="K1705" s="26">
        <v>115</v>
      </c>
      <c r="M1705" s="26">
        <v>1703</v>
      </c>
      <c r="N1705" s="26">
        <v>393</v>
      </c>
    </row>
    <row r="1706" spans="7:14" x14ac:dyDescent="0.2">
      <c r="G1706" s="26">
        <v>2016</v>
      </c>
      <c r="H1706" s="26">
        <v>3</v>
      </c>
      <c r="I1706" s="26">
        <v>11</v>
      </c>
      <c r="J1706" s="26">
        <v>24</v>
      </c>
      <c r="K1706" s="26">
        <v>37</v>
      </c>
      <c r="M1706" s="26">
        <v>1704</v>
      </c>
      <c r="N1706" s="26">
        <v>393</v>
      </c>
    </row>
    <row r="1707" spans="7:14" x14ac:dyDescent="0.2">
      <c r="G1707" s="26">
        <v>2016</v>
      </c>
      <c r="H1707" s="26">
        <v>3</v>
      </c>
      <c r="I1707" s="26">
        <v>12</v>
      </c>
      <c r="J1707" s="26">
        <v>1</v>
      </c>
      <c r="K1707" s="26">
        <v>23</v>
      </c>
      <c r="M1707" s="26">
        <v>1705</v>
      </c>
      <c r="N1707" s="26">
        <v>393</v>
      </c>
    </row>
    <row r="1708" spans="7:14" x14ac:dyDescent="0.2">
      <c r="G1708" s="26">
        <v>2016</v>
      </c>
      <c r="H1708" s="26">
        <v>3</v>
      </c>
      <c r="I1708" s="26">
        <v>12</v>
      </c>
      <c r="J1708" s="26">
        <v>2</v>
      </c>
      <c r="K1708" s="26">
        <v>16</v>
      </c>
      <c r="M1708" s="26">
        <v>1706</v>
      </c>
      <c r="N1708" s="26">
        <v>393</v>
      </c>
    </row>
    <row r="1709" spans="7:14" x14ac:dyDescent="0.2">
      <c r="G1709" s="26">
        <v>2016</v>
      </c>
      <c r="H1709" s="26">
        <v>3</v>
      </c>
      <c r="I1709" s="26">
        <v>12</v>
      </c>
      <c r="J1709" s="26">
        <v>3</v>
      </c>
      <c r="K1709" s="26">
        <v>8</v>
      </c>
      <c r="M1709" s="26">
        <v>1707</v>
      </c>
      <c r="N1709" s="26">
        <v>393</v>
      </c>
    </row>
    <row r="1710" spans="7:14" x14ac:dyDescent="0.2">
      <c r="G1710" s="26">
        <v>2016</v>
      </c>
      <c r="H1710" s="26">
        <v>3</v>
      </c>
      <c r="I1710" s="26">
        <v>12</v>
      </c>
      <c r="J1710" s="26">
        <v>4</v>
      </c>
      <c r="K1710" s="26">
        <v>3</v>
      </c>
      <c r="M1710" s="26">
        <v>1708</v>
      </c>
      <c r="N1710" s="26">
        <v>393</v>
      </c>
    </row>
    <row r="1711" spans="7:14" x14ac:dyDescent="0.2">
      <c r="G1711" s="26">
        <v>2016</v>
      </c>
      <c r="H1711" s="26">
        <v>3</v>
      </c>
      <c r="I1711" s="26">
        <v>12</v>
      </c>
      <c r="J1711" s="26">
        <v>5</v>
      </c>
      <c r="K1711" s="26">
        <v>4</v>
      </c>
      <c r="M1711" s="26">
        <v>1709</v>
      </c>
      <c r="N1711" s="26">
        <v>393</v>
      </c>
    </row>
    <row r="1712" spans="7:14" x14ac:dyDescent="0.2">
      <c r="G1712" s="26">
        <v>2016</v>
      </c>
      <c r="H1712" s="26">
        <v>3</v>
      </c>
      <c r="I1712" s="26">
        <v>12</v>
      </c>
      <c r="J1712" s="26">
        <v>6</v>
      </c>
      <c r="K1712" s="26">
        <v>22</v>
      </c>
      <c r="M1712" s="26">
        <v>1710</v>
      </c>
      <c r="N1712" s="26">
        <v>392</v>
      </c>
    </row>
    <row r="1713" spans="7:14" x14ac:dyDescent="0.2">
      <c r="G1713" s="26">
        <v>2016</v>
      </c>
      <c r="H1713" s="26">
        <v>3</v>
      </c>
      <c r="I1713" s="26">
        <v>12</v>
      </c>
      <c r="J1713" s="26">
        <v>7</v>
      </c>
      <c r="K1713" s="26">
        <v>79</v>
      </c>
      <c r="M1713" s="26">
        <v>1711</v>
      </c>
      <c r="N1713" s="26">
        <v>392</v>
      </c>
    </row>
    <row r="1714" spans="7:14" x14ac:dyDescent="0.2">
      <c r="G1714" s="26">
        <v>2016</v>
      </c>
      <c r="H1714" s="26">
        <v>3</v>
      </c>
      <c r="I1714" s="26">
        <v>12</v>
      </c>
      <c r="J1714" s="26">
        <v>8</v>
      </c>
      <c r="K1714" s="26">
        <v>140</v>
      </c>
      <c r="M1714" s="26">
        <v>1712</v>
      </c>
      <c r="N1714" s="26">
        <v>392</v>
      </c>
    </row>
    <row r="1715" spans="7:14" x14ac:dyDescent="0.2">
      <c r="G1715" s="26">
        <v>2016</v>
      </c>
      <c r="H1715" s="26">
        <v>3</v>
      </c>
      <c r="I1715" s="26">
        <v>12</v>
      </c>
      <c r="J1715" s="26">
        <v>9</v>
      </c>
      <c r="K1715" s="26">
        <v>127</v>
      </c>
      <c r="M1715" s="26">
        <v>1713</v>
      </c>
      <c r="N1715" s="26">
        <v>392</v>
      </c>
    </row>
    <row r="1716" spans="7:14" x14ac:dyDescent="0.2">
      <c r="G1716" s="26">
        <v>2016</v>
      </c>
      <c r="H1716" s="26">
        <v>3</v>
      </c>
      <c r="I1716" s="26">
        <v>12</v>
      </c>
      <c r="J1716" s="26">
        <v>10</v>
      </c>
      <c r="K1716" s="26">
        <v>276</v>
      </c>
      <c r="M1716" s="26">
        <v>1714</v>
      </c>
      <c r="N1716" s="26">
        <v>392</v>
      </c>
    </row>
    <row r="1717" spans="7:14" x14ac:dyDescent="0.2">
      <c r="G1717" s="26">
        <v>2016</v>
      </c>
      <c r="H1717" s="26">
        <v>3</v>
      </c>
      <c r="I1717" s="26">
        <v>12</v>
      </c>
      <c r="J1717" s="26">
        <v>11</v>
      </c>
      <c r="K1717" s="26">
        <v>289</v>
      </c>
      <c r="M1717" s="26">
        <v>1715</v>
      </c>
      <c r="N1717" s="26">
        <v>392</v>
      </c>
    </row>
    <row r="1718" spans="7:14" x14ac:dyDescent="0.2">
      <c r="G1718" s="26">
        <v>2016</v>
      </c>
      <c r="H1718" s="26">
        <v>3</v>
      </c>
      <c r="I1718" s="26">
        <v>12</v>
      </c>
      <c r="J1718" s="26">
        <v>12</v>
      </c>
      <c r="K1718" s="26">
        <v>390</v>
      </c>
      <c r="M1718" s="26">
        <v>1716</v>
      </c>
      <c r="N1718" s="26">
        <v>392</v>
      </c>
    </row>
    <row r="1719" spans="7:14" x14ac:dyDescent="0.2">
      <c r="G1719" s="26">
        <v>2016</v>
      </c>
      <c r="H1719" s="26">
        <v>3</v>
      </c>
      <c r="I1719" s="26">
        <v>12</v>
      </c>
      <c r="J1719" s="26">
        <v>13</v>
      </c>
      <c r="K1719" s="26">
        <v>354</v>
      </c>
      <c r="M1719" s="26">
        <v>1717</v>
      </c>
      <c r="N1719" s="26">
        <v>392</v>
      </c>
    </row>
    <row r="1720" spans="7:14" x14ac:dyDescent="0.2">
      <c r="G1720" s="26">
        <v>2016</v>
      </c>
      <c r="H1720" s="26">
        <v>3</v>
      </c>
      <c r="I1720" s="26">
        <v>12</v>
      </c>
      <c r="J1720" s="26">
        <v>14</v>
      </c>
      <c r="K1720" s="26">
        <v>376</v>
      </c>
      <c r="M1720" s="26">
        <v>1718</v>
      </c>
      <c r="N1720" s="26">
        <v>392</v>
      </c>
    </row>
    <row r="1721" spans="7:14" x14ac:dyDescent="0.2">
      <c r="G1721" s="26">
        <v>2016</v>
      </c>
      <c r="H1721" s="26">
        <v>3</v>
      </c>
      <c r="I1721" s="26">
        <v>12</v>
      </c>
      <c r="J1721" s="26">
        <v>15</v>
      </c>
      <c r="K1721" s="26">
        <v>388</v>
      </c>
      <c r="M1721" s="26">
        <v>1719</v>
      </c>
      <c r="N1721" s="26">
        <v>392</v>
      </c>
    </row>
    <row r="1722" spans="7:14" x14ac:dyDescent="0.2">
      <c r="G1722" s="26">
        <v>2016</v>
      </c>
      <c r="H1722" s="26">
        <v>3</v>
      </c>
      <c r="I1722" s="26">
        <v>12</v>
      </c>
      <c r="J1722" s="26">
        <v>16</v>
      </c>
      <c r="K1722" s="26">
        <v>395</v>
      </c>
      <c r="M1722" s="26">
        <v>1720</v>
      </c>
      <c r="N1722" s="26">
        <v>391</v>
      </c>
    </row>
    <row r="1723" spans="7:14" x14ac:dyDescent="0.2">
      <c r="G1723" s="26">
        <v>2016</v>
      </c>
      <c r="H1723" s="26">
        <v>3</v>
      </c>
      <c r="I1723" s="26">
        <v>12</v>
      </c>
      <c r="J1723" s="26">
        <v>17</v>
      </c>
      <c r="K1723" s="26">
        <v>385</v>
      </c>
      <c r="M1723" s="26">
        <v>1721</v>
      </c>
      <c r="N1723" s="26">
        <v>391</v>
      </c>
    </row>
    <row r="1724" spans="7:14" x14ac:dyDescent="0.2">
      <c r="G1724" s="26">
        <v>2016</v>
      </c>
      <c r="H1724" s="26">
        <v>3</v>
      </c>
      <c r="I1724" s="26">
        <v>12</v>
      </c>
      <c r="J1724" s="26">
        <v>18</v>
      </c>
      <c r="K1724" s="26">
        <v>372</v>
      </c>
      <c r="M1724" s="26">
        <v>1722</v>
      </c>
      <c r="N1724" s="26">
        <v>391</v>
      </c>
    </row>
    <row r="1725" spans="7:14" x14ac:dyDescent="0.2">
      <c r="G1725" s="26">
        <v>2016</v>
      </c>
      <c r="H1725" s="26">
        <v>3</v>
      </c>
      <c r="I1725" s="26">
        <v>12</v>
      </c>
      <c r="J1725" s="26">
        <v>19</v>
      </c>
      <c r="K1725" s="26">
        <v>329</v>
      </c>
      <c r="M1725" s="26">
        <v>1723</v>
      </c>
      <c r="N1725" s="26">
        <v>391</v>
      </c>
    </row>
    <row r="1726" spans="7:14" x14ac:dyDescent="0.2">
      <c r="G1726" s="26">
        <v>2016</v>
      </c>
      <c r="H1726" s="26">
        <v>3</v>
      </c>
      <c r="I1726" s="26">
        <v>12</v>
      </c>
      <c r="J1726" s="26">
        <v>20</v>
      </c>
      <c r="K1726" s="26">
        <v>150</v>
      </c>
      <c r="M1726" s="26">
        <v>1724</v>
      </c>
      <c r="N1726" s="26">
        <v>391</v>
      </c>
    </row>
    <row r="1727" spans="7:14" x14ac:dyDescent="0.2">
      <c r="G1727" s="26">
        <v>2016</v>
      </c>
      <c r="H1727" s="26">
        <v>3</v>
      </c>
      <c r="I1727" s="26">
        <v>12</v>
      </c>
      <c r="J1727" s="26">
        <v>21</v>
      </c>
      <c r="K1727" s="26">
        <v>103</v>
      </c>
      <c r="M1727" s="26">
        <v>1725</v>
      </c>
      <c r="N1727" s="26">
        <v>391</v>
      </c>
    </row>
    <row r="1728" spans="7:14" x14ac:dyDescent="0.2">
      <c r="G1728" s="26">
        <v>2016</v>
      </c>
      <c r="H1728" s="26">
        <v>3</v>
      </c>
      <c r="I1728" s="26">
        <v>12</v>
      </c>
      <c r="J1728" s="26">
        <v>22</v>
      </c>
      <c r="K1728" s="26">
        <v>89</v>
      </c>
      <c r="M1728" s="26">
        <v>1726</v>
      </c>
      <c r="N1728" s="26">
        <v>391</v>
      </c>
    </row>
    <row r="1729" spans="7:14" x14ac:dyDescent="0.2">
      <c r="G1729" s="26">
        <v>2016</v>
      </c>
      <c r="H1729" s="26">
        <v>3</v>
      </c>
      <c r="I1729" s="26">
        <v>12</v>
      </c>
      <c r="J1729" s="26">
        <v>23</v>
      </c>
      <c r="K1729" s="26">
        <v>99</v>
      </c>
      <c r="M1729" s="26">
        <v>1727</v>
      </c>
      <c r="N1729" s="26">
        <v>391</v>
      </c>
    </row>
    <row r="1730" spans="7:14" x14ac:dyDescent="0.2">
      <c r="G1730" s="26">
        <v>2016</v>
      </c>
      <c r="H1730" s="26">
        <v>3</v>
      </c>
      <c r="I1730" s="26">
        <v>12</v>
      </c>
      <c r="J1730" s="26">
        <v>24</v>
      </c>
      <c r="K1730" s="26">
        <v>52</v>
      </c>
      <c r="M1730" s="26">
        <v>1728</v>
      </c>
      <c r="N1730" s="26">
        <v>391</v>
      </c>
    </row>
    <row r="1731" spans="7:14" x14ac:dyDescent="0.2">
      <c r="G1731" s="26">
        <v>2016</v>
      </c>
      <c r="H1731" s="26">
        <v>3</v>
      </c>
      <c r="I1731" s="26">
        <v>13</v>
      </c>
      <c r="J1731" s="26">
        <v>1</v>
      </c>
      <c r="K1731" s="26">
        <v>23</v>
      </c>
      <c r="M1731" s="26">
        <v>1729</v>
      </c>
      <c r="N1731" s="26">
        <v>391</v>
      </c>
    </row>
    <row r="1732" spans="7:14" x14ac:dyDescent="0.2">
      <c r="G1732" s="26">
        <v>2016</v>
      </c>
      <c r="H1732" s="26">
        <v>3</v>
      </c>
      <c r="I1732" s="26">
        <v>13</v>
      </c>
      <c r="J1732" s="26">
        <v>2</v>
      </c>
      <c r="K1732" s="26">
        <v>16</v>
      </c>
      <c r="M1732" s="26">
        <v>1730</v>
      </c>
      <c r="N1732" s="26">
        <v>391</v>
      </c>
    </row>
    <row r="1733" spans="7:14" x14ac:dyDescent="0.2">
      <c r="G1733" s="26">
        <v>2016</v>
      </c>
      <c r="H1733" s="26">
        <v>3</v>
      </c>
      <c r="I1733" s="26">
        <v>13</v>
      </c>
      <c r="J1733" s="26">
        <v>3</v>
      </c>
      <c r="K1733" s="26">
        <v>8</v>
      </c>
      <c r="M1733" s="26">
        <v>1731</v>
      </c>
      <c r="N1733" s="26">
        <v>391</v>
      </c>
    </row>
    <row r="1734" spans="7:14" x14ac:dyDescent="0.2">
      <c r="G1734" s="26">
        <v>2016</v>
      </c>
      <c r="H1734" s="26">
        <v>3</v>
      </c>
      <c r="I1734" s="26">
        <v>13</v>
      </c>
      <c r="J1734" s="26">
        <v>4</v>
      </c>
      <c r="K1734" s="26">
        <v>3</v>
      </c>
      <c r="M1734" s="26">
        <v>1732</v>
      </c>
      <c r="N1734" s="26">
        <v>391</v>
      </c>
    </row>
    <row r="1735" spans="7:14" x14ac:dyDescent="0.2">
      <c r="G1735" s="26">
        <v>2016</v>
      </c>
      <c r="H1735" s="26">
        <v>3</v>
      </c>
      <c r="I1735" s="26">
        <v>13</v>
      </c>
      <c r="J1735" s="26">
        <v>5</v>
      </c>
      <c r="K1735" s="26">
        <v>4</v>
      </c>
      <c r="M1735" s="26">
        <v>1733</v>
      </c>
      <c r="N1735" s="26">
        <v>390</v>
      </c>
    </row>
    <row r="1736" spans="7:14" x14ac:dyDescent="0.2">
      <c r="G1736" s="26">
        <v>2016</v>
      </c>
      <c r="H1736" s="26">
        <v>3</v>
      </c>
      <c r="I1736" s="26">
        <v>13</v>
      </c>
      <c r="J1736" s="26">
        <v>6</v>
      </c>
      <c r="K1736" s="26">
        <v>22</v>
      </c>
      <c r="M1736" s="26">
        <v>1734</v>
      </c>
      <c r="N1736" s="26">
        <v>390</v>
      </c>
    </row>
    <row r="1737" spans="7:14" x14ac:dyDescent="0.2">
      <c r="G1737" s="26">
        <v>2016</v>
      </c>
      <c r="H1737" s="26">
        <v>3</v>
      </c>
      <c r="I1737" s="26">
        <v>13</v>
      </c>
      <c r="J1737" s="26">
        <v>7</v>
      </c>
      <c r="K1737" s="26">
        <v>79</v>
      </c>
      <c r="M1737" s="26">
        <v>1735</v>
      </c>
      <c r="N1737" s="26">
        <v>390</v>
      </c>
    </row>
    <row r="1738" spans="7:14" x14ac:dyDescent="0.2">
      <c r="G1738" s="26">
        <v>2016</v>
      </c>
      <c r="H1738" s="26">
        <v>3</v>
      </c>
      <c r="I1738" s="26">
        <v>13</v>
      </c>
      <c r="J1738" s="26">
        <v>8</v>
      </c>
      <c r="K1738" s="26">
        <v>140</v>
      </c>
      <c r="M1738" s="26">
        <v>1736</v>
      </c>
      <c r="N1738" s="26">
        <v>390</v>
      </c>
    </row>
    <row r="1739" spans="7:14" x14ac:dyDescent="0.2">
      <c r="G1739" s="26">
        <v>2016</v>
      </c>
      <c r="H1739" s="26">
        <v>3</v>
      </c>
      <c r="I1739" s="26">
        <v>13</v>
      </c>
      <c r="J1739" s="26">
        <v>9</v>
      </c>
      <c r="K1739" s="26">
        <v>127</v>
      </c>
      <c r="M1739" s="26">
        <v>1737</v>
      </c>
      <c r="N1739" s="26">
        <v>390</v>
      </c>
    </row>
    <row r="1740" spans="7:14" x14ac:dyDescent="0.2">
      <c r="G1740" s="26">
        <v>2016</v>
      </c>
      <c r="H1740" s="26">
        <v>3</v>
      </c>
      <c r="I1740" s="26">
        <v>13</v>
      </c>
      <c r="J1740" s="26">
        <v>10</v>
      </c>
      <c r="K1740" s="26">
        <v>276</v>
      </c>
      <c r="M1740" s="26">
        <v>1738</v>
      </c>
      <c r="N1740" s="26">
        <v>390</v>
      </c>
    </row>
    <row r="1741" spans="7:14" x14ac:dyDescent="0.2">
      <c r="G1741" s="26">
        <v>2016</v>
      </c>
      <c r="H1741" s="26">
        <v>3</v>
      </c>
      <c r="I1741" s="26">
        <v>13</v>
      </c>
      <c r="J1741" s="26">
        <v>11</v>
      </c>
      <c r="K1741" s="26">
        <v>289</v>
      </c>
      <c r="M1741" s="26">
        <v>1739</v>
      </c>
      <c r="N1741" s="26">
        <v>390</v>
      </c>
    </row>
    <row r="1742" spans="7:14" x14ac:dyDescent="0.2">
      <c r="G1742" s="26">
        <v>2016</v>
      </c>
      <c r="H1742" s="26">
        <v>3</v>
      </c>
      <c r="I1742" s="26">
        <v>13</v>
      </c>
      <c r="J1742" s="26">
        <v>12</v>
      </c>
      <c r="K1742" s="26">
        <v>390</v>
      </c>
      <c r="M1742" s="26">
        <v>1740</v>
      </c>
      <c r="N1742" s="26">
        <v>390</v>
      </c>
    </row>
    <row r="1743" spans="7:14" x14ac:dyDescent="0.2">
      <c r="G1743" s="26">
        <v>2016</v>
      </c>
      <c r="H1743" s="26">
        <v>3</v>
      </c>
      <c r="I1743" s="26">
        <v>13</v>
      </c>
      <c r="J1743" s="26">
        <v>13</v>
      </c>
      <c r="K1743" s="26">
        <v>354</v>
      </c>
      <c r="M1743" s="26">
        <v>1741</v>
      </c>
      <c r="N1743" s="26">
        <v>390</v>
      </c>
    </row>
    <row r="1744" spans="7:14" x14ac:dyDescent="0.2">
      <c r="G1744" s="26">
        <v>2016</v>
      </c>
      <c r="H1744" s="26">
        <v>3</v>
      </c>
      <c r="I1744" s="26">
        <v>13</v>
      </c>
      <c r="J1744" s="26">
        <v>14</v>
      </c>
      <c r="K1744" s="26">
        <v>376</v>
      </c>
      <c r="M1744" s="26">
        <v>1742</v>
      </c>
      <c r="N1744" s="26">
        <v>390</v>
      </c>
    </row>
    <row r="1745" spans="7:14" x14ac:dyDescent="0.2">
      <c r="G1745" s="26">
        <v>2016</v>
      </c>
      <c r="H1745" s="26">
        <v>3</v>
      </c>
      <c r="I1745" s="26">
        <v>13</v>
      </c>
      <c r="J1745" s="26">
        <v>15</v>
      </c>
      <c r="K1745" s="26">
        <v>388</v>
      </c>
      <c r="M1745" s="26">
        <v>1743</v>
      </c>
      <c r="N1745" s="26">
        <v>390</v>
      </c>
    </row>
    <row r="1746" spans="7:14" x14ac:dyDescent="0.2">
      <c r="G1746" s="26">
        <v>2016</v>
      </c>
      <c r="H1746" s="26">
        <v>3</v>
      </c>
      <c r="I1746" s="26">
        <v>13</v>
      </c>
      <c r="J1746" s="26">
        <v>16</v>
      </c>
      <c r="K1746" s="26">
        <v>395</v>
      </c>
      <c r="M1746" s="26">
        <v>1744</v>
      </c>
      <c r="N1746" s="26">
        <v>390</v>
      </c>
    </row>
    <row r="1747" spans="7:14" x14ac:dyDescent="0.2">
      <c r="G1747" s="26">
        <v>2016</v>
      </c>
      <c r="H1747" s="26">
        <v>3</v>
      </c>
      <c r="I1747" s="26">
        <v>13</v>
      </c>
      <c r="J1747" s="26">
        <v>17</v>
      </c>
      <c r="K1747" s="26">
        <v>385</v>
      </c>
      <c r="M1747" s="26">
        <v>1745</v>
      </c>
      <c r="N1747" s="26">
        <v>390</v>
      </c>
    </row>
    <row r="1748" spans="7:14" x14ac:dyDescent="0.2">
      <c r="G1748" s="26">
        <v>2016</v>
      </c>
      <c r="H1748" s="26">
        <v>3</v>
      </c>
      <c r="I1748" s="26">
        <v>13</v>
      </c>
      <c r="J1748" s="26">
        <v>18</v>
      </c>
      <c r="K1748" s="26">
        <v>372</v>
      </c>
      <c r="M1748" s="26">
        <v>1746</v>
      </c>
      <c r="N1748" s="26">
        <v>390</v>
      </c>
    </row>
    <row r="1749" spans="7:14" x14ac:dyDescent="0.2">
      <c r="G1749" s="26">
        <v>2016</v>
      </c>
      <c r="H1749" s="26">
        <v>3</v>
      </c>
      <c r="I1749" s="26">
        <v>13</v>
      </c>
      <c r="J1749" s="26">
        <v>19</v>
      </c>
      <c r="K1749" s="26">
        <v>329</v>
      </c>
      <c r="M1749" s="26">
        <v>1747</v>
      </c>
      <c r="N1749" s="26">
        <v>390</v>
      </c>
    </row>
    <row r="1750" spans="7:14" x14ac:dyDescent="0.2">
      <c r="G1750" s="26">
        <v>2016</v>
      </c>
      <c r="H1750" s="26">
        <v>3</v>
      </c>
      <c r="I1750" s="26">
        <v>13</v>
      </c>
      <c r="J1750" s="26">
        <v>20</v>
      </c>
      <c r="K1750" s="26">
        <v>150</v>
      </c>
      <c r="M1750" s="26">
        <v>1748</v>
      </c>
      <c r="N1750" s="26">
        <v>390</v>
      </c>
    </row>
    <row r="1751" spans="7:14" x14ac:dyDescent="0.2">
      <c r="G1751" s="26">
        <v>2016</v>
      </c>
      <c r="H1751" s="26">
        <v>3</v>
      </c>
      <c r="I1751" s="26">
        <v>13</v>
      </c>
      <c r="J1751" s="26">
        <v>21</v>
      </c>
      <c r="K1751" s="26">
        <v>103</v>
      </c>
      <c r="M1751" s="26">
        <v>1749</v>
      </c>
      <c r="N1751" s="26">
        <v>390</v>
      </c>
    </row>
    <row r="1752" spans="7:14" x14ac:dyDescent="0.2">
      <c r="G1752" s="26">
        <v>2016</v>
      </c>
      <c r="H1752" s="26">
        <v>3</v>
      </c>
      <c r="I1752" s="26">
        <v>13</v>
      </c>
      <c r="J1752" s="26">
        <v>22</v>
      </c>
      <c r="K1752" s="26">
        <v>89</v>
      </c>
      <c r="M1752" s="26">
        <v>1750</v>
      </c>
      <c r="N1752" s="26">
        <v>390</v>
      </c>
    </row>
    <row r="1753" spans="7:14" x14ac:dyDescent="0.2">
      <c r="G1753" s="26">
        <v>2016</v>
      </c>
      <c r="H1753" s="26">
        <v>3</v>
      </c>
      <c r="I1753" s="26">
        <v>13</v>
      </c>
      <c r="J1753" s="26">
        <v>23</v>
      </c>
      <c r="K1753" s="26">
        <v>99</v>
      </c>
      <c r="M1753" s="26">
        <v>1751</v>
      </c>
      <c r="N1753" s="26">
        <v>390</v>
      </c>
    </row>
    <row r="1754" spans="7:14" x14ac:dyDescent="0.2">
      <c r="G1754" s="26">
        <v>2016</v>
      </c>
      <c r="H1754" s="26">
        <v>3</v>
      </c>
      <c r="I1754" s="26">
        <v>13</v>
      </c>
      <c r="J1754" s="26">
        <v>24</v>
      </c>
      <c r="K1754" s="26">
        <v>52</v>
      </c>
      <c r="M1754" s="26">
        <v>1752</v>
      </c>
      <c r="N1754" s="26">
        <v>390</v>
      </c>
    </row>
    <row r="1755" spans="7:14" x14ac:dyDescent="0.2">
      <c r="G1755" s="26">
        <v>2016</v>
      </c>
      <c r="H1755" s="26">
        <v>3</v>
      </c>
      <c r="I1755" s="26">
        <v>14</v>
      </c>
      <c r="J1755" s="26">
        <v>1</v>
      </c>
      <c r="K1755" s="26">
        <v>11</v>
      </c>
      <c r="M1755" s="26">
        <v>1753</v>
      </c>
      <c r="N1755" s="26">
        <v>389</v>
      </c>
    </row>
    <row r="1756" spans="7:14" x14ac:dyDescent="0.2">
      <c r="G1756" s="26">
        <v>2016</v>
      </c>
      <c r="H1756" s="26">
        <v>3</v>
      </c>
      <c r="I1756" s="26">
        <v>14</v>
      </c>
      <c r="J1756" s="26">
        <v>2</v>
      </c>
      <c r="K1756" s="26">
        <v>5</v>
      </c>
      <c r="M1756" s="26">
        <v>1754</v>
      </c>
      <c r="N1756" s="26">
        <v>389</v>
      </c>
    </row>
    <row r="1757" spans="7:14" x14ac:dyDescent="0.2">
      <c r="G1757" s="26">
        <v>2016</v>
      </c>
      <c r="H1757" s="26">
        <v>3</v>
      </c>
      <c r="I1757" s="26">
        <v>14</v>
      </c>
      <c r="J1757" s="26">
        <v>3</v>
      </c>
      <c r="K1757" s="26">
        <v>4</v>
      </c>
      <c r="M1757" s="26">
        <v>1755</v>
      </c>
      <c r="N1757" s="26">
        <v>389</v>
      </c>
    </row>
    <row r="1758" spans="7:14" x14ac:dyDescent="0.2">
      <c r="G1758" s="26">
        <v>2016</v>
      </c>
      <c r="H1758" s="26">
        <v>3</v>
      </c>
      <c r="I1758" s="26">
        <v>14</v>
      </c>
      <c r="J1758" s="26">
        <v>4</v>
      </c>
      <c r="K1758" s="26">
        <v>11</v>
      </c>
      <c r="M1758" s="26">
        <v>1756</v>
      </c>
      <c r="N1758" s="26">
        <v>389</v>
      </c>
    </row>
    <row r="1759" spans="7:14" x14ac:dyDescent="0.2">
      <c r="G1759" s="26">
        <v>2016</v>
      </c>
      <c r="H1759" s="26">
        <v>3</v>
      </c>
      <c r="I1759" s="26">
        <v>14</v>
      </c>
      <c r="J1759" s="26">
        <v>5</v>
      </c>
      <c r="K1759" s="26">
        <v>12</v>
      </c>
      <c r="M1759" s="26">
        <v>1757</v>
      </c>
      <c r="N1759" s="26">
        <v>389</v>
      </c>
    </row>
    <row r="1760" spans="7:14" x14ac:dyDescent="0.2">
      <c r="G1760" s="26">
        <v>2016</v>
      </c>
      <c r="H1760" s="26">
        <v>3</v>
      </c>
      <c r="I1760" s="26">
        <v>14</v>
      </c>
      <c r="J1760" s="26">
        <v>6</v>
      </c>
      <c r="K1760" s="26">
        <v>45</v>
      </c>
      <c r="M1760" s="26">
        <v>1758</v>
      </c>
      <c r="N1760" s="26">
        <v>389</v>
      </c>
    </row>
    <row r="1761" spans="7:14" x14ac:dyDescent="0.2">
      <c r="G1761" s="26">
        <v>2016</v>
      </c>
      <c r="H1761" s="26">
        <v>3</v>
      </c>
      <c r="I1761" s="26">
        <v>14</v>
      </c>
      <c r="J1761" s="26">
        <v>7</v>
      </c>
      <c r="K1761" s="26">
        <v>139</v>
      </c>
      <c r="M1761" s="26">
        <v>1759</v>
      </c>
      <c r="N1761" s="26">
        <v>389</v>
      </c>
    </row>
    <row r="1762" spans="7:14" x14ac:dyDescent="0.2">
      <c r="G1762" s="26">
        <v>2016</v>
      </c>
      <c r="H1762" s="26">
        <v>3</v>
      </c>
      <c r="I1762" s="26">
        <v>14</v>
      </c>
      <c r="J1762" s="26">
        <v>8</v>
      </c>
      <c r="K1762" s="26">
        <v>381</v>
      </c>
      <c r="M1762" s="26">
        <v>1760</v>
      </c>
      <c r="N1762" s="26">
        <v>389</v>
      </c>
    </row>
    <row r="1763" spans="7:14" x14ac:dyDescent="0.2">
      <c r="G1763" s="26">
        <v>2016</v>
      </c>
      <c r="H1763" s="26">
        <v>3</v>
      </c>
      <c r="I1763" s="26">
        <v>14</v>
      </c>
      <c r="J1763" s="26">
        <v>9</v>
      </c>
      <c r="K1763" s="26">
        <v>237</v>
      </c>
      <c r="M1763" s="26">
        <v>1761</v>
      </c>
      <c r="N1763" s="26">
        <v>389</v>
      </c>
    </row>
    <row r="1764" spans="7:14" x14ac:dyDescent="0.2">
      <c r="G1764" s="26">
        <v>2016</v>
      </c>
      <c r="H1764" s="26">
        <v>3</v>
      </c>
      <c r="I1764" s="26">
        <v>14</v>
      </c>
      <c r="J1764" s="26">
        <v>10</v>
      </c>
      <c r="K1764" s="26">
        <v>251</v>
      </c>
      <c r="M1764" s="26">
        <v>1762</v>
      </c>
      <c r="N1764" s="26">
        <v>389</v>
      </c>
    </row>
    <row r="1765" spans="7:14" x14ac:dyDescent="0.2">
      <c r="G1765" s="26">
        <v>2016</v>
      </c>
      <c r="H1765" s="26">
        <v>3</v>
      </c>
      <c r="I1765" s="26">
        <v>14</v>
      </c>
      <c r="J1765" s="26">
        <v>11</v>
      </c>
      <c r="K1765" s="26">
        <v>265</v>
      </c>
      <c r="M1765" s="26">
        <v>1763</v>
      </c>
      <c r="N1765" s="26">
        <v>389</v>
      </c>
    </row>
    <row r="1766" spans="7:14" x14ac:dyDescent="0.2">
      <c r="G1766" s="26">
        <v>2016</v>
      </c>
      <c r="H1766" s="26">
        <v>3</v>
      </c>
      <c r="I1766" s="26">
        <v>14</v>
      </c>
      <c r="J1766" s="26">
        <v>12</v>
      </c>
      <c r="K1766" s="26">
        <v>343</v>
      </c>
      <c r="M1766" s="26">
        <v>1764</v>
      </c>
      <c r="N1766" s="26">
        <v>389</v>
      </c>
    </row>
    <row r="1767" spans="7:14" x14ac:dyDescent="0.2">
      <c r="G1767" s="26">
        <v>2016</v>
      </c>
      <c r="H1767" s="26">
        <v>3</v>
      </c>
      <c r="I1767" s="26">
        <v>14</v>
      </c>
      <c r="J1767" s="26">
        <v>13</v>
      </c>
      <c r="K1767" s="26">
        <v>365</v>
      </c>
      <c r="M1767" s="26">
        <v>1765</v>
      </c>
      <c r="N1767" s="26">
        <v>389</v>
      </c>
    </row>
    <row r="1768" spans="7:14" x14ac:dyDescent="0.2">
      <c r="G1768" s="26">
        <v>2016</v>
      </c>
      <c r="H1768" s="26">
        <v>3</v>
      </c>
      <c r="I1768" s="26">
        <v>14</v>
      </c>
      <c r="J1768" s="26">
        <v>14</v>
      </c>
      <c r="K1768" s="26">
        <v>360</v>
      </c>
      <c r="M1768" s="26">
        <v>1766</v>
      </c>
      <c r="N1768" s="26">
        <v>389</v>
      </c>
    </row>
    <row r="1769" spans="7:14" x14ac:dyDescent="0.2">
      <c r="G1769" s="26">
        <v>2016</v>
      </c>
      <c r="H1769" s="26">
        <v>3</v>
      </c>
      <c r="I1769" s="26">
        <v>14</v>
      </c>
      <c r="J1769" s="26">
        <v>15</v>
      </c>
      <c r="K1769" s="26">
        <v>399</v>
      </c>
      <c r="M1769" s="26">
        <v>1767</v>
      </c>
      <c r="N1769" s="26">
        <v>389</v>
      </c>
    </row>
    <row r="1770" spans="7:14" x14ac:dyDescent="0.2">
      <c r="G1770" s="26">
        <v>2016</v>
      </c>
      <c r="H1770" s="26">
        <v>3</v>
      </c>
      <c r="I1770" s="26">
        <v>14</v>
      </c>
      <c r="J1770" s="26">
        <v>16</v>
      </c>
      <c r="K1770" s="26">
        <v>408</v>
      </c>
      <c r="M1770" s="26">
        <v>1768</v>
      </c>
      <c r="N1770" s="26">
        <v>389</v>
      </c>
    </row>
    <row r="1771" spans="7:14" x14ac:dyDescent="0.2">
      <c r="G1771" s="26">
        <v>2016</v>
      </c>
      <c r="H1771" s="26">
        <v>3</v>
      </c>
      <c r="I1771" s="26">
        <v>14</v>
      </c>
      <c r="J1771" s="26">
        <v>17</v>
      </c>
      <c r="K1771" s="26">
        <v>506</v>
      </c>
      <c r="M1771" s="26">
        <v>1769</v>
      </c>
      <c r="N1771" s="26">
        <v>389</v>
      </c>
    </row>
    <row r="1772" spans="7:14" x14ac:dyDescent="0.2">
      <c r="G1772" s="26">
        <v>2016</v>
      </c>
      <c r="H1772" s="26">
        <v>3</v>
      </c>
      <c r="I1772" s="26">
        <v>14</v>
      </c>
      <c r="J1772" s="26">
        <v>18</v>
      </c>
      <c r="K1772" s="26">
        <v>364</v>
      </c>
      <c r="M1772" s="26">
        <v>1770</v>
      </c>
      <c r="N1772" s="26">
        <v>389</v>
      </c>
    </row>
    <row r="1773" spans="7:14" x14ac:dyDescent="0.2">
      <c r="G1773" s="26">
        <v>2016</v>
      </c>
      <c r="H1773" s="26">
        <v>3</v>
      </c>
      <c r="I1773" s="26">
        <v>14</v>
      </c>
      <c r="J1773" s="26">
        <v>19</v>
      </c>
      <c r="K1773" s="26">
        <v>270</v>
      </c>
      <c r="M1773" s="26">
        <v>1771</v>
      </c>
      <c r="N1773" s="26">
        <v>389</v>
      </c>
    </row>
    <row r="1774" spans="7:14" x14ac:dyDescent="0.2">
      <c r="G1774" s="26">
        <v>2016</v>
      </c>
      <c r="H1774" s="26">
        <v>3</v>
      </c>
      <c r="I1774" s="26">
        <v>14</v>
      </c>
      <c r="J1774" s="26">
        <v>20</v>
      </c>
      <c r="K1774" s="26">
        <v>172</v>
      </c>
      <c r="M1774" s="26">
        <v>1772</v>
      </c>
      <c r="N1774" s="26">
        <v>389</v>
      </c>
    </row>
    <row r="1775" spans="7:14" x14ac:dyDescent="0.2">
      <c r="G1775" s="26">
        <v>2016</v>
      </c>
      <c r="H1775" s="26">
        <v>3</v>
      </c>
      <c r="I1775" s="26">
        <v>14</v>
      </c>
      <c r="J1775" s="26">
        <v>21</v>
      </c>
      <c r="K1775" s="26">
        <v>100</v>
      </c>
      <c r="M1775" s="26">
        <v>1773</v>
      </c>
      <c r="N1775" s="26">
        <v>389</v>
      </c>
    </row>
    <row r="1776" spans="7:14" x14ac:dyDescent="0.2">
      <c r="G1776" s="26">
        <v>2016</v>
      </c>
      <c r="H1776" s="26">
        <v>3</v>
      </c>
      <c r="I1776" s="26">
        <v>14</v>
      </c>
      <c r="J1776" s="26">
        <v>22</v>
      </c>
      <c r="K1776" s="26">
        <v>68</v>
      </c>
      <c r="M1776" s="26">
        <v>1774</v>
      </c>
      <c r="N1776" s="26">
        <v>389</v>
      </c>
    </row>
    <row r="1777" spans="7:14" x14ac:dyDescent="0.2">
      <c r="G1777" s="26">
        <v>2016</v>
      </c>
      <c r="H1777" s="26">
        <v>3</v>
      </c>
      <c r="I1777" s="26">
        <v>14</v>
      </c>
      <c r="J1777" s="26">
        <v>23</v>
      </c>
      <c r="K1777" s="26">
        <v>31</v>
      </c>
      <c r="M1777" s="26">
        <v>1775</v>
      </c>
      <c r="N1777" s="26">
        <v>389</v>
      </c>
    </row>
    <row r="1778" spans="7:14" x14ac:dyDescent="0.2">
      <c r="G1778" s="26">
        <v>2016</v>
      </c>
      <c r="H1778" s="26">
        <v>3</v>
      </c>
      <c r="I1778" s="26">
        <v>14</v>
      </c>
      <c r="J1778" s="26">
        <v>24</v>
      </c>
      <c r="K1778" s="26">
        <v>33</v>
      </c>
      <c r="M1778" s="26">
        <v>1776</v>
      </c>
      <c r="N1778" s="26">
        <v>389</v>
      </c>
    </row>
    <row r="1779" spans="7:14" x14ac:dyDescent="0.2">
      <c r="G1779" s="26">
        <v>2016</v>
      </c>
      <c r="H1779" s="26">
        <v>3</v>
      </c>
      <c r="I1779" s="26">
        <v>15</v>
      </c>
      <c r="J1779" s="26">
        <v>1</v>
      </c>
      <c r="K1779" s="26">
        <v>32</v>
      </c>
      <c r="M1779" s="26">
        <v>1777</v>
      </c>
      <c r="N1779" s="26">
        <v>389</v>
      </c>
    </row>
    <row r="1780" spans="7:14" x14ac:dyDescent="0.2">
      <c r="G1780" s="26">
        <v>2016</v>
      </c>
      <c r="H1780" s="26">
        <v>3</v>
      </c>
      <c r="I1780" s="26">
        <v>15</v>
      </c>
      <c r="J1780" s="26">
        <v>2</v>
      </c>
      <c r="K1780" s="26">
        <v>13</v>
      </c>
      <c r="M1780" s="26">
        <v>1778</v>
      </c>
      <c r="N1780" s="26">
        <v>388</v>
      </c>
    </row>
    <row r="1781" spans="7:14" x14ac:dyDescent="0.2">
      <c r="G1781" s="26">
        <v>2016</v>
      </c>
      <c r="H1781" s="26">
        <v>3</v>
      </c>
      <c r="I1781" s="26">
        <v>15</v>
      </c>
      <c r="J1781" s="26">
        <v>3</v>
      </c>
      <c r="K1781" s="26">
        <v>4</v>
      </c>
      <c r="M1781" s="26">
        <v>1779</v>
      </c>
      <c r="N1781" s="26">
        <v>388</v>
      </c>
    </row>
    <row r="1782" spans="7:14" x14ac:dyDescent="0.2">
      <c r="G1782" s="26">
        <v>2016</v>
      </c>
      <c r="H1782" s="26">
        <v>3</v>
      </c>
      <c r="I1782" s="26">
        <v>15</v>
      </c>
      <c r="J1782" s="26">
        <v>4</v>
      </c>
      <c r="K1782" s="26">
        <v>2</v>
      </c>
      <c r="M1782" s="26">
        <v>1780</v>
      </c>
      <c r="N1782" s="26">
        <v>388</v>
      </c>
    </row>
    <row r="1783" spans="7:14" x14ac:dyDescent="0.2">
      <c r="G1783" s="26">
        <v>2016</v>
      </c>
      <c r="H1783" s="26">
        <v>3</v>
      </c>
      <c r="I1783" s="26">
        <v>15</v>
      </c>
      <c r="J1783" s="26">
        <v>5</v>
      </c>
      <c r="K1783" s="26">
        <v>11</v>
      </c>
      <c r="M1783" s="26">
        <v>1781</v>
      </c>
      <c r="N1783" s="26">
        <v>388</v>
      </c>
    </row>
    <row r="1784" spans="7:14" x14ac:dyDescent="0.2">
      <c r="G1784" s="26">
        <v>2016</v>
      </c>
      <c r="H1784" s="26">
        <v>3</v>
      </c>
      <c r="I1784" s="26">
        <v>15</v>
      </c>
      <c r="J1784" s="26">
        <v>6</v>
      </c>
      <c r="K1784" s="26">
        <v>55</v>
      </c>
      <c r="M1784" s="26">
        <v>1782</v>
      </c>
      <c r="N1784" s="26">
        <v>388</v>
      </c>
    </row>
    <row r="1785" spans="7:14" x14ac:dyDescent="0.2">
      <c r="G1785" s="26">
        <v>2016</v>
      </c>
      <c r="H1785" s="26">
        <v>3</v>
      </c>
      <c r="I1785" s="26">
        <v>15</v>
      </c>
      <c r="J1785" s="26">
        <v>7</v>
      </c>
      <c r="K1785" s="26">
        <v>157</v>
      </c>
      <c r="M1785" s="26">
        <v>1783</v>
      </c>
      <c r="N1785" s="26">
        <v>388</v>
      </c>
    </row>
    <row r="1786" spans="7:14" x14ac:dyDescent="0.2">
      <c r="G1786" s="26">
        <v>2016</v>
      </c>
      <c r="H1786" s="26">
        <v>3</v>
      </c>
      <c r="I1786" s="26">
        <v>15</v>
      </c>
      <c r="J1786" s="26">
        <v>8</v>
      </c>
      <c r="K1786" s="26">
        <v>381</v>
      </c>
      <c r="M1786" s="26">
        <v>1784</v>
      </c>
      <c r="N1786" s="26">
        <v>388</v>
      </c>
    </row>
    <row r="1787" spans="7:14" x14ac:dyDescent="0.2">
      <c r="G1787" s="26">
        <v>2016</v>
      </c>
      <c r="H1787" s="26">
        <v>3</v>
      </c>
      <c r="I1787" s="26">
        <v>15</v>
      </c>
      <c r="J1787" s="26">
        <v>9</v>
      </c>
      <c r="K1787" s="26">
        <v>259</v>
      </c>
      <c r="M1787" s="26">
        <v>1785</v>
      </c>
      <c r="N1787" s="26">
        <v>388</v>
      </c>
    </row>
    <row r="1788" spans="7:14" x14ac:dyDescent="0.2">
      <c r="G1788" s="26">
        <v>2016</v>
      </c>
      <c r="H1788" s="26">
        <v>3</v>
      </c>
      <c r="I1788" s="26">
        <v>15</v>
      </c>
      <c r="J1788" s="26">
        <v>10</v>
      </c>
      <c r="K1788" s="26">
        <v>266</v>
      </c>
      <c r="M1788" s="26">
        <v>1786</v>
      </c>
      <c r="N1788" s="26">
        <v>388</v>
      </c>
    </row>
    <row r="1789" spans="7:14" x14ac:dyDescent="0.2">
      <c r="G1789" s="26">
        <v>2016</v>
      </c>
      <c r="H1789" s="26">
        <v>3</v>
      </c>
      <c r="I1789" s="26">
        <v>15</v>
      </c>
      <c r="J1789" s="26">
        <v>11</v>
      </c>
      <c r="K1789" s="26">
        <v>256</v>
      </c>
      <c r="M1789" s="26">
        <v>1787</v>
      </c>
      <c r="N1789" s="26">
        <v>388</v>
      </c>
    </row>
    <row r="1790" spans="7:14" x14ac:dyDescent="0.2">
      <c r="G1790" s="26">
        <v>2016</v>
      </c>
      <c r="H1790" s="26">
        <v>3</v>
      </c>
      <c r="I1790" s="26">
        <v>15</v>
      </c>
      <c r="J1790" s="26">
        <v>12</v>
      </c>
      <c r="K1790" s="26">
        <v>322</v>
      </c>
      <c r="M1790" s="26">
        <v>1788</v>
      </c>
      <c r="N1790" s="26">
        <v>388</v>
      </c>
    </row>
    <row r="1791" spans="7:14" x14ac:dyDescent="0.2">
      <c r="G1791" s="26">
        <v>2016</v>
      </c>
      <c r="H1791" s="26">
        <v>3</v>
      </c>
      <c r="I1791" s="26">
        <v>15</v>
      </c>
      <c r="J1791" s="26">
        <v>13</v>
      </c>
      <c r="K1791" s="26">
        <v>343</v>
      </c>
      <c r="M1791" s="26">
        <v>1789</v>
      </c>
      <c r="N1791" s="26">
        <v>388</v>
      </c>
    </row>
    <row r="1792" spans="7:14" x14ac:dyDescent="0.2">
      <c r="G1792" s="26">
        <v>2016</v>
      </c>
      <c r="H1792" s="26">
        <v>3</v>
      </c>
      <c r="I1792" s="26">
        <v>15</v>
      </c>
      <c r="J1792" s="26">
        <v>14</v>
      </c>
      <c r="K1792" s="26">
        <v>360</v>
      </c>
      <c r="M1792" s="26">
        <v>1790</v>
      </c>
      <c r="N1792" s="26">
        <v>388</v>
      </c>
    </row>
    <row r="1793" spans="7:14" x14ac:dyDescent="0.2">
      <c r="G1793" s="26">
        <v>2016</v>
      </c>
      <c r="H1793" s="26">
        <v>3</v>
      </c>
      <c r="I1793" s="26">
        <v>15</v>
      </c>
      <c r="J1793" s="26">
        <v>15</v>
      </c>
      <c r="K1793" s="26">
        <v>351</v>
      </c>
      <c r="M1793" s="26">
        <v>1791</v>
      </c>
      <c r="N1793" s="26">
        <v>388</v>
      </c>
    </row>
    <row r="1794" spans="7:14" x14ac:dyDescent="0.2">
      <c r="G1794" s="26">
        <v>2016</v>
      </c>
      <c r="H1794" s="26">
        <v>3</v>
      </c>
      <c r="I1794" s="26">
        <v>15</v>
      </c>
      <c r="J1794" s="26">
        <v>16</v>
      </c>
      <c r="K1794" s="26">
        <v>334</v>
      </c>
      <c r="M1794" s="26">
        <v>1792</v>
      </c>
      <c r="N1794" s="26">
        <v>388</v>
      </c>
    </row>
    <row r="1795" spans="7:14" x14ac:dyDescent="0.2">
      <c r="G1795" s="26">
        <v>2016</v>
      </c>
      <c r="H1795" s="26">
        <v>3</v>
      </c>
      <c r="I1795" s="26">
        <v>15</v>
      </c>
      <c r="J1795" s="26">
        <v>17</v>
      </c>
      <c r="K1795" s="26">
        <v>525</v>
      </c>
      <c r="M1795" s="26">
        <v>1793</v>
      </c>
      <c r="N1795" s="26">
        <v>388</v>
      </c>
    </row>
    <row r="1796" spans="7:14" x14ac:dyDescent="0.2">
      <c r="G1796" s="26">
        <v>2016</v>
      </c>
      <c r="H1796" s="26">
        <v>3</v>
      </c>
      <c r="I1796" s="26">
        <v>15</v>
      </c>
      <c r="J1796" s="26">
        <v>18</v>
      </c>
      <c r="K1796" s="26">
        <v>393</v>
      </c>
      <c r="M1796" s="26">
        <v>1794</v>
      </c>
      <c r="N1796" s="26">
        <v>388</v>
      </c>
    </row>
    <row r="1797" spans="7:14" x14ac:dyDescent="0.2">
      <c r="G1797" s="26">
        <v>2016</v>
      </c>
      <c r="H1797" s="26">
        <v>3</v>
      </c>
      <c r="I1797" s="26">
        <v>15</v>
      </c>
      <c r="J1797" s="26">
        <v>19</v>
      </c>
      <c r="K1797" s="26">
        <v>314</v>
      </c>
      <c r="M1797" s="26">
        <v>1795</v>
      </c>
      <c r="N1797" s="26">
        <v>388</v>
      </c>
    </row>
    <row r="1798" spans="7:14" x14ac:dyDescent="0.2">
      <c r="G1798" s="26">
        <v>2016</v>
      </c>
      <c r="H1798" s="26">
        <v>3</v>
      </c>
      <c r="I1798" s="26">
        <v>15</v>
      </c>
      <c r="J1798" s="26">
        <v>20</v>
      </c>
      <c r="K1798" s="26">
        <v>195</v>
      </c>
      <c r="M1798" s="26">
        <v>1796</v>
      </c>
      <c r="N1798" s="26">
        <v>388</v>
      </c>
    </row>
    <row r="1799" spans="7:14" x14ac:dyDescent="0.2">
      <c r="G1799" s="26">
        <v>2016</v>
      </c>
      <c r="H1799" s="26">
        <v>3</v>
      </c>
      <c r="I1799" s="26">
        <v>15</v>
      </c>
      <c r="J1799" s="26">
        <v>21</v>
      </c>
      <c r="K1799" s="26">
        <v>123</v>
      </c>
      <c r="M1799" s="26">
        <v>1797</v>
      </c>
      <c r="N1799" s="26">
        <v>388</v>
      </c>
    </row>
    <row r="1800" spans="7:14" x14ac:dyDescent="0.2">
      <c r="G1800" s="26">
        <v>2016</v>
      </c>
      <c r="H1800" s="26">
        <v>3</v>
      </c>
      <c r="I1800" s="26">
        <v>15</v>
      </c>
      <c r="J1800" s="26">
        <v>22</v>
      </c>
      <c r="K1800" s="26">
        <v>91</v>
      </c>
      <c r="M1800" s="26">
        <v>1798</v>
      </c>
      <c r="N1800" s="26">
        <v>388</v>
      </c>
    </row>
    <row r="1801" spans="7:14" x14ac:dyDescent="0.2">
      <c r="G1801" s="26">
        <v>2016</v>
      </c>
      <c r="H1801" s="26">
        <v>3</v>
      </c>
      <c r="I1801" s="26">
        <v>15</v>
      </c>
      <c r="J1801" s="26">
        <v>23</v>
      </c>
      <c r="K1801" s="26">
        <v>61</v>
      </c>
      <c r="M1801" s="26">
        <v>1799</v>
      </c>
      <c r="N1801" s="26">
        <v>388</v>
      </c>
    </row>
    <row r="1802" spans="7:14" x14ac:dyDescent="0.2">
      <c r="G1802" s="26">
        <v>2016</v>
      </c>
      <c r="H1802" s="26">
        <v>3</v>
      </c>
      <c r="I1802" s="26">
        <v>15</v>
      </c>
      <c r="J1802" s="26">
        <v>24</v>
      </c>
      <c r="K1802" s="26">
        <v>32</v>
      </c>
      <c r="M1802" s="26">
        <v>1800</v>
      </c>
      <c r="N1802" s="26">
        <v>387</v>
      </c>
    </row>
    <row r="1803" spans="7:14" x14ac:dyDescent="0.2">
      <c r="G1803" s="26">
        <v>2016</v>
      </c>
      <c r="H1803" s="26">
        <v>3</v>
      </c>
      <c r="I1803" s="26">
        <v>16</v>
      </c>
      <c r="J1803" s="26">
        <v>1</v>
      </c>
      <c r="K1803" s="26">
        <v>16</v>
      </c>
      <c r="M1803" s="26">
        <v>1801</v>
      </c>
      <c r="N1803" s="26">
        <v>387</v>
      </c>
    </row>
    <row r="1804" spans="7:14" x14ac:dyDescent="0.2">
      <c r="G1804" s="26">
        <v>2016</v>
      </c>
      <c r="H1804" s="26">
        <v>3</v>
      </c>
      <c r="I1804" s="26">
        <v>16</v>
      </c>
      <c r="J1804" s="26">
        <v>2</v>
      </c>
      <c r="K1804" s="26">
        <v>11</v>
      </c>
      <c r="M1804" s="26">
        <v>1802</v>
      </c>
      <c r="N1804" s="26">
        <v>387</v>
      </c>
    </row>
    <row r="1805" spans="7:14" x14ac:dyDescent="0.2">
      <c r="G1805" s="26">
        <v>2016</v>
      </c>
      <c r="H1805" s="26">
        <v>3</v>
      </c>
      <c r="I1805" s="26">
        <v>16</v>
      </c>
      <c r="J1805" s="26">
        <v>3</v>
      </c>
      <c r="K1805" s="26">
        <v>3</v>
      </c>
      <c r="M1805" s="26">
        <v>1803</v>
      </c>
      <c r="N1805" s="26">
        <v>387</v>
      </c>
    </row>
    <row r="1806" spans="7:14" x14ac:dyDescent="0.2">
      <c r="G1806" s="26">
        <v>2016</v>
      </c>
      <c r="H1806" s="26">
        <v>3</v>
      </c>
      <c r="I1806" s="26">
        <v>16</v>
      </c>
      <c r="J1806" s="26">
        <v>4</v>
      </c>
      <c r="K1806" s="26">
        <v>2</v>
      </c>
      <c r="M1806" s="26">
        <v>1804</v>
      </c>
      <c r="N1806" s="26">
        <v>387</v>
      </c>
    </row>
    <row r="1807" spans="7:14" x14ac:dyDescent="0.2">
      <c r="G1807" s="26">
        <v>2016</v>
      </c>
      <c r="H1807" s="26">
        <v>3</v>
      </c>
      <c r="I1807" s="26">
        <v>16</v>
      </c>
      <c r="J1807" s="26">
        <v>5</v>
      </c>
      <c r="K1807" s="26">
        <v>5</v>
      </c>
      <c r="M1807" s="26">
        <v>1805</v>
      </c>
      <c r="N1807" s="26">
        <v>387</v>
      </c>
    </row>
    <row r="1808" spans="7:14" x14ac:dyDescent="0.2">
      <c r="G1808" s="26">
        <v>2016</v>
      </c>
      <c r="H1808" s="26">
        <v>3</v>
      </c>
      <c r="I1808" s="26">
        <v>16</v>
      </c>
      <c r="J1808" s="26">
        <v>6</v>
      </c>
      <c r="K1808" s="26">
        <v>52</v>
      </c>
      <c r="M1808" s="26">
        <v>1806</v>
      </c>
      <c r="N1808" s="26">
        <v>387</v>
      </c>
    </row>
    <row r="1809" spans="7:14" x14ac:dyDescent="0.2">
      <c r="G1809" s="26">
        <v>2016</v>
      </c>
      <c r="H1809" s="26">
        <v>3</v>
      </c>
      <c r="I1809" s="26">
        <v>16</v>
      </c>
      <c r="J1809" s="26">
        <v>7</v>
      </c>
      <c r="K1809" s="26">
        <v>158</v>
      </c>
      <c r="M1809" s="26">
        <v>1807</v>
      </c>
      <c r="N1809" s="26">
        <v>387</v>
      </c>
    </row>
    <row r="1810" spans="7:14" x14ac:dyDescent="0.2">
      <c r="G1810" s="26">
        <v>2016</v>
      </c>
      <c r="H1810" s="26">
        <v>3</v>
      </c>
      <c r="I1810" s="26">
        <v>16</v>
      </c>
      <c r="J1810" s="26">
        <v>8</v>
      </c>
      <c r="K1810" s="26">
        <v>398</v>
      </c>
      <c r="M1810" s="26">
        <v>1808</v>
      </c>
      <c r="N1810" s="26">
        <v>387</v>
      </c>
    </row>
    <row r="1811" spans="7:14" x14ac:dyDescent="0.2">
      <c r="G1811" s="26">
        <v>2016</v>
      </c>
      <c r="H1811" s="26">
        <v>3</v>
      </c>
      <c r="I1811" s="26">
        <v>16</v>
      </c>
      <c r="J1811" s="26">
        <v>9</v>
      </c>
      <c r="K1811" s="26">
        <v>256</v>
      </c>
      <c r="M1811" s="26">
        <v>1809</v>
      </c>
      <c r="N1811" s="26">
        <v>387</v>
      </c>
    </row>
    <row r="1812" spans="7:14" x14ac:dyDescent="0.2">
      <c r="G1812" s="26">
        <v>2016</v>
      </c>
      <c r="H1812" s="26">
        <v>3</v>
      </c>
      <c r="I1812" s="26">
        <v>16</v>
      </c>
      <c r="J1812" s="26">
        <v>10</v>
      </c>
      <c r="K1812" s="26">
        <v>241</v>
      </c>
      <c r="M1812" s="26">
        <v>1810</v>
      </c>
      <c r="N1812" s="26">
        <v>387</v>
      </c>
    </row>
    <row r="1813" spans="7:14" x14ac:dyDescent="0.2">
      <c r="G1813" s="26">
        <v>2016</v>
      </c>
      <c r="H1813" s="26">
        <v>3</v>
      </c>
      <c r="I1813" s="26">
        <v>16</v>
      </c>
      <c r="J1813" s="26">
        <v>11</v>
      </c>
      <c r="K1813" s="26">
        <v>253</v>
      </c>
      <c r="M1813" s="26">
        <v>1811</v>
      </c>
      <c r="N1813" s="26">
        <v>387</v>
      </c>
    </row>
    <row r="1814" spans="7:14" x14ac:dyDescent="0.2">
      <c r="G1814" s="26">
        <v>2016</v>
      </c>
      <c r="H1814" s="26">
        <v>3</v>
      </c>
      <c r="I1814" s="26">
        <v>16</v>
      </c>
      <c r="J1814" s="26">
        <v>12</v>
      </c>
      <c r="K1814" s="26">
        <v>339</v>
      </c>
      <c r="M1814" s="26">
        <v>1812</v>
      </c>
      <c r="N1814" s="26">
        <v>387</v>
      </c>
    </row>
    <row r="1815" spans="7:14" x14ac:dyDescent="0.2">
      <c r="G1815" s="26">
        <v>2016</v>
      </c>
      <c r="H1815" s="26">
        <v>3</v>
      </c>
      <c r="I1815" s="26">
        <v>16</v>
      </c>
      <c r="J1815" s="26">
        <v>13</v>
      </c>
      <c r="K1815" s="26">
        <v>370</v>
      </c>
      <c r="M1815" s="26">
        <v>1813</v>
      </c>
      <c r="N1815" s="26">
        <v>387</v>
      </c>
    </row>
    <row r="1816" spans="7:14" x14ac:dyDescent="0.2">
      <c r="G1816" s="26">
        <v>2016</v>
      </c>
      <c r="H1816" s="26">
        <v>3</v>
      </c>
      <c r="I1816" s="26">
        <v>16</v>
      </c>
      <c r="J1816" s="26">
        <v>14</v>
      </c>
      <c r="K1816" s="26">
        <v>359</v>
      </c>
      <c r="M1816" s="26">
        <v>1814</v>
      </c>
      <c r="N1816" s="26">
        <v>387</v>
      </c>
    </row>
    <row r="1817" spans="7:14" x14ac:dyDescent="0.2">
      <c r="G1817" s="26">
        <v>2016</v>
      </c>
      <c r="H1817" s="26">
        <v>3</v>
      </c>
      <c r="I1817" s="26">
        <v>16</v>
      </c>
      <c r="J1817" s="26">
        <v>15</v>
      </c>
      <c r="K1817" s="26">
        <v>352</v>
      </c>
      <c r="M1817" s="26">
        <v>1815</v>
      </c>
      <c r="N1817" s="26">
        <v>386</v>
      </c>
    </row>
    <row r="1818" spans="7:14" x14ac:dyDescent="0.2">
      <c r="G1818" s="26">
        <v>2016</v>
      </c>
      <c r="H1818" s="26">
        <v>3</v>
      </c>
      <c r="I1818" s="26">
        <v>16</v>
      </c>
      <c r="J1818" s="26">
        <v>16</v>
      </c>
      <c r="K1818" s="26">
        <v>360</v>
      </c>
      <c r="M1818" s="26">
        <v>1816</v>
      </c>
      <c r="N1818" s="26">
        <v>386</v>
      </c>
    </row>
    <row r="1819" spans="7:14" x14ac:dyDescent="0.2">
      <c r="G1819" s="26">
        <v>2016</v>
      </c>
      <c r="H1819" s="26">
        <v>3</v>
      </c>
      <c r="I1819" s="26">
        <v>16</v>
      </c>
      <c r="J1819" s="26">
        <v>17</v>
      </c>
      <c r="K1819" s="26">
        <v>556</v>
      </c>
      <c r="M1819" s="26">
        <v>1817</v>
      </c>
      <c r="N1819" s="26">
        <v>386</v>
      </c>
    </row>
    <row r="1820" spans="7:14" x14ac:dyDescent="0.2">
      <c r="G1820" s="26">
        <v>2016</v>
      </c>
      <c r="H1820" s="26">
        <v>3</v>
      </c>
      <c r="I1820" s="26">
        <v>16</v>
      </c>
      <c r="J1820" s="26">
        <v>18</v>
      </c>
      <c r="K1820" s="26">
        <v>401</v>
      </c>
      <c r="M1820" s="26">
        <v>1818</v>
      </c>
      <c r="N1820" s="26">
        <v>386</v>
      </c>
    </row>
    <row r="1821" spans="7:14" x14ac:dyDescent="0.2">
      <c r="G1821" s="26">
        <v>2016</v>
      </c>
      <c r="H1821" s="26">
        <v>3</v>
      </c>
      <c r="I1821" s="26">
        <v>16</v>
      </c>
      <c r="J1821" s="26">
        <v>19</v>
      </c>
      <c r="K1821" s="26">
        <v>275</v>
      </c>
      <c r="M1821" s="26">
        <v>1819</v>
      </c>
      <c r="N1821" s="26">
        <v>386</v>
      </c>
    </row>
    <row r="1822" spans="7:14" x14ac:dyDescent="0.2">
      <c r="G1822" s="26">
        <v>2016</v>
      </c>
      <c r="H1822" s="26">
        <v>3</v>
      </c>
      <c r="I1822" s="26">
        <v>16</v>
      </c>
      <c r="J1822" s="26">
        <v>20</v>
      </c>
      <c r="K1822" s="26">
        <v>212</v>
      </c>
      <c r="M1822" s="26">
        <v>1820</v>
      </c>
      <c r="N1822" s="26">
        <v>386</v>
      </c>
    </row>
    <row r="1823" spans="7:14" x14ac:dyDescent="0.2">
      <c r="G1823" s="26">
        <v>2016</v>
      </c>
      <c r="H1823" s="26">
        <v>3</v>
      </c>
      <c r="I1823" s="26">
        <v>16</v>
      </c>
      <c r="J1823" s="26">
        <v>21</v>
      </c>
      <c r="K1823" s="26">
        <v>154</v>
      </c>
      <c r="M1823" s="26">
        <v>1821</v>
      </c>
      <c r="N1823" s="26">
        <v>386</v>
      </c>
    </row>
    <row r="1824" spans="7:14" x14ac:dyDescent="0.2">
      <c r="G1824" s="26">
        <v>2016</v>
      </c>
      <c r="H1824" s="26">
        <v>3</v>
      </c>
      <c r="I1824" s="26">
        <v>16</v>
      </c>
      <c r="J1824" s="26">
        <v>22</v>
      </c>
      <c r="K1824" s="26">
        <v>105</v>
      </c>
      <c r="M1824" s="26">
        <v>1822</v>
      </c>
      <c r="N1824" s="26">
        <v>386</v>
      </c>
    </row>
    <row r="1825" spans="7:14" x14ac:dyDescent="0.2">
      <c r="G1825" s="26">
        <v>2016</v>
      </c>
      <c r="H1825" s="26">
        <v>3</v>
      </c>
      <c r="I1825" s="26">
        <v>16</v>
      </c>
      <c r="J1825" s="26">
        <v>23</v>
      </c>
      <c r="K1825" s="26">
        <v>44</v>
      </c>
      <c r="M1825" s="26">
        <v>1823</v>
      </c>
      <c r="N1825" s="26">
        <v>386</v>
      </c>
    </row>
    <row r="1826" spans="7:14" x14ac:dyDescent="0.2">
      <c r="G1826" s="26">
        <v>2016</v>
      </c>
      <c r="H1826" s="26">
        <v>3</v>
      </c>
      <c r="I1826" s="26">
        <v>16</v>
      </c>
      <c r="J1826" s="26">
        <v>24</v>
      </c>
      <c r="K1826" s="26">
        <v>33</v>
      </c>
      <c r="M1826" s="26">
        <v>1824</v>
      </c>
      <c r="N1826" s="26">
        <v>386</v>
      </c>
    </row>
    <row r="1827" spans="7:14" x14ac:dyDescent="0.2">
      <c r="G1827" s="26">
        <v>2016</v>
      </c>
      <c r="H1827" s="26">
        <v>3</v>
      </c>
      <c r="I1827" s="26">
        <v>17</v>
      </c>
      <c r="J1827" s="26">
        <v>1</v>
      </c>
      <c r="K1827" s="26">
        <v>17</v>
      </c>
      <c r="M1827" s="26">
        <v>1825</v>
      </c>
      <c r="N1827" s="26">
        <v>386</v>
      </c>
    </row>
    <row r="1828" spans="7:14" x14ac:dyDescent="0.2">
      <c r="G1828" s="26">
        <v>2016</v>
      </c>
      <c r="H1828" s="26">
        <v>3</v>
      </c>
      <c r="I1828" s="26">
        <v>17</v>
      </c>
      <c r="J1828" s="26">
        <v>2</v>
      </c>
      <c r="K1828" s="26">
        <v>24</v>
      </c>
      <c r="M1828" s="26">
        <v>1826</v>
      </c>
      <c r="N1828" s="26">
        <v>386</v>
      </c>
    </row>
    <row r="1829" spans="7:14" x14ac:dyDescent="0.2">
      <c r="G1829" s="26">
        <v>2016</v>
      </c>
      <c r="H1829" s="26">
        <v>3</v>
      </c>
      <c r="I1829" s="26">
        <v>17</v>
      </c>
      <c r="J1829" s="26">
        <v>3</v>
      </c>
      <c r="K1829" s="26">
        <v>7</v>
      </c>
      <c r="M1829" s="26">
        <v>1827</v>
      </c>
      <c r="N1829" s="26">
        <v>386</v>
      </c>
    </row>
    <row r="1830" spans="7:14" x14ac:dyDescent="0.2">
      <c r="G1830" s="26">
        <v>2016</v>
      </c>
      <c r="H1830" s="26">
        <v>3</v>
      </c>
      <c r="I1830" s="26">
        <v>17</v>
      </c>
      <c r="J1830" s="26">
        <v>4</v>
      </c>
      <c r="K1830" s="26">
        <v>3</v>
      </c>
      <c r="M1830" s="26">
        <v>1828</v>
      </c>
      <c r="N1830" s="26">
        <v>386</v>
      </c>
    </row>
    <row r="1831" spans="7:14" x14ac:dyDescent="0.2">
      <c r="G1831" s="26">
        <v>2016</v>
      </c>
      <c r="H1831" s="26">
        <v>3</v>
      </c>
      <c r="I1831" s="26">
        <v>17</v>
      </c>
      <c r="J1831" s="26">
        <v>5</v>
      </c>
      <c r="K1831" s="26">
        <v>10</v>
      </c>
      <c r="M1831" s="26">
        <v>1829</v>
      </c>
      <c r="N1831" s="26">
        <v>386</v>
      </c>
    </row>
    <row r="1832" spans="7:14" x14ac:dyDescent="0.2">
      <c r="G1832" s="26">
        <v>2016</v>
      </c>
      <c r="H1832" s="26">
        <v>3</v>
      </c>
      <c r="I1832" s="26">
        <v>17</v>
      </c>
      <c r="J1832" s="26">
        <v>6</v>
      </c>
      <c r="K1832" s="26">
        <v>42</v>
      </c>
      <c r="M1832" s="26">
        <v>1830</v>
      </c>
      <c r="N1832" s="26">
        <v>386</v>
      </c>
    </row>
    <row r="1833" spans="7:14" x14ac:dyDescent="0.2">
      <c r="G1833" s="26">
        <v>2016</v>
      </c>
      <c r="H1833" s="26">
        <v>3</v>
      </c>
      <c r="I1833" s="26">
        <v>17</v>
      </c>
      <c r="J1833" s="26">
        <v>7</v>
      </c>
      <c r="K1833" s="26">
        <v>156</v>
      </c>
      <c r="M1833" s="26">
        <v>1831</v>
      </c>
      <c r="N1833" s="26">
        <v>386</v>
      </c>
    </row>
    <row r="1834" spans="7:14" x14ac:dyDescent="0.2">
      <c r="G1834" s="26">
        <v>2016</v>
      </c>
      <c r="H1834" s="26">
        <v>3</v>
      </c>
      <c r="I1834" s="26">
        <v>17</v>
      </c>
      <c r="J1834" s="26">
        <v>8</v>
      </c>
      <c r="K1834" s="26">
        <v>378</v>
      </c>
      <c r="M1834" s="26">
        <v>1832</v>
      </c>
      <c r="N1834" s="26">
        <v>386</v>
      </c>
    </row>
    <row r="1835" spans="7:14" x14ac:dyDescent="0.2">
      <c r="G1835" s="26">
        <v>2016</v>
      </c>
      <c r="H1835" s="26">
        <v>3</v>
      </c>
      <c r="I1835" s="26">
        <v>17</v>
      </c>
      <c r="J1835" s="26">
        <v>9</v>
      </c>
      <c r="K1835" s="26">
        <v>248</v>
      </c>
      <c r="M1835" s="26">
        <v>1833</v>
      </c>
      <c r="N1835" s="26">
        <v>386</v>
      </c>
    </row>
    <row r="1836" spans="7:14" x14ac:dyDescent="0.2">
      <c r="G1836" s="26">
        <v>2016</v>
      </c>
      <c r="H1836" s="26">
        <v>3</v>
      </c>
      <c r="I1836" s="26">
        <v>17</v>
      </c>
      <c r="J1836" s="26">
        <v>10</v>
      </c>
      <c r="K1836" s="26">
        <v>242</v>
      </c>
      <c r="M1836" s="26">
        <v>1834</v>
      </c>
      <c r="N1836" s="26">
        <v>386</v>
      </c>
    </row>
    <row r="1837" spans="7:14" x14ac:dyDescent="0.2">
      <c r="G1837" s="26">
        <v>2016</v>
      </c>
      <c r="H1837" s="26">
        <v>3</v>
      </c>
      <c r="I1837" s="26">
        <v>17</v>
      </c>
      <c r="J1837" s="26">
        <v>11</v>
      </c>
      <c r="K1837" s="26">
        <v>258</v>
      </c>
      <c r="M1837" s="26">
        <v>1835</v>
      </c>
      <c r="N1837" s="26">
        <v>386</v>
      </c>
    </row>
    <row r="1838" spans="7:14" x14ac:dyDescent="0.2">
      <c r="G1838" s="26">
        <v>2016</v>
      </c>
      <c r="H1838" s="26">
        <v>3</v>
      </c>
      <c r="I1838" s="26">
        <v>17</v>
      </c>
      <c r="J1838" s="26">
        <v>12</v>
      </c>
      <c r="K1838" s="26">
        <v>323</v>
      </c>
      <c r="M1838" s="26">
        <v>1836</v>
      </c>
      <c r="N1838" s="26">
        <v>386</v>
      </c>
    </row>
    <row r="1839" spans="7:14" x14ac:dyDescent="0.2">
      <c r="G1839" s="26">
        <v>2016</v>
      </c>
      <c r="H1839" s="26">
        <v>3</v>
      </c>
      <c r="I1839" s="26">
        <v>17</v>
      </c>
      <c r="J1839" s="26">
        <v>13</v>
      </c>
      <c r="K1839" s="26">
        <v>371</v>
      </c>
      <c r="M1839" s="26">
        <v>1837</v>
      </c>
      <c r="N1839" s="26">
        <v>386</v>
      </c>
    </row>
    <row r="1840" spans="7:14" x14ac:dyDescent="0.2">
      <c r="G1840" s="26">
        <v>2016</v>
      </c>
      <c r="H1840" s="26">
        <v>3</v>
      </c>
      <c r="I1840" s="26">
        <v>17</v>
      </c>
      <c r="J1840" s="26">
        <v>14</v>
      </c>
      <c r="K1840" s="26">
        <v>317</v>
      </c>
      <c r="M1840" s="26">
        <v>1838</v>
      </c>
      <c r="N1840" s="26">
        <v>386</v>
      </c>
    </row>
    <row r="1841" spans="7:14" x14ac:dyDescent="0.2">
      <c r="G1841" s="26">
        <v>2016</v>
      </c>
      <c r="H1841" s="26">
        <v>3</v>
      </c>
      <c r="I1841" s="26">
        <v>17</v>
      </c>
      <c r="J1841" s="26">
        <v>15</v>
      </c>
      <c r="K1841" s="26">
        <v>327</v>
      </c>
      <c r="M1841" s="26">
        <v>1839</v>
      </c>
      <c r="N1841" s="26">
        <v>386</v>
      </c>
    </row>
    <row r="1842" spans="7:14" x14ac:dyDescent="0.2">
      <c r="G1842" s="26">
        <v>2016</v>
      </c>
      <c r="H1842" s="26">
        <v>3</v>
      </c>
      <c r="I1842" s="26">
        <v>17</v>
      </c>
      <c r="J1842" s="26">
        <v>16</v>
      </c>
      <c r="K1842" s="26">
        <v>336</v>
      </c>
      <c r="M1842" s="26">
        <v>1840</v>
      </c>
      <c r="N1842" s="26">
        <v>386</v>
      </c>
    </row>
    <row r="1843" spans="7:14" x14ac:dyDescent="0.2">
      <c r="G1843" s="26">
        <v>2016</v>
      </c>
      <c r="H1843" s="26">
        <v>3</v>
      </c>
      <c r="I1843" s="26">
        <v>17</v>
      </c>
      <c r="J1843" s="26">
        <v>17</v>
      </c>
      <c r="K1843" s="26">
        <v>471</v>
      </c>
      <c r="M1843" s="26">
        <v>1841</v>
      </c>
      <c r="N1843" s="26">
        <v>385</v>
      </c>
    </row>
    <row r="1844" spans="7:14" x14ac:dyDescent="0.2">
      <c r="G1844" s="26">
        <v>2016</v>
      </c>
      <c r="H1844" s="26">
        <v>3</v>
      </c>
      <c r="I1844" s="26">
        <v>17</v>
      </c>
      <c r="J1844" s="26">
        <v>18</v>
      </c>
      <c r="K1844" s="26">
        <v>369</v>
      </c>
      <c r="M1844" s="26">
        <v>1842</v>
      </c>
      <c r="N1844" s="26">
        <v>385</v>
      </c>
    </row>
    <row r="1845" spans="7:14" x14ac:dyDescent="0.2">
      <c r="G1845" s="26">
        <v>2016</v>
      </c>
      <c r="H1845" s="26">
        <v>3</v>
      </c>
      <c r="I1845" s="26">
        <v>17</v>
      </c>
      <c r="J1845" s="26">
        <v>19</v>
      </c>
      <c r="K1845" s="26">
        <v>248</v>
      </c>
      <c r="M1845" s="26">
        <v>1843</v>
      </c>
      <c r="N1845" s="26">
        <v>385</v>
      </c>
    </row>
    <row r="1846" spans="7:14" x14ac:dyDescent="0.2">
      <c r="G1846" s="26">
        <v>2016</v>
      </c>
      <c r="H1846" s="26">
        <v>3</v>
      </c>
      <c r="I1846" s="26">
        <v>17</v>
      </c>
      <c r="J1846" s="26">
        <v>20</v>
      </c>
      <c r="K1846" s="26">
        <v>157</v>
      </c>
      <c r="M1846" s="26">
        <v>1844</v>
      </c>
      <c r="N1846" s="26">
        <v>385</v>
      </c>
    </row>
    <row r="1847" spans="7:14" x14ac:dyDescent="0.2">
      <c r="G1847" s="26">
        <v>2016</v>
      </c>
      <c r="H1847" s="26">
        <v>3</v>
      </c>
      <c r="I1847" s="26">
        <v>17</v>
      </c>
      <c r="J1847" s="26">
        <v>21</v>
      </c>
      <c r="K1847" s="26">
        <v>115</v>
      </c>
      <c r="M1847" s="26">
        <v>1845</v>
      </c>
      <c r="N1847" s="26">
        <v>385</v>
      </c>
    </row>
    <row r="1848" spans="7:14" x14ac:dyDescent="0.2">
      <c r="G1848" s="26">
        <v>2016</v>
      </c>
      <c r="H1848" s="26">
        <v>3</v>
      </c>
      <c r="I1848" s="26">
        <v>17</v>
      </c>
      <c r="J1848" s="26">
        <v>22</v>
      </c>
      <c r="K1848" s="26">
        <v>84</v>
      </c>
      <c r="M1848" s="26">
        <v>1846</v>
      </c>
      <c r="N1848" s="26">
        <v>385</v>
      </c>
    </row>
    <row r="1849" spans="7:14" x14ac:dyDescent="0.2">
      <c r="G1849" s="26">
        <v>2016</v>
      </c>
      <c r="H1849" s="26">
        <v>3</v>
      </c>
      <c r="I1849" s="26">
        <v>17</v>
      </c>
      <c r="J1849" s="26">
        <v>23</v>
      </c>
      <c r="K1849" s="26">
        <v>68</v>
      </c>
      <c r="M1849" s="26">
        <v>1847</v>
      </c>
      <c r="N1849" s="26">
        <v>385</v>
      </c>
    </row>
    <row r="1850" spans="7:14" x14ac:dyDescent="0.2">
      <c r="G1850" s="26">
        <v>2016</v>
      </c>
      <c r="H1850" s="26">
        <v>3</v>
      </c>
      <c r="I1850" s="26">
        <v>17</v>
      </c>
      <c r="J1850" s="26">
        <v>24</v>
      </c>
      <c r="K1850" s="26">
        <v>48</v>
      </c>
      <c r="M1850" s="26">
        <v>1848</v>
      </c>
      <c r="N1850" s="26">
        <v>385</v>
      </c>
    </row>
    <row r="1851" spans="7:14" x14ac:dyDescent="0.2">
      <c r="G1851" s="26">
        <v>2016</v>
      </c>
      <c r="H1851" s="26">
        <v>3</v>
      </c>
      <c r="I1851" s="26">
        <v>18</v>
      </c>
      <c r="J1851" s="26">
        <v>1</v>
      </c>
      <c r="K1851" s="26">
        <v>14</v>
      </c>
      <c r="M1851" s="26">
        <v>1849</v>
      </c>
      <c r="N1851" s="26">
        <v>385</v>
      </c>
    </row>
    <row r="1852" spans="7:14" x14ac:dyDescent="0.2">
      <c r="G1852" s="26">
        <v>2016</v>
      </c>
      <c r="H1852" s="26">
        <v>3</v>
      </c>
      <c r="I1852" s="26">
        <v>18</v>
      </c>
      <c r="J1852" s="26">
        <v>2</v>
      </c>
      <c r="K1852" s="26">
        <v>15</v>
      </c>
      <c r="M1852" s="26">
        <v>1850</v>
      </c>
      <c r="N1852" s="26">
        <v>385</v>
      </c>
    </row>
    <row r="1853" spans="7:14" x14ac:dyDescent="0.2">
      <c r="G1853" s="26">
        <v>2016</v>
      </c>
      <c r="H1853" s="26">
        <v>3</v>
      </c>
      <c r="I1853" s="26">
        <v>18</v>
      </c>
      <c r="J1853" s="26">
        <v>3</v>
      </c>
      <c r="K1853" s="26">
        <v>6</v>
      </c>
      <c r="M1853" s="26">
        <v>1851</v>
      </c>
      <c r="N1853" s="26">
        <v>385</v>
      </c>
    </row>
    <row r="1854" spans="7:14" x14ac:dyDescent="0.2">
      <c r="G1854" s="26">
        <v>2016</v>
      </c>
      <c r="H1854" s="26">
        <v>3</v>
      </c>
      <c r="I1854" s="26">
        <v>18</v>
      </c>
      <c r="J1854" s="26">
        <v>4</v>
      </c>
      <c r="K1854" s="26">
        <v>2</v>
      </c>
      <c r="M1854" s="26">
        <v>1852</v>
      </c>
      <c r="N1854" s="26">
        <v>385</v>
      </c>
    </row>
    <row r="1855" spans="7:14" x14ac:dyDescent="0.2">
      <c r="G1855" s="26">
        <v>2016</v>
      </c>
      <c r="H1855" s="26">
        <v>3</v>
      </c>
      <c r="I1855" s="26">
        <v>18</v>
      </c>
      <c r="J1855" s="26">
        <v>5</v>
      </c>
      <c r="K1855" s="26">
        <v>6</v>
      </c>
      <c r="M1855" s="26">
        <v>1853</v>
      </c>
      <c r="N1855" s="26">
        <v>385</v>
      </c>
    </row>
    <row r="1856" spans="7:14" x14ac:dyDescent="0.2">
      <c r="G1856" s="26">
        <v>2016</v>
      </c>
      <c r="H1856" s="26">
        <v>3</v>
      </c>
      <c r="I1856" s="26">
        <v>18</v>
      </c>
      <c r="J1856" s="26">
        <v>6</v>
      </c>
      <c r="K1856" s="26">
        <v>42</v>
      </c>
      <c r="M1856" s="26">
        <v>1854</v>
      </c>
      <c r="N1856" s="26">
        <v>385</v>
      </c>
    </row>
    <row r="1857" spans="7:14" x14ac:dyDescent="0.2">
      <c r="G1857" s="26">
        <v>2016</v>
      </c>
      <c r="H1857" s="26">
        <v>3</v>
      </c>
      <c r="I1857" s="26">
        <v>18</v>
      </c>
      <c r="J1857" s="26">
        <v>7</v>
      </c>
      <c r="K1857" s="26">
        <v>127</v>
      </c>
      <c r="M1857" s="26">
        <v>1855</v>
      </c>
      <c r="N1857" s="26">
        <v>385</v>
      </c>
    </row>
    <row r="1858" spans="7:14" x14ac:dyDescent="0.2">
      <c r="G1858" s="26">
        <v>2016</v>
      </c>
      <c r="H1858" s="26">
        <v>3</v>
      </c>
      <c r="I1858" s="26">
        <v>18</v>
      </c>
      <c r="J1858" s="26">
        <v>8</v>
      </c>
      <c r="K1858" s="26">
        <v>404</v>
      </c>
      <c r="M1858" s="26">
        <v>1856</v>
      </c>
      <c r="N1858" s="26">
        <v>385</v>
      </c>
    </row>
    <row r="1859" spans="7:14" x14ac:dyDescent="0.2">
      <c r="G1859" s="26">
        <v>2016</v>
      </c>
      <c r="H1859" s="26">
        <v>3</v>
      </c>
      <c r="I1859" s="26">
        <v>18</v>
      </c>
      <c r="J1859" s="26">
        <v>9</v>
      </c>
      <c r="K1859" s="26">
        <v>229</v>
      </c>
      <c r="M1859" s="26">
        <v>1857</v>
      </c>
      <c r="N1859" s="26">
        <v>385</v>
      </c>
    </row>
    <row r="1860" spans="7:14" x14ac:dyDescent="0.2">
      <c r="G1860" s="26">
        <v>2016</v>
      </c>
      <c r="H1860" s="26">
        <v>3</v>
      </c>
      <c r="I1860" s="26">
        <v>18</v>
      </c>
      <c r="J1860" s="26">
        <v>10</v>
      </c>
      <c r="K1860" s="26">
        <v>271</v>
      </c>
      <c r="M1860" s="26">
        <v>1858</v>
      </c>
      <c r="N1860" s="26">
        <v>385</v>
      </c>
    </row>
    <row r="1861" spans="7:14" x14ac:dyDescent="0.2">
      <c r="G1861" s="26">
        <v>2016</v>
      </c>
      <c r="H1861" s="26">
        <v>3</v>
      </c>
      <c r="I1861" s="26">
        <v>18</v>
      </c>
      <c r="J1861" s="26">
        <v>11</v>
      </c>
      <c r="K1861" s="26">
        <v>250</v>
      </c>
      <c r="M1861" s="26">
        <v>1859</v>
      </c>
      <c r="N1861" s="26">
        <v>385</v>
      </c>
    </row>
    <row r="1862" spans="7:14" x14ac:dyDescent="0.2">
      <c r="G1862" s="26">
        <v>2016</v>
      </c>
      <c r="H1862" s="26">
        <v>3</v>
      </c>
      <c r="I1862" s="26">
        <v>18</v>
      </c>
      <c r="J1862" s="26">
        <v>12</v>
      </c>
      <c r="K1862" s="26">
        <v>347</v>
      </c>
      <c r="M1862" s="26">
        <v>1860</v>
      </c>
      <c r="N1862" s="26">
        <v>384</v>
      </c>
    </row>
    <row r="1863" spans="7:14" x14ac:dyDescent="0.2">
      <c r="G1863" s="26">
        <v>2016</v>
      </c>
      <c r="H1863" s="26">
        <v>3</v>
      </c>
      <c r="I1863" s="26">
        <v>18</v>
      </c>
      <c r="J1863" s="26">
        <v>13</v>
      </c>
      <c r="K1863" s="26">
        <v>327</v>
      </c>
      <c r="M1863" s="26">
        <v>1861</v>
      </c>
      <c r="N1863" s="26">
        <v>384</v>
      </c>
    </row>
    <row r="1864" spans="7:14" x14ac:dyDescent="0.2">
      <c r="G1864" s="26">
        <v>2016</v>
      </c>
      <c r="H1864" s="26">
        <v>3</v>
      </c>
      <c r="I1864" s="26">
        <v>18</v>
      </c>
      <c r="J1864" s="26">
        <v>14</v>
      </c>
      <c r="K1864" s="26">
        <v>341</v>
      </c>
      <c r="M1864" s="26">
        <v>1862</v>
      </c>
      <c r="N1864" s="26">
        <v>384</v>
      </c>
    </row>
    <row r="1865" spans="7:14" x14ac:dyDescent="0.2">
      <c r="G1865" s="26">
        <v>2016</v>
      </c>
      <c r="H1865" s="26">
        <v>3</v>
      </c>
      <c r="I1865" s="26">
        <v>18</v>
      </c>
      <c r="J1865" s="26">
        <v>15</v>
      </c>
      <c r="K1865" s="26">
        <v>335</v>
      </c>
      <c r="M1865" s="26">
        <v>1863</v>
      </c>
      <c r="N1865" s="26">
        <v>384</v>
      </c>
    </row>
    <row r="1866" spans="7:14" x14ac:dyDescent="0.2">
      <c r="G1866" s="26">
        <v>2016</v>
      </c>
      <c r="H1866" s="26">
        <v>3</v>
      </c>
      <c r="I1866" s="26">
        <v>18</v>
      </c>
      <c r="J1866" s="26">
        <v>16</v>
      </c>
      <c r="K1866" s="26">
        <v>413</v>
      </c>
      <c r="M1866" s="26">
        <v>1864</v>
      </c>
      <c r="N1866" s="26">
        <v>384</v>
      </c>
    </row>
    <row r="1867" spans="7:14" x14ac:dyDescent="0.2">
      <c r="G1867" s="26">
        <v>2016</v>
      </c>
      <c r="H1867" s="26">
        <v>3</v>
      </c>
      <c r="I1867" s="26">
        <v>18</v>
      </c>
      <c r="J1867" s="26">
        <v>17</v>
      </c>
      <c r="K1867" s="26">
        <v>501</v>
      </c>
      <c r="M1867" s="26">
        <v>1865</v>
      </c>
      <c r="N1867" s="26">
        <v>384</v>
      </c>
    </row>
    <row r="1868" spans="7:14" x14ac:dyDescent="0.2">
      <c r="G1868" s="26">
        <v>2016</v>
      </c>
      <c r="H1868" s="26">
        <v>3</v>
      </c>
      <c r="I1868" s="26">
        <v>18</v>
      </c>
      <c r="J1868" s="26">
        <v>18</v>
      </c>
      <c r="K1868" s="26">
        <v>380</v>
      </c>
      <c r="M1868" s="26">
        <v>1866</v>
      </c>
      <c r="N1868" s="26">
        <v>384</v>
      </c>
    </row>
    <row r="1869" spans="7:14" x14ac:dyDescent="0.2">
      <c r="G1869" s="26">
        <v>2016</v>
      </c>
      <c r="H1869" s="26">
        <v>3</v>
      </c>
      <c r="I1869" s="26">
        <v>18</v>
      </c>
      <c r="J1869" s="26">
        <v>19</v>
      </c>
      <c r="K1869" s="26">
        <v>280</v>
      </c>
      <c r="M1869" s="26">
        <v>1867</v>
      </c>
      <c r="N1869" s="26">
        <v>384</v>
      </c>
    </row>
    <row r="1870" spans="7:14" x14ac:dyDescent="0.2">
      <c r="G1870" s="26">
        <v>2016</v>
      </c>
      <c r="H1870" s="26">
        <v>3</v>
      </c>
      <c r="I1870" s="26">
        <v>18</v>
      </c>
      <c r="J1870" s="26">
        <v>20</v>
      </c>
      <c r="K1870" s="26">
        <v>156</v>
      </c>
      <c r="M1870" s="26">
        <v>1868</v>
      </c>
      <c r="N1870" s="26">
        <v>384</v>
      </c>
    </row>
    <row r="1871" spans="7:14" x14ac:dyDescent="0.2">
      <c r="G1871" s="26">
        <v>2016</v>
      </c>
      <c r="H1871" s="26">
        <v>3</v>
      </c>
      <c r="I1871" s="26">
        <v>18</v>
      </c>
      <c r="J1871" s="26">
        <v>21</v>
      </c>
      <c r="K1871" s="26">
        <v>105</v>
      </c>
      <c r="M1871" s="26">
        <v>1869</v>
      </c>
      <c r="N1871" s="26">
        <v>384</v>
      </c>
    </row>
    <row r="1872" spans="7:14" x14ac:dyDescent="0.2">
      <c r="G1872" s="26">
        <v>2016</v>
      </c>
      <c r="H1872" s="26">
        <v>3</v>
      </c>
      <c r="I1872" s="26">
        <v>18</v>
      </c>
      <c r="J1872" s="26">
        <v>22</v>
      </c>
      <c r="K1872" s="26">
        <v>105</v>
      </c>
      <c r="M1872" s="26">
        <v>1870</v>
      </c>
      <c r="N1872" s="26">
        <v>384</v>
      </c>
    </row>
    <row r="1873" spans="7:14" x14ac:dyDescent="0.2">
      <c r="G1873" s="26">
        <v>2016</v>
      </c>
      <c r="H1873" s="26">
        <v>3</v>
      </c>
      <c r="I1873" s="26">
        <v>18</v>
      </c>
      <c r="J1873" s="26">
        <v>23</v>
      </c>
      <c r="K1873" s="26">
        <v>65</v>
      </c>
      <c r="M1873" s="26">
        <v>1871</v>
      </c>
      <c r="N1873" s="26">
        <v>383</v>
      </c>
    </row>
    <row r="1874" spans="7:14" x14ac:dyDescent="0.2">
      <c r="G1874" s="26">
        <v>2016</v>
      </c>
      <c r="H1874" s="26">
        <v>3</v>
      </c>
      <c r="I1874" s="26">
        <v>18</v>
      </c>
      <c r="J1874" s="26">
        <v>24</v>
      </c>
      <c r="K1874" s="26">
        <v>43</v>
      </c>
      <c r="M1874" s="26">
        <v>1872</v>
      </c>
      <c r="N1874" s="26">
        <v>383</v>
      </c>
    </row>
    <row r="1875" spans="7:14" x14ac:dyDescent="0.2">
      <c r="G1875" s="26">
        <v>2016</v>
      </c>
      <c r="H1875" s="26">
        <v>3</v>
      </c>
      <c r="I1875" s="26">
        <v>19</v>
      </c>
      <c r="J1875" s="26">
        <v>1</v>
      </c>
      <c r="K1875" s="26">
        <v>25</v>
      </c>
      <c r="M1875" s="26">
        <v>1873</v>
      </c>
      <c r="N1875" s="26">
        <v>383</v>
      </c>
    </row>
    <row r="1876" spans="7:14" x14ac:dyDescent="0.2">
      <c r="G1876" s="26">
        <v>2016</v>
      </c>
      <c r="H1876" s="26">
        <v>3</v>
      </c>
      <c r="I1876" s="26">
        <v>19</v>
      </c>
      <c r="J1876" s="26">
        <v>2</v>
      </c>
      <c r="K1876" s="26">
        <v>27</v>
      </c>
      <c r="M1876" s="26">
        <v>1874</v>
      </c>
      <c r="N1876" s="26">
        <v>383</v>
      </c>
    </row>
    <row r="1877" spans="7:14" x14ac:dyDescent="0.2">
      <c r="G1877" s="26">
        <v>2016</v>
      </c>
      <c r="H1877" s="26">
        <v>3</v>
      </c>
      <c r="I1877" s="26">
        <v>19</v>
      </c>
      <c r="J1877" s="26">
        <v>3</v>
      </c>
      <c r="K1877" s="26">
        <v>12</v>
      </c>
      <c r="M1877" s="26">
        <v>1875</v>
      </c>
      <c r="N1877" s="26">
        <v>383</v>
      </c>
    </row>
    <row r="1878" spans="7:14" x14ac:dyDescent="0.2">
      <c r="G1878" s="26">
        <v>2016</v>
      </c>
      <c r="H1878" s="26">
        <v>3</v>
      </c>
      <c r="I1878" s="26">
        <v>19</v>
      </c>
      <c r="J1878" s="26">
        <v>4</v>
      </c>
      <c r="K1878" s="26">
        <v>3</v>
      </c>
      <c r="M1878" s="26">
        <v>1876</v>
      </c>
      <c r="N1878" s="26">
        <v>383</v>
      </c>
    </row>
    <row r="1879" spans="7:14" x14ac:dyDescent="0.2">
      <c r="G1879" s="26">
        <v>2016</v>
      </c>
      <c r="H1879" s="26">
        <v>3</v>
      </c>
      <c r="I1879" s="26">
        <v>19</v>
      </c>
      <c r="J1879" s="26">
        <v>5</v>
      </c>
      <c r="K1879" s="26">
        <v>8</v>
      </c>
      <c r="M1879" s="26">
        <v>1877</v>
      </c>
      <c r="N1879" s="26">
        <v>383</v>
      </c>
    </row>
    <row r="1880" spans="7:14" x14ac:dyDescent="0.2">
      <c r="G1880" s="26">
        <v>2016</v>
      </c>
      <c r="H1880" s="26">
        <v>3</v>
      </c>
      <c r="I1880" s="26">
        <v>19</v>
      </c>
      <c r="J1880" s="26">
        <v>6</v>
      </c>
      <c r="K1880" s="26">
        <v>32</v>
      </c>
      <c r="M1880" s="26">
        <v>1878</v>
      </c>
      <c r="N1880" s="26">
        <v>383</v>
      </c>
    </row>
    <row r="1881" spans="7:14" x14ac:dyDescent="0.2">
      <c r="G1881" s="26">
        <v>2016</v>
      </c>
      <c r="H1881" s="26">
        <v>3</v>
      </c>
      <c r="I1881" s="26">
        <v>19</v>
      </c>
      <c r="J1881" s="26">
        <v>7</v>
      </c>
      <c r="K1881" s="26">
        <v>65</v>
      </c>
      <c r="M1881" s="26">
        <v>1879</v>
      </c>
      <c r="N1881" s="26">
        <v>383</v>
      </c>
    </row>
    <row r="1882" spans="7:14" x14ac:dyDescent="0.2">
      <c r="G1882" s="26">
        <v>2016</v>
      </c>
      <c r="H1882" s="26">
        <v>3</v>
      </c>
      <c r="I1882" s="26">
        <v>19</v>
      </c>
      <c r="J1882" s="26">
        <v>8</v>
      </c>
      <c r="K1882" s="26">
        <v>125</v>
      </c>
      <c r="M1882" s="26">
        <v>1880</v>
      </c>
      <c r="N1882" s="26">
        <v>383</v>
      </c>
    </row>
    <row r="1883" spans="7:14" x14ac:dyDescent="0.2">
      <c r="G1883" s="26">
        <v>2016</v>
      </c>
      <c r="H1883" s="26">
        <v>3</v>
      </c>
      <c r="I1883" s="26">
        <v>19</v>
      </c>
      <c r="J1883" s="26">
        <v>9</v>
      </c>
      <c r="K1883" s="26">
        <v>147</v>
      </c>
      <c r="M1883" s="26">
        <v>1881</v>
      </c>
      <c r="N1883" s="26">
        <v>383</v>
      </c>
    </row>
    <row r="1884" spans="7:14" x14ac:dyDescent="0.2">
      <c r="G1884" s="26">
        <v>2016</v>
      </c>
      <c r="H1884" s="26">
        <v>3</v>
      </c>
      <c r="I1884" s="26">
        <v>19</v>
      </c>
      <c r="J1884" s="26">
        <v>10</v>
      </c>
      <c r="K1884" s="26">
        <v>175</v>
      </c>
      <c r="M1884" s="26">
        <v>1882</v>
      </c>
      <c r="N1884" s="26">
        <v>383</v>
      </c>
    </row>
    <row r="1885" spans="7:14" x14ac:dyDescent="0.2">
      <c r="G1885" s="26">
        <v>2016</v>
      </c>
      <c r="H1885" s="26">
        <v>3</v>
      </c>
      <c r="I1885" s="26">
        <v>19</v>
      </c>
      <c r="J1885" s="26">
        <v>11</v>
      </c>
      <c r="K1885" s="26">
        <v>263</v>
      </c>
      <c r="M1885" s="26">
        <v>1883</v>
      </c>
      <c r="N1885" s="26">
        <v>383</v>
      </c>
    </row>
    <row r="1886" spans="7:14" x14ac:dyDescent="0.2">
      <c r="G1886" s="26">
        <v>2016</v>
      </c>
      <c r="H1886" s="26">
        <v>3</v>
      </c>
      <c r="I1886" s="26">
        <v>19</v>
      </c>
      <c r="J1886" s="26">
        <v>12</v>
      </c>
      <c r="K1886" s="26">
        <v>306</v>
      </c>
      <c r="M1886" s="26">
        <v>1884</v>
      </c>
      <c r="N1886" s="26">
        <v>383</v>
      </c>
    </row>
    <row r="1887" spans="7:14" x14ac:dyDescent="0.2">
      <c r="G1887" s="26">
        <v>2016</v>
      </c>
      <c r="H1887" s="26">
        <v>3</v>
      </c>
      <c r="I1887" s="26">
        <v>19</v>
      </c>
      <c r="J1887" s="26">
        <v>13</v>
      </c>
      <c r="K1887" s="26">
        <v>352</v>
      </c>
      <c r="M1887" s="26">
        <v>1885</v>
      </c>
      <c r="N1887" s="26">
        <v>383</v>
      </c>
    </row>
    <row r="1888" spans="7:14" x14ac:dyDescent="0.2">
      <c r="G1888" s="26">
        <v>2016</v>
      </c>
      <c r="H1888" s="26">
        <v>3</v>
      </c>
      <c r="I1888" s="26">
        <v>19</v>
      </c>
      <c r="J1888" s="26">
        <v>14</v>
      </c>
      <c r="K1888" s="26">
        <v>302</v>
      </c>
      <c r="M1888" s="26">
        <v>1886</v>
      </c>
      <c r="N1888" s="26">
        <v>383</v>
      </c>
    </row>
    <row r="1889" spans="7:14" x14ac:dyDescent="0.2">
      <c r="G1889" s="26">
        <v>2016</v>
      </c>
      <c r="H1889" s="26">
        <v>3</v>
      </c>
      <c r="I1889" s="26">
        <v>19</v>
      </c>
      <c r="J1889" s="26">
        <v>15</v>
      </c>
      <c r="K1889" s="26">
        <v>353</v>
      </c>
      <c r="M1889" s="26">
        <v>1887</v>
      </c>
      <c r="N1889" s="26">
        <v>383</v>
      </c>
    </row>
    <row r="1890" spans="7:14" x14ac:dyDescent="0.2">
      <c r="G1890" s="26">
        <v>2016</v>
      </c>
      <c r="H1890" s="26">
        <v>3</v>
      </c>
      <c r="I1890" s="26">
        <v>19</v>
      </c>
      <c r="J1890" s="26">
        <v>16</v>
      </c>
      <c r="K1890" s="26">
        <v>316</v>
      </c>
      <c r="M1890" s="26">
        <v>1888</v>
      </c>
      <c r="N1890" s="26">
        <v>383</v>
      </c>
    </row>
    <row r="1891" spans="7:14" x14ac:dyDescent="0.2">
      <c r="G1891" s="26">
        <v>2016</v>
      </c>
      <c r="H1891" s="26">
        <v>3</v>
      </c>
      <c r="I1891" s="26">
        <v>19</v>
      </c>
      <c r="J1891" s="26">
        <v>17</v>
      </c>
      <c r="K1891" s="26">
        <v>359</v>
      </c>
      <c r="M1891" s="26">
        <v>1889</v>
      </c>
      <c r="N1891" s="26">
        <v>383</v>
      </c>
    </row>
    <row r="1892" spans="7:14" x14ac:dyDescent="0.2">
      <c r="G1892" s="26">
        <v>2016</v>
      </c>
      <c r="H1892" s="26">
        <v>3</v>
      </c>
      <c r="I1892" s="26">
        <v>19</v>
      </c>
      <c r="J1892" s="26">
        <v>18</v>
      </c>
      <c r="K1892" s="26">
        <v>297</v>
      </c>
      <c r="M1892" s="26">
        <v>1890</v>
      </c>
      <c r="N1892" s="26">
        <v>383</v>
      </c>
    </row>
    <row r="1893" spans="7:14" x14ac:dyDescent="0.2">
      <c r="G1893" s="26">
        <v>2016</v>
      </c>
      <c r="H1893" s="26">
        <v>3</v>
      </c>
      <c r="I1893" s="26">
        <v>19</v>
      </c>
      <c r="J1893" s="26">
        <v>19</v>
      </c>
      <c r="K1893" s="26">
        <v>207</v>
      </c>
      <c r="M1893" s="26">
        <v>1891</v>
      </c>
      <c r="N1893" s="26">
        <v>382</v>
      </c>
    </row>
    <row r="1894" spans="7:14" x14ac:dyDescent="0.2">
      <c r="G1894" s="26">
        <v>2016</v>
      </c>
      <c r="H1894" s="26">
        <v>3</v>
      </c>
      <c r="I1894" s="26">
        <v>19</v>
      </c>
      <c r="J1894" s="26">
        <v>20</v>
      </c>
      <c r="K1894" s="26">
        <v>123</v>
      </c>
      <c r="M1894" s="26">
        <v>1892</v>
      </c>
      <c r="N1894" s="26">
        <v>382</v>
      </c>
    </row>
    <row r="1895" spans="7:14" x14ac:dyDescent="0.2">
      <c r="G1895" s="26">
        <v>2016</v>
      </c>
      <c r="H1895" s="26">
        <v>3</v>
      </c>
      <c r="I1895" s="26">
        <v>19</v>
      </c>
      <c r="J1895" s="26">
        <v>21</v>
      </c>
      <c r="K1895" s="26">
        <v>97</v>
      </c>
      <c r="M1895" s="26">
        <v>1893</v>
      </c>
      <c r="N1895" s="26">
        <v>382</v>
      </c>
    </row>
    <row r="1896" spans="7:14" x14ac:dyDescent="0.2">
      <c r="G1896" s="26">
        <v>2016</v>
      </c>
      <c r="H1896" s="26">
        <v>3</v>
      </c>
      <c r="I1896" s="26">
        <v>19</v>
      </c>
      <c r="J1896" s="26">
        <v>22</v>
      </c>
      <c r="K1896" s="26">
        <v>114</v>
      </c>
      <c r="M1896" s="26">
        <v>1894</v>
      </c>
      <c r="N1896" s="26">
        <v>382</v>
      </c>
    </row>
    <row r="1897" spans="7:14" x14ac:dyDescent="0.2">
      <c r="G1897" s="26">
        <v>2016</v>
      </c>
      <c r="H1897" s="26">
        <v>3</v>
      </c>
      <c r="I1897" s="26">
        <v>19</v>
      </c>
      <c r="J1897" s="26">
        <v>23</v>
      </c>
      <c r="K1897" s="26">
        <v>67</v>
      </c>
      <c r="M1897" s="26">
        <v>1895</v>
      </c>
      <c r="N1897" s="26">
        <v>382</v>
      </c>
    </row>
    <row r="1898" spans="7:14" x14ac:dyDescent="0.2">
      <c r="G1898" s="26">
        <v>2016</v>
      </c>
      <c r="H1898" s="26">
        <v>3</v>
      </c>
      <c r="I1898" s="26">
        <v>19</v>
      </c>
      <c r="J1898" s="26">
        <v>24</v>
      </c>
      <c r="K1898" s="26">
        <v>38</v>
      </c>
      <c r="M1898" s="26">
        <v>1896</v>
      </c>
      <c r="N1898" s="26">
        <v>382</v>
      </c>
    </row>
    <row r="1899" spans="7:14" x14ac:dyDescent="0.2">
      <c r="G1899" s="26">
        <v>2016</v>
      </c>
      <c r="H1899" s="26">
        <v>3</v>
      </c>
      <c r="I1899" s="26">
        <v>20</v>
      </c>
      <c r="J1899" s="26">
        <v>1</v>
      </c>
      <c r="K1899" s="26">
        <v>37</v>
      </c>
      <c r="M1899" s="26">
        <v>1897</v>
      </c>
      <c r="N1899" s="26">
        <v>382</v>
      </c>
    </row>
    <row r="1900" spans="7:14" x14ac:dyDescent="0.2">
      <c r="G1900" s="26">
        <v>2016</v>
      </c>
      <c r="H1900" s="26">
        <v>3</v>
      </c>
      <c r="I1900" s="26">
        <v>20</v>
      </c>
      <c r="J1900" s="26">
        <v>2</v>
      </c>
      <c r="K1900" s="26">
        <v>17</v>
      </c>
      <c r="M1900" s="26">
        <v>1898</v>
      </c>
      <c r="N1900" s="26">
        <v>382</v>
      </c>
    </row>
    <row r="1901" spans="7:14" x14ac:dyDescent="0.2">
      <c r="G1901" s="26">
        <v>2016</v>
      </c>
      <c r="H1901" s="26">
        <v>3</v>
      </c>
      <c r="I1901" s="26">
        <v>20</v>
      </c>
      <c r="J1901" s="26">
        <v>3</v>
      </c>
      <c r="K1901" s="26">
        <v>6</v>
      </c>
      <c r="M1901" s="26">
        <v>1899</v>
      </c>
      <c r="N1901" s="26">
        <v>382</v>
      </c>
    </row>
    <row r="1902" spans="7:14" x14ac:dyDescent="0.2">
      <c r="G1902" s="26">
        <v>2016</v>
      </c>
      <c r="H1902" s="26">
        <v>3</v>
      </c>
      <c r="I1902" s="26">
        <v>20</v>
      </c>
      <c r="J1902" s="26">
        <v>4</v>
      </c>
      <c r="K1902" s="26">
        <v>11</v>
      </c>
      <c r="M1902" s="26">
        <v>1900</v>
      </c>
      <c r="N1902" s="26">
        <v>382</v>
      </c>
    </row>
    <row r="1903" spans="7:14" x14ac:dyDescent="0.2">
      <c r="G1903" s="26">
        <v>2016</v>
      </c>
      <c r="H1903" s="26">
        <v>3</v>
      </c>
      <c r="I1903" s="26">
        <v>20</v>
      </c>
      <c r="J1903" s="26">
        <v>5</v>
      </c>
      <c r="K1903" s="26">
        <v>6</v>
      </c>
      <c r="M1903" s="26">
        <v>1901</v>
      </c>
      <c r="N1903" s="26">
        <v>382</v>
      </c>
    </row>
    <row r="1904" spans="7:14" x14ac:dyDescent="0.2">
      <c r="G1904" s="26">
        <v>2016</v>
      </c>
      <c r="H1904" s="26">
        <v>3</v>
      </c>
      <c r="I1904" s="26">
        <v>20</v>
      </c>
      <c r="J1904" s="26">
        <v>6</v>
      </c>
      <c r="K1904" s="26">
        <v>22</v>
      </c>
      <c r="M1904" s="26">
        <v>1902</v>
      </c>
      <c r="N1904" s="26">
        <v>382</v>
      </c>
    </row>
    <row r="1905" spans="7:14" x14ac:dyDescent="0.2">
      <c r="G1905" s="26">
        <v>2016</v>
      </c>
      <c r="H1905" s="26">
        <v>3</v>
      </c>
      <c r="I1905" s="26">
        <v>20</v>
      </c>
      <c r="J1905" s="26">
        <v>7</v>
      </c>
      <c r="K1905" s="26">
        <v>45</v>
      </c>
      <c r="M1905" s="26">
        <v>1903</v>
      </c>
      <c r="N1905" s="26">
        <v>382</v>
      </c>
    </row>
    <row r="1906" spans="7:14" x14ac:dyDescent="0.2">
      <c r="G1906" s="26">
        <v>2016</v>
      </c>
      <c r="H1906" s="26">
        <v>3</v>
      </c>
      <c r="I1906" s="26">
        <v>20</v>
      </c>
      <c r="J1906" s="26">
        <v>8</v>
      </c>
      <c r="K1906" s="26">
        <v>89</v>
      </c>
      <c r="M1906" s="26">
        <v>1904</v>
      </c>
      <c r="N1906" s="26">
        <v>382</v>
      </c>
    </row>
    <row r="1907" spans="7:14" x14ac:dyDescent="0.2">
      <c r="G1907" s="26">
        <v>2016</v>
      </c>
      <c r="H1907" s="26">
        <v>3</v>
      </c>
      <c r="I1907" s="26">
        <v>20</v>
      </c>
      <c r="J1907" s="26">
        <v>9</v>
      </c>
      <c r="K1907" s="26">
        <v>107</v>
      </c>
      <c r="M1907" s="26">
        <v>1905</v>
      </c>
      <c r="N1907" s="26">
        <v>382</v>
      </c>
    </row>
    <row r="1908" spans="7:14" x14ac:dyDescent="0.2">
      <c r="G1908" s="26">
        <v>2016</v>
      </c>
      <c r="H1908" s="26">
        <v>3</v>
      </c>
      <c r="I1908" s="26">
        <v>20</v>
      </c>
      <c r="J1908" s="26">
        <v>10</v>
      </c>
      <c r="K1908" s="26">
        <v>113</v>
      </c>
      <c r="M1908" s="26">
        <v>1906</v>
      </c>
      <c r="N1908" s="26">
        <v>382</v>
      </c>
    </row>
    <row r="1909" spans="7:14" x14ac:dyDescent="0.2">
      <c r="G1909" s="26">
        <v>2016</v>
      </c>
      <c r="H1909" s="26">
        <v>3</v>
      </c>
      <c r="I1909" s="26">
        <v>20</v>
      </c>
      <c r="J1909" s="26">
        <v>11</v>
      </c>
      <c r="K1909" s="26">
        <v>196</v>
      </c>
      <c r="M1909" s="26">
        <v>1907</v>
      </c>
      <c r="N1909" s="26">
        <v>382</v>
      </c>
    </row>
    <row r="1910" spans="7:14" x14ac:dyDescent="0.2">
      <c r="G1910" s="26">
        <v>2016</v>
      </c>
      <c r="H1910" s="26">
        <v>3</v>
      </c>
      <c r="I1910" s="26">
        <v>20</v>
      </c>
      <c r="J1910" s="26">
        <v>12</v>
      </c>
      <c r="K1910" s="26">
        <v>228</v>
      </c>
      <c r="M1910" s="26">
        <v>1908</v>
      </c>
      <c r="N1910" s="26">
        <v>382</v>
      </c>
    </row>
    <row r="1911" spans="7:14" x14ac:dyDescent="0.2">
      <c r="G1911" s="26">
        <v>2016</v>
      </c>
      <c r="H1911" s="26">
        <v>3</v>
      </c>
      <c r="I1911" s="26">
        <v>20</v>
      </c>
      <c r="J1911" s="26">
        <v>13</v>
      </c>
      <c r="K1911" s="26">
        <v>259</v>
      </c>
      <c r="M1911" s="26">
        <v>1909</v>
      </c>
      <c r="N1911" s="26">
        <v>382</v>
      </c>
    </row>
    <row r="1912" spans="7:14" x14ac:dyDescent="0.2">
      <c r="G1912" s="26">
        <v>2016</v>
      </c>
      <c r="H1912" s="26">
        <v>3</v>
      </c>
      <c r="I1912" s="26">
        <v>20</v>
      </c>
      <c r="J1912" s="26">
        <v>14</v>
      </c>
      <c r="K1912" s="26">
        <v>292</v>
      </c>
      <c r="M1912" s="26">
        <v>1910</v>
      </c>
      <c r="N1912" s="26">
        <v>382</v>
      </c>
    </row>
    <row r="1913" spans="7:14" x14ac:dyDescent="0.2">
      <c r="G1913" s="26">
        <v>2016</v>
      </c>
      <c r="H1913" s="26">
        <v>3</v>
      </c>
      <c r="I1913" s="26">
        <v>20</v>
      </c>
      <c r="J1913" s="26">
        <v>15</v>
      </c>
      <c r="K1913" s="26">
        <v>273</v>
      </c>
      <c r="M1913" s="26">
        <v>1911</v>
      </c>
      <c r="N1913" s="26">
        <v>382</v>
      </c>
    </row>
    <row r="1914" spans="7:14" x14ac:dyDescent="0.2">
      <c r="G1914" s="26">
        <v>2016</v>
      </c>
      <c r="H1914" s="26">
        <v>3</v>
      </c>
      <c r="I1914" s="26">
        <v>20</v>
      </c>
      <c r="J1914" s="26">
        <v>16</v>
      </c>
      <c r="K1914" s="26">
        <v>304</v>
      </c>
      <c r="M1914" s="26">
        <v>1912</v>
      </c>
      <c r="N1914" s="26">
        <v>381</v>
      </c>
    </row>
    <row r="1915" spans="7:14" x14ac:dyDescent="0.2">
      <c r="G1915" s="26">
        <v>2016</v>
      </c>
      <c r="H1915" s="26">
        <v>3</v>
      </c>
      <c r="I1915" s="26">
        <v>20</v>
      </c>
      <c r="J1915" s="26">
        <v>17</v>
      </c>
      <c r="K1915" s="26">
        <v>270</v>
      </c>
      <c r="M1915" s="26">
        <v>1913</v>
      </c>
      <c r="N1915" s="26">
        <v>381</v>
      </c>
    </row>
    <row r="1916" spans="7:14" x14ac:dyDescent="0.2">
      <c r="G1916" s="26">
        <v>2016</v>
      </c>
      <c r="H1916" s="26">
        <v>3</v>
      </c>
      <c r="I1916" s="26">
        <v>20</v>
      </c>
      <c r="J1916" s="26">
        <v>18</v>
      </c>
      <c r="K1916" s="26">
        <v>281</v>
      </c>
      <c r="M1916" s="26">
        <v>1914</v>
      </c>
      <c r="N1916" s="26">
        <v>381</v>
      </c>
    </row>
    <row r="1917" spans="7:14" x14ac:dyDescent="0.2">
      <c r="G1917" s="26">
        <v>2016</v>
      </c>
      <c r="H1917" s="26">
        <v>3</v>
      </c>
      <c r="I1917" s="26">
        <v>20</v>
      </c>
      <c r="J1917" s="26">
        <v>19</v>
      </c>
      <c r="K1917" s="26">
        <v>228</v>
      </c>
      <c r="M1917" s="26">
        <v>1915</v>
      </c>
      <c r="N1917" s="26">
        <v>381</v>
      </c>
    </row>
    <row r="1918" spans="7:14" x14ac:dyDescent="0.2">
      <c r="G1918" s="26">
        <v>2016</v>
      </c>
      <c r="H1918" s="26">
        <v>3</v>
      </c>
      <c r="I1918" s="26">
        <v>20</v>
      </c>
      <c r="J1918" s="26">
        <v>20</v>
      </c>
      <c r="K1918" s="26">
        <v>150</v>
      </c>
      <c r="M1918" s="26">
        <v>1916</v>
      </c>
      <c r="N1918" s="26">
        <v>381</v>
      </c>
    </row>
    <row r="1919" spans="7:14" x14ac:dyDescent="0.2">
      <c r="G1919" s="26">
        <v>2016</v>
      </c>
      <c r="H1919" s="26">
        <v>3</v>
      </c>
      <c r="I1919" s="26">
        <v>20</v>
      </c>
      <c r="J1919" s="26">
        <v>21</v>
      </c>
      <c r="K1919" s="26">
        <v>113</v>
      </c>
      <c r="M1919" s="26">
        <v>1917</v>
      </c>
      <c r="N1919" s="26">
        <v>381</v>
      </c>
    </row>
    <row r="1920" spans="7:14" x14ac:dyDescent="0.2">
      <c r="G1920" s="26">
        <v>2016</v>
      </c>
      <c r="H1920" s="26">
        <v>3</v>
      </c>
      <c r="I1920" s="26">
        <v>20</v>
      </c>
      <c r="J1920" s="26">
        <v>22</v>
      </c>
      <c r="K1920" s="26">
        <v>102</v>
      </c>
      <c r="M1920" s="26">
        <v>1918</v>
      </c>
      <c r="N1920" s="26">
        <v>381</v>
      </c>
    </row>
    <row r="1921" spans="7:14" x14ac:dyDescent="0.2">
      <c r="G1921" s="26">
        <v>2016</v>
      </c>
      <c r="H1921" s="26">
        <v>3</v>
      </c>
      <c r="I1921" s="26">
        <v>20</v>
      </c>
      <c r="J1921" s="26">
        <v>23</v>
      </c>
      <c r="K1921" s="26">
        <v>65</v>
      </c>
      <c r="M1921" s="26">
        <v>1919</v>
      </c>
      <c r="N1921" s="26">
        <v>381</v>
      </c>
    </row>
    <row r="1922" spans="7:14" x14ac:dyDescent="0.2">
      <c r="G1922" s="26">
        <v>2016</v>
      </c>
      <c r="H1922" s="26">
        <v>3</v>
      </c>
      <c r="I1922" s="26">
        <v>20</v>
      </c>
      <c r="J1922" s="26">
        <v>24</v>
      </c>
      <c r="K1922" s="26">
        <v>19</v>
      </c>
      <c r="M1922" s="26">
        <v>1920</v>
      </c>
      <c r="N1922" s="26">
        <v>381</v>
      </c>
    </row>
    <row r="1923" spans="7:14" x14ac:dyDescent="0.2">
      <c r="G1923" s="26">
        <v>2016</v>
      </c>
      <c r="H1923" s="26">
        <v>3</v>
      </c>
      <c r="I1923" s="26">
        <v>21</v>
      </c>
      <c r="J1923" s="26">
        <v>1</v>
      </c>
      <c r="K1923" s="26">
        <v>5</v>
      </c>
      <c r="M1923" s="26">
        <v>1921</v>
      </c>
      <c r="N1923" s="26">
        <v>381</v>
      </c>
    </row>
    <row r="1924" spans="7:14" x14ac:dyDescent="0.2">
      <c r="G1924" s="26">
        <v>2016</v>
      </c>
      <c r="H1924" s="26">
        <v>3</v>
      </c>
      <c r="I1924" s="26">
        <v>21</v>
      </c>
      <c r="J1924" s="26">
        <v>2</v>
      </c>
      <c r="K1924" s="26">
        <v>10</v>
      </c>
      <c r="M1924" s="26">
        <v>1922</v>
      </c>
      <c r="N1924" s="26">
        <v>381</v>
      </c>
    </row>
    <row r="1925" spans="7:14" x14ac:dyDescent="0.2">
      <c r="G1925" s="26">
        <v>2016</v>
      </c>
      <c r="H1925" s="26">
        <v>3</v>
      </c>
      <c r="I1925" s="26">
        <v>21</v>
      </c>
      <c r="J1925" s="26">
        <v>3</v>
      </c>
      <c r="K1925" s="26">
        <v>5</v>
      </c>
      <c r="M1925" s="26">
        <v>1923</v>
      </c>
      <c r="N1925" s="26">
        <v>381</v>
      </c>
    </row>
    <row r="1926" spans="7:14" x14ac:dyDescent="0.2">
      <c r="G1926" s="26">
        <v>2016</v>
      </c>
      <c r="H1926" s="26">
        <v>3</v>
      </c>
      <c r="I1926" s="26">
        <v>21</v>
      </c>
      <c r="J1926" s="26">
        <v>4</v>
      </c>
      <c r="K1926" s="26">
        <v>8</v>
      </c>
      <c r="M1926" s="26">
        <v>1924</v>
      </c>
      <c r="N1926" s="26">
        <v>381</v>
      </c>
    </row>
    <row r="1927" spans="7:14" x14ac:dyDescent="0.2">
      <c r="G1927" s="26">
        <v>2016</v>
      </c>
      <c r="H1927" s="26">
        <v>3</v>
      </c>
      <c r="I1927" s="26">
        <v>21</v>
      </c>
      <c r="J1927" s="26">
        <v>5</v>
      </c>
      <c r="K1927" s="26">
        <v>13</v>
      </c>
      <c r="M1927" s="26">
        <v>1925</v>
      </c>
      <c r="N1927" s="26">
        <v>381</v>
      </c>
    </row>
    <row r="1928" spans="7:14" x14ac:dyDescent="0.2">
      <c r="G1928" s="26">
        <v>2016</v>
      </c>
      <c r="H1928" s="26">
        <v>3</v>
      </c>
      <c r="I1928" s="26">
        <v>21</v>
      </c>
      <c r="J1928" s="26">
        <v>6</v>
      </c>
      <c r="K1928" s="26">
        <v>44</v>
      </c>
      <c r="M1928" s="26">
        <v>1926</v>
      </c>
      <c r="N1928" s="26">
        <v>381</v>
      </c>
    </row>
    <row r="1929" spans="7:14" x14ac:dyDescent="0.2">
      <c r="G1929" s="26">
        <v>2016</v>
      </c>
      <c r="H1929" s="26">
        <v>3</v>
      </c>
      <c r="I1929" s="26">
        <v>21</v>
      </c>
      <c r="J1929" s="26">
        <v>7</v>
      </c>
      <c r="K1929" s="26">
        <v>151</v>
      </c>
      <c r="M1929" s="26">
        <v>1927</v>
      </c>
      <c r="N1929" s="26">
        <v>381</v>
      </c>
    </row>
    <row r="1930" spans="7:14" x14ac:dyDescent="0.2">
      <c r="G1930" s="26">
        <v>2016</v>
      </c>
      <c r="H1930" s="26">
        <v>3</v>
      </c>
      <c r="I1930" s="26">
        <v>21</v>
      </c>
      <c r="J1930" s="26">
        <v>8</v>
      </c>
      <c r="K1930" s="26">
        <v>447</v>
      </c>
      <c r="M1930" s="26">
        <v>1928</v>
      </c>
      <c r="N1930" s="26">
        <v>381</v>
      </c>
    </row>
    <row r="1931" spans="7:14" x14ac:dyDescent="0.2">
      <c r="G1931" s="26">
        <v>2016</v>
      </c>
      <c r="H1931" s="26">
        <v>3</v>
      </c>
      <c r="I1931" s="26">
        <v>21</v>
      </c>
      <c r="J1931" s="26">
        <v>9</v>
      </c>
      <c r="K1931" s="26">
        <v>327</v>
      </c>
      <c r="M1931" s="26">
        <v>1929</v>
      </c>
      <c r="N1931" s="26">
        <v>381</v>
      </c>
    </row>
    <row r="1932" spans="7:14" x14ac:dyDescent="0.2">
      <c r="G1932" s="26">
        <v>2016</v>
      </c>
      <c r="H1932" s="26">
        <v>3</v>
      </c>
      <c r="I1932" s="26">
        <v>21</v>
      </c>
      <c r="J1932" s="26">
        <v>10</v>
      </c>
      <c r="K1932" s="26">
        <v>251</v>
      </c>
      <c r="M1932" s="26">
        <v>1930</v>
      </c>
      <c r="N1932" s="26">
        <v>381</v>
      </c>
    </row>
    <row r="1933" spans="7:14" x14ac:dyDescent="0.2">
      <c r="G1933" s="26">
        <v>2016</v>
      </c>
      <c r="H1933" s="26">
        <v>3</v>
      </c>
      <c r="I1933" s="26">
        <v>21</v>
      </c>
      <c r="J1933" s="26">
        <v>11</v>
      </c>
      <c r="K1933" s="26">
        <v>249</v>
      </c>
      <c r="M1933" s="26">
        <v>1931</v>
      </c>
      <c r="N1933" s="26">
        <v>380</v>
      </c>
    </row>
    <row r="1934" spans="7:14" x14ac:dyDescent="0.2">
      <c r="G1934" s="26">
        <v>2016</v>
      </c>
      <c r="H1934" s="26">
        <v>3</v>
      </c>
      <c r="I1934" s="26">
        <v>21</v>
      </c>
      <c r="J1934" s="26">
        <v>12</v>
      </c>
      <c r="K1934" s="26">
        <v>312</v>
      </c>
      <c r="M1934" s="26">
        <v>1932</v>
      </c>
      <c r="N1934" s="26">
        <v>380</v>
      </c>
    </row>
    <row r="1935" spans="7:14" x14ac:dyDescent="0.2">
      <c r="G1935" s="26">
        <v>2016</v>
      </c>
      <c r="H1935" s="26">
        <v>3</v>
      </c>
      <c r="I1935" s="26">
        <v>21</v>
      </c>
      <c r="J1935" s="26">
        <v>13</v>
      </c>
      <c r="K1935" s="26">
        <v>361</v>
      </c>
      <c r="M1935" s="26">
        <v>1933</v>
      </c>
      <c r="N1935" s="26">
        <v>380</v>
      </c>
    </row>
    <row r="1936" spans="7:14" x14ac:dyDescent="0.2">
      <c r="G1936" s="26">
        <v>2016</v>
      </c>
      <c r="H1936" s="26">
        <v>3</v>
      </c>
      <c r="I1936" s="26">
        <v>21</v>
      </c>
      <c r="J1936" s="26">
        <v>14</v>
      </c>
      <c r="K1936" s="26">
        <v>322</v>
      </c>
      <c r="M1936" s="26">
        <v>1934</v>
      </c>
      <c r="N1936" s="26">
        <v>380</v>
      </c>
    </row>
    <row r="1937" spans="7:14" x14ac:dyDescent="0.2">
      <c r="G1937" s="26">
        <v>2016</v>
      </c>
      <c r="H1937" s="26">
        <v>3</v>
      </c>
      <c r="I1937" s="26">
        <v>21</v>
      </c>
      <c r="J1937" s="26">
        <v>15</v>
      </c>
      <c r="K1937" s="26">
        <v>313</v>
      </c>
      <c r="M1937" s="26">
        <v>1935</v>
      </c>
      <c r="N1937" s="26">
        <v>380</v>
      </c>
    </row>
    <row r="1938" spans="7:14" x14ac:dyDescent="0.2">
      <c r="G1938" s="26">
        <v>2016</v>
      </c>
      <c r="H1938" s="26">
        <v>3</v>
      </c>
      <c r="I1938" s="26">
        <v>21</v>
      </c>
      <c r="J1938" s="26">
        <v>16</v>
      </c>
      <c r="K1938" s="26">
        <v>375</v>
      </c>
      <c r="M1938" s="26">
        <v>1936</v>
      </c>
      <c r="N1938" s="26">
        <v>380</v>
      </c>
    </row>
    <row r="1939" spans="7:14" x14ac:dyDescent="0.2">
      <c r="G1939" s="26">
        <v>2016</v>
      </c>
      <c r="H1939" s="26">
        <v>3</v>
      </c>
      <c r="I1939" s="26">
        <v>21</v>
      </c>
      <c r="J1939" s="26">
        <v>17</v>
      </c>
      <c r="K1939" s="26">
        <v>520</v>
      </c>
      <c r="M1939" s="26">
        <v>1937</v>
      </c>
      <c r="N1939" s="26">
        <v>380</v>
      </c>
    </row>
    <row r="1940" spans="7:14" x14ac:dyDescent="0.2">
      <c r="G1940" s="26">
        <v>2016</v>
      </c>
      <c r="H1940" s="26">
        <v>3</v>
      </c>
      <c r="I1940" s="26">
        <v>21</v>
      </c>
      <c r="J1940" s="26">
        <v>18</v>
      </c>
      <c r="K1940" s="26">
        <v>394</v>
      </c>
      <c r="M1940" s="26">
        <v>1938</v>
      </c>
      <c r="N1940" s="26">
        <v>380</v>
      </c>
    </row>
    <row r="1941" spans="7:14" x14ac:dyDescent="0.2">
      <c r="G1941" s="26">
        <v>2016</v>
      </c>
      <c r="H1941" s="26">
        <v>3</v>
      </c>
      <c r="I1941" s="26">
        <v>21</v>
      </c>
      <c r="J1941" s="26">
        <v>19</v>
      </c>
      <c r="K1941" s="26">
        <v>256</v>
      </c>
      <c r="M1941" s="26">
        <v>1939</v>
      </c>
      <c r="N1941" s="26">
        <v>380</v>
      </c>
    </row>
    <row r="1942" spans="7:14" x14ac:dyDescent="0.2">
      <c r="G1942" s="26">
        <v>2016</v>
      </c>
      <c r="H1942" s="26">
        <v>3</v>
      </c>
      <c r="I1942" s="26">
        <v>21</v>
      </c>
      <c r="J1942" s="26">
        <v>20</v>
      </c>
      <c r="K1942" s="26">
        <v>170</v>
      </c>
      <c r="M1942" s="26">
        <v>1940</v>
      </c>
      <c r="N1942" s="26">
        <v>380</v>
      </c>
    </row>
    <row r="1943" spans="7:14" x14ac:dyDescent="0.2">
      <c r="G1943" s="26">
        <v>2016</v>
      </c>
      <c r="H1943" s="26">
        <v>3</v>
      </c>
      <c r="I1943" s="26">
        <v>21</v>
      </c>
      <c r="J1943" s="26">
        <v>21</v>
      </c>
      <c r="K1943" s="26">
        <v>78</v>
      </c>
      <c r="M1943" s="26">
        <v>1941</v>
      </c>
      <c r="N1943" s="26">
        <v>380</v>
      </c>
    </row>
    <row r="1944" spans="7:14" x14ac:dyDescent="0.2">
      <c r="G1944" s="26">
        <v>2016</v>
      </c>
      <c r="H1944" s="26">
        <v>3</v>
      </c>
      <c r="I1944" s="26">
        <v>21</v>
      </c>
      <c r="J1944" s="26">
        <v>22</v>
      </c>
      <c r="K1944" s="26">
        <v>49</v>
      </c>
      <c r="M1944" s="26">
        <v>1942</v>
      </c>
      <c r="N1944" s="26">
        <v>380</v>
      </c>
    </row>
    <row r="1945" spans="7:14" x14ac:dyDescent="0.2">
      <c r="G1945" s="26">
        <v>2016</v>
      </c>
      <c r="H1945" s="26">
        <v>3</v>
      </c>
      <c r="I1945" s="26">
        <v>21</v>
      </c>
      <c r="J1945" s="26">
        <v>23</v>
      </c>
      <c r="K1945" s="26">
        <v>26</v>
      </c>
      <c r="M1945" s="26">
        <v>1943</v>
      </c>
      <c r="N1945" s="26">
        <v>380</v>
      </c>
    </row>
    <row r="1946" spans="7:14" x14ac:dyDescent="0.2">
      <c r="G1946" s="26">
        <v>2016</v>
      </c>
      <c r="H1946" s="26">
        <v>3</v>
      </c>
      <c r="I1946" s="26">
        <v>21</v>
      </c>
      <c r="J1946" s="26">
        <v>24</v>
      </c>
      <c r="K1946" s="26">
        <v>30</v>
      </c>
      <c r="M1946" s="26">
        <v>1944</v>
      </c>
      <c r="N1946" s="26">
        <v>380</v>
      </c>
    </row>
    <row r="1947" spans="7:14" x14ac:dyDescent="0.2">
      <c r="G1947" s="26">
        <v>2016</v>
      </c>
      <c r="H1947" s="26">
        <v>3</v>
      </c>
      <c r="I1947" s="26">
        <v>22</v>
      </c>
      <c r="J1947" s="26">
        <v>1</v>
      </c>
      <c r="K1947" s="26">
        <v>14</v>
      </c>
      <c r="M1947" s="26">
        <v>1945</v>
      </c>
      <c r="N1947" s="26">
        <v>380</v>
      </c>
    </row>
    <row r="1948" spans="7:14" x14ac:dyDescent="0.2">
      <c r="G1948" s="26">
        <v>2016</v>
      </c>
      <c r="H1948" s="26">
        <v>3</v>
      </c>
      <c r="I1948" s="26">
        <v>22</v>
      </c>
      <c r="J1948" s="26">
        <v>2</v>
      </c>
      <c r="K1948" s="26">
        <v>15</v>
      </c>
      <c r="M1948" s="26">
        <v>1946</v>
      </c>
      <c r="N1948" s="26">
        <v>380</v>
      </c>
    </row>
    <row r="1949" spans="7:14" x14ac:dyDescent="0.2">
      <c r="G1949" s="26">
        <v>2016</v>
      </c>
      <c r="H1949" s="26">
        <v>3</v>
      </c>
      <c r="I1949" s="26">
        <v>22</v>
      </c>
      <c r="J1949" s="26">
        <v>3</v>
      </c>
      <c r="K1949" s="26">
        <v>5</v>
      </c>
      <c r="M1949" s="26">
        <v>1947</v>
      </c>
      <c r="N1949" s="26">
        <v>379</v>
      </c>
    </row>
    <row r="1950" spans="7:14" x14ac:dyDescent="0.2">
      <c r="G1950" s="26">
        <v>2016</v>
      </c>
      <c r="H1950" s="26">
        <v>3</v>
      </c>
      <c r="I1950" s="26">
        <v>22</v>
      </c>
      <c r="J1950" s="26">
        <v>4</v>
      </c>
      <c r="K1950" s="26">
        <v>6</v>
      </c>
      <c r="M1950" s="26">
        <v>1948</v>
      </c>
      <c r="N1950" s="26">
        <v>379</v>
      </c>
    </row>
    <row r="1951" spans="7:14" x14ac:dyDescent="0.2">
      <c r="G1951" s="26">
        <v>2016</v>
      </c>
      <c r="H1951" s="26">
        <v>3</v>
      </c>
      <c r="I1951" s="26">
        <v>22</v>
      </c>
      <c r="J1951" s="26">
        <v>5</v>
      </c>
      <c r="K1951" s="26">
        <v>10</v>
      </c>
      <c r="M1951" s="26">
        <v>1949</v>
      </c>
      <c r="N1951" s="26">
        <v>379</v>
      </c>
    </row>
    <row r="1952" spans="7:14" x14ac:dyDescent="0.2">
      <c r="G1952" s="26">
        <v>2016</v>
      </c>
      <c r="H1952" s="26">
        <v>3</v>
      </c>
      <c r="I1952" s="26">
        <v>22</v>
      </c>
      <c r="J1952" s="26">
        <v>6</v>
      </c>
      <c r="K1952" s="26">
        <v>47</v>
      </c>
      <c r="M1952" s="26">
        <v>1950</v>
      </c>
      <c r="N1952" s="26">
        <v>379</v>
      </c>
    </row>
    <row r="1953" spans="7:14" x14ac:dyDescent="0.2">
      <c r="G1953" s="26">
        <v>2016</v>
      </c>
      <c r="H1953" s="26">
        <v>3</v>
      </c>
      <c r="I1953" s="26">
        <v>22</v>
      </c>
      <c r="J1953" s="26">
        <v>7</v>
      </c>
      <c r="K1953" s="26">
        <v>146</v>
      </c>
      <c r="M1953" s="26">
        <v>1951</v>
      </c>
      <c r="N1953" s="26">
        <v>379</v>
      </c>
    </row>
    <row r="1954" spans="7:14" x14ac:dyDescent="0.2">
      <c r="G1954" s="26">
        <v>2016</v>
      </c>
      <c r="H1954" s="26">
        <v>3</v>
      </c>
      <c r="I1954" s="26">
        <v>22</v>
      </c>
      <c r="J1954" s="26">
        <v>8</v>
      </c>
      <c r="K1954" s="26">
        <v>462</v>
      </c>
      <c r="M1954" s="26">
        <v>1952</v>
      </c>
      <c r="N1954" s="26">
        <v>379</v>
      </c>
    </row>
    <row r="1955" spans="7:14" x14ac:dyDescent="0.2">
      <c r="G1955" s="26">
        <v>2016</v>
      </c>
      <c r="H1955" s="26">
        <v>3</v>
      </c>
      <c r="I1955" s="26">
        <v>22</v>
      </c>
      <c r="J1955" s="26">
        <v>9</v>
      </c>
      <c r="K1955" s="26">
        <v>309</v>
      </c>
      <c r="M1955" s="26">
        <v>1953</v>
      </c>
      <c r="N1955" s="26">
        <v>379</v>
      </c>
    </row>
    <row r="1956" spans="7:14" x14ac:dyDescent="0.2">
      <c r="G1956" s="26">
        <v>2016</v>
      </c>
      <c r="H1956" s="26">
        <v>3</v>
      </c>
      <c r="I1956" s="26">
        <v>22</v>
      </c>
      <c r="J1956" s="26">
        <v>10</v>
      </c>
      <c r="K1956" s="26">
        <v>218</v>
      </c>
      <c r="M1956" s="26">
        <v>1954</v>
      </c>
      <c r="N1956" s="26">
        <v>379</v>
      </c>
    </row>
    <row r="1957" spans="7:14" x14ac:dyDescent="0.2">
      <c r="G1957" s="26">
        <v>2016</v>
      </c>
      <c r="H1957" s="26">
        <v>3</v>
      </c>
      <c r="I1957" s="26">
        <v>22</v>
      </c>
      <c r="J1957" s="26">
        <v>11</v>
      </c>
      <c r="K1957" s="26">
        <v>255</v>
      </c>
      <c r="M1957" s="26">
        <v>1955</v>
      </c>
      <c r="N1957" s="26">
        <v>379</v>
      </c>
    </row>
    <row r="1958" spans="7:14" x14ac:dyDescent="0.2">
      <c r="G1958" s="26">
        <v>2016</v>
      </c>
      <c r="H1958" s="26">
        <v>3</v>
      </c>
      <c r="I1958" s="26">
        <v>22</v>
      </c>
      <c r="J1958" s="26">
        <v>12</v>
      </c>
      <c r="K1958" s="26">
        <v>300</v>
      </c>
      <c r="M1958" s="26">
        <v>1956</v>
      </c>
      <c r="N1958" s="26">
        <v>379</v>
      </c>
    </row>
    <row r="1959" spans="7:14" x14ac:dyDescent="0.2">
      <c r="G1959" s="26">
        <v>2016</v>
      </c>
      <c r="H1959" s="26">
        <v>3</v>
      </c>
      <c r="I1959" s="26">
        <v>22</v>
      </c>
      <c r="J1959" s="26">
        <v>13</v>
      </c>
      <c r="K1959" s="26">
        <v>336</v>
      </c>
      <c r="M1959" s="26">
        <v>1957</v>
      </c>
      <c r="N1959" s="26">
        <v>379</v>
      </c>
    </row>
    <row r="1960" spans="7:14" x14ac:dyDescent="0.2">
      <c r="G1960" s="26">
        <v>2016</v>
      </c>
      <c r="H1960" s="26">
        <v>3</v>
      </c>
      <c r="I1960" s="26">
        <v>22</v>
      </c>
      <c r="J1960" s="26">
        <v>14</v>
      </c>
      <c r="K1960" s="26">
        <v>355</v>
      </c>
      <c r="M1960" s="26">
        <v>1958</v>
      </c>
      <c r="N1960" s="26">
        <v>379</v>
      </c>
    </row>
    <row r="1961" spans="7:14" x14ac:dyDescent="0.2">
      <c r="G1961" s="26">
        <v>2016</v>
      </c>
      <c r="H1961" s="26">
        <v>3</v>
      </c>
      <c r="I1961" s="26">
        <v>22</v>
      </c>
      <c r="J1961" s="26">
        <v>15</v>
      </c>
      <c r="K1961" s="26">
        <v>327</v>
      </c>
      <c r="M1961" s="26">
        <v>1959</v>
      </c>
      <c r="N1961" s="26">
        <v>379</v>
      </c>
    </row>
    <row r="1962" spans="7:14" x14ac:dyDescent="0.2">
      <c r="G1962" s="26">
        <v>2016</v>
      </c>
      <c r="H1962" s="26">
        <v>3</v>
      </c>
      <c r="I1962" s="26">
        <v>22</v>
      </c>
      <c r="J1962" s="26">
        <v>16</v>
      </c>
      <c r="K1962" s="26">
        <v>386</v>
      </c>
      <c r="M1962" s="26">
        <v>1960</v>
      </c>
      <c r="N1962" s="26">
        <v>378</v>
      </c>
    </row>
    <row r="1963" spans="7:14" x14ac:dyDescent="0.2">
      <c r="G1963" s="26">
        <v>2016</v>
      </c>
      <c r="H1963" s="26">
        <v>3</v>
      </c>
      <c r="I1963" s="26">
        <v>22</v>
      </c>
      <c r="J1963" s="26">
        <v>17</v>
      </c>
      <c r="K1963" s="26">
        <v>544</v>
      </c>
      <c r="M1963" s="26">
        <v>1961</v>
      </c>
      <c r="N1963" s="26">
        <v>378</v>
      </c>
    </row>
    <row r="1964" spans="7:14" x14ac:dyDescent="0.2">
      <c r="G1964" s="26">
        <v>2016</v>
      </c>
      <c r="H1964" s="26">
        <v>3</v>
      </c>
      <c r="I1964" s="26">
        <v>22</v>
      </c>
      <c r="J1964" s="26">
        <v>18</v>
      </c>
      <c r="K1964" s="26">
        <v>419</v>
      </c>
      <c r="M1964" s="26">
        <v>1962</v>
      </c>
      <c r="N1964" s="26">
        <v>378</v>
      </c>
    </row>
    <row r="1965" spans="7:14" x14ac:dyDescent="0.2">
      <c r="G1965" s="26">
        <v>2016</v>
      </c>
      <c r="H1965" s="26">
        <v>3</v>
      </c>
      <c r="I1965" s="26">
        <v>22</v>
      </c>
      <c r="J1965" s="26">
        <v>19</v>
      </c>
      <c r="K1965" s="26">
        <v>278</v>
      </c>
      <c r="M1965" s="26">
        <v>1963</v>
      </c>
      <c r="N1965" s="26">
        <v>378</v>
      </c>
    </row>
    <row r="1966" spans="7:14" x14ac:dyDescent="0.2">
      <c r="G1966" s="26">
        <v>2016</v>
      </c>
      <c r="H1966" s="26">
        <v>3</v>
      </c>
      <c r="I1966" s="26">
        <v>22</v>
      </c>
      <c r="J1966" s="26">
        <v>20</v>
      </c>
      <c r="K1966" s="26">
        <v>181</v>
      </c>
      <c r="M1966" s="26">
        <v>1964</v>
      </c>
      <c r="N1966" s="26">
        <v>378</v>
      </c>
    </row>
    <row r="1967" spans="7:14" x14ac:dyDescent="0.2">
      <c r="G1967" s="26">
        <v>2016</v>
      </c>
      <c r="H1967" s="26">
        <v>3</v>
      </c>
      <c r="I1967" s="26">
        <v>22</v>
      </c>
      <c r="J1967" s="26">
        <v>21</v>
      </c>
      <c r="K1967" s="26">
        <v>111</v>
      </c>
      <c r="M1967" s="26">
        <v>1965</v>
      </c>
      <c r="N1967" s="26">
        <v>378</v>
      </c>
    </row>
    <row r="1968" spans="7:14" x14ac:dyDescent="0.2">
      <c r="G1968" s="26">
        <v>2016</v>
      </c>
      <c r="H1968" s="26">
        <v>3</v>
      </c>
      <c r="I1968" s="26">
        <v>22</v>
      </c>
      <c r="J1968" s="26">
        <v>22</v>
      </c>
      <c r="K1968" s="26">
        <v>88</v>
      </c>
      <c r="M1968" s="26">
        <v>1966</v>
      </c>
      <c r="N1968" s="26">
        <v>378</v>
      </c>
    </row>
    <row r="1969" spans="7:14" x14ac:dyDescent="0.2">
      <c r="G1969" s="26">
        <v>2016</v>
      </c>
      <c r="H1969" s="26">
        <v>3</v>
      </c>
      <c r="I1969" s="26">
        <v>22</v>
      </c>
      <c r="J1969" s="26">
        <v>23</v>
      </c>
      <c r="K1969" s="26">
        <v>48</v>
      </c>
      <c r="M1969" s="26">
        <v>1967</v>
      </c>
      <c r="N1969" s="26">
        <v>378</v>
      </c>
    </row>
    <row r="1970" spans="7:14" x14ac:dyDescent="0.2">
      <c r="G1970" s="26">
        <v>2016</v>
      </c>
      <c r="H1970" s="26">
        <v>3</v>
      </c>
      <c r="I1970" s="26">
        <v>22</v>
      </c>
      <c r="J1970" s="26">
        <v>24</v>
      </c>
      <c r="K1970" s="26">
        <v>22</v>
      </c>
      <c r="M1970" s="26">
        <v>1968</v>
      </c>
      <c r="N1970" s="26">
        <v>378</v>
      </c>
    </row>
    <row r="1971" spans="7:14" x14ac:dyDescent="0.2">
      <c r="G1971" s="26">
        <v>2016</v>
      </c>
      <c r="H1971" s="26">
        <v>3</v>
      </c>
      <c r="I1971" s="26">
        <v>23</v>
      </c>
      <c r="J1971" s="26">
        <v>1</v>
      </c>
      <c r="K1971" s="26">
        <v>22</v>
      </c>
      <c r="M1971" s="26">
        <v>1969</v>
      </c>
      <c r="N1971" s="26">
        <v>378</v>
      </c>
    </row>
    <row r="1972" spans="7:14" x14ac:dyDescent="0.2">
      <c r="G1972" s="26">
        <v>2016</v>
      </c>
      <c r="H1972" s="26">
        <v>3</v>
      </c>
      <c r="I1972" s="26">
        <v>23</v>
      </c>
      <c r="J1972" s="26">
        <v>2</v>
      </c>
      <c r="K1972" s="26">
        <v>10</v>
      </c>
      <c r="M1972" s="26">
        <v>1970</v>
      </c>
      <c r="N1972" s="26">
        <v>378</v>
      </c>
    </row>
    <row r="1973" spans="7:14" x14ac:dyDescent="0.2">
      <c r="G1973" s="26">
        <v>2016</v>
      </c>
      <c r="H1973" s="26">
        <v>3</v>
      </c>
      <c r="I1973" s="26">
        <v>23</v>
      </c>
      <c r="J1973" s="26">
        <v>3</v>
      </c>
      <c r="K1973" s="26">
        <v>6</v>
      </c>
      <c r="M1973" s="26">
        <v>1971</v>
      </c>
      <c r="N1973" s="26">
        <v>378</v>
      </c>
    </row>
    <row r="1974" spans="7:14" x14ac:dyDescent="0.2">
      <c r="G1974" s="26">
        <v>2016</v>
      </c>
      <c r="H1974" s="26">
        <v>3</v>
      </c>
      <c r="I1974" s="26">
        <v>23</v>
      </c>
      <c r="J1974" s="26">
        <v>4</v>
      </c>
      <c r="K1974" s="26">
        <v>5</v>
      </c>
      <c r="M1974" s="26">
        <v>1972</v>
      </c>
      <c r="N1974" s="26">
        <v>378</v>
      </c>
    </row>
    <row r="1975" spans="7:14" x14ac:dyDescent="0.2">
      <c r="G1975" s="26">
        <v>2016</v>
      </c>
      <c r="H1975" s="26">
        <v>3</v>
      </c>
      <c r="I1975" s="26">
        <v>23</v>
      </c>
      <c r="J1975" s="26">
        <v>5</v>
      </c>
      <c r="K1975" s="26">
        <v>14</v>
      </c>
      <c r="M1975" s="26">
        <v>1973</v>
      </c>
      <c r="N1975" s="26">
        <v>378</v>
      </c>
    </row>
    <row r="1976" spans="7:14" x14ac:dyDescent="0.2">
      <c r="G1976" s="26">
        <v>2016</v>
      </c>
      <c r="H1976" s="26">
        <v>3</v>
      </c>
      <c r="I1976" s="26">
        <v>23</v>
      </c>
      <c r="J1976" s="26">
        <v>6</v>
      </c>
      <c r="K1976" s="26">
        <v>41</v>
      </c>
      <c r="M1976" s="26">
        <v>1974</v>
      </c>
      <c r="N1976" s="26">
        <v>378</v>
      </c>
    </row>
    <row r="1977" spans="7:14" x14ac:dyDescent="0.2">
      <c r="G1977" s="26">
        <v>2016</v>
      </c>
      <c r="H1977" s="26">
        <v>3</v>
      </c>
      <c r="I1977" s="26">
        <v>23</v>
      </c>
      <c r="J1977" s="26">
        <v>7</v>
      </c>
      <c r="K1977" s="26">
        <v>144</v>
      </c>
      <c r="M1977" s="26">
        <v>1975</v>
      </c>
      <c r="N1977" s="26">
        <v>378</v>
      </c>
    </row>
    <row r="1978" spans="7:14" x14ac:dyDescent="0.2">
      <c r="G1978" s="26">
        <v>2016</v>
      </c>
      <c r="H1978" s="26">
        <v>3</v>
      </c>
      <c r="I1978" s="26">
        <v>23</v>
      </c>
      <c r="J1978" s="26">
        <v>8</v>
      </c>
      <c r="K1978" s="26">
        <v>414</v>
      </c>
      <c r="M1978" s="26">
        <v>1976</v>
      </c>
      <c r="N1978" s="26">
        <v>378</v>
      </c>
    </row>
    <row r="1979" spans="7:14" x14ac:dyDescent="0.2">
      <c r="G1979" s="26">
        <v>2016</v>
      </c>
      <c r="H1979" s="26">
        <v>3</v>
      </c>
      <c r="I1979" s="26">
        <v>23</v>
      </c>
      <c r="J1979" s="26">
        <v>9</v>
      </c>
      <c r="K1979" s="26">
        <v>347</v>
      </c>
      <c r="M1979" s="26">
        <v>1977</v>
      </c>
      <c r="N1979" s="26">
        <v>378</v>
      </c>
    </row>
    <row r="1980" spans="7:14" x14ac:dyDescent="0.2">
      <c r="G1980" s="26">
        <v>2016</v>
      </c>
      <c r="H1980" s="26">
        <v>3</v>
      </c>
      <c r="I1980" s="26">
        <v>23</v>
      </c>
      <c r="J1980" s="26">
        <v>10</v>
      </c>
      <c r="K1980" s="26">
        <v>276</v>
      </c>
      <c r="M1980" s="26">
        <v>1978</v>
      </c>
      <c r="N1980" s="26">
        <v>378</v>
      </c>
    </row>
    <row r="1981" spans="7:14" x14ac:dyDescent="0.2">
      <c r="G1981" s="26">
        <v>2016</v>
      </c>
      <c r="H1981" s="26">
        <v>3</v>
      </c>
      <c r="I1981" s="26">
        <v>23</v>
      </c>
      <c r="J1981" s="26">
        <v>11</v>
      </c>
      <c r="K1981" s="26">
        <v>270</v>
      </c>
      <c r="M1981" s="26">
        <v>1979</v>
      </c>
      <c r="N1981" s="26">
        <v>378</v>
      </c>
    </row>
    <row r="1982" spans="7:14" x14ac:dyDescent="0.2">
      <c r="G1982" s="26">
        <v>2016</v>
      </c>
      <c r="H1982" s="26">
        <v>3</v>
      </c>
      <c r="I1982" s="26">
        <v>23</v>
      </c>
      <c r="J1982" s="26">
        <v>12</v>
      </c>
      <c r="K1982" s="26">
        <v>323</v>
      </c>
      <c r="M1982" s="26">
        <v>1980</v>
      </c>
      <c r="N1982" s="26">
        <v>377</v>
      </c>
    </row>
    <row r="1983" spans="7:14" x14ac:dyDescent="0.2">
      <c r="G1983" s="26">
        <v>2016</v>
      </c>
      <c r="H1983" s="26">
        <v>3</v>
      </c>
      <c r="I1983" s="26">
        <v>23</v>
      </c>
      <c r="J1983" s="26">
        <v>13</v>
      </c>
      <c r="K1983" s="26">
        <v>347</v>
      </c>
      <c r="M1983" s="26">
        <v>1981</v>
      </c>
      <c r="N1983" s="26">
        <v>377</v>
      </c>
    </row>
    <row r="1984" spans="7:14" x14ac:dyDescent="0.2">
      <c r="G1984" s="26">
        <v>2016</v>
      </c>
      <c r="H1984" s="26">
        <v>3</v>
      </c>
      <c r="I1984" s="26">
        <v>23</v>
      </c>
      <c r="J1984" s="26">
        <v>14</v>
      </c>
      <c r="K1984" s="26">
        <v>281</v>
      </c>
      <c r="M1984" s="26">
        <v>1982</v>
      </c>
      <c r="N1984" s="26">
        <v>377</v>
      </c>
    </row>
    <row r="1985" spans="7:14" x14ac:dyDescent="0.2">
      <c r="G1985" s="26">
        <v>2016</v>
      </c>
      <c r="H1985" s="26">
        <v>3</v>
      </c>
      <c r="I1985" s="26">
        <v>23</v>
      </c>
      <c r="J1985" s="26">
        <v>15</v>
      </c>
      <c r="K1985" s="26">
        <v>307</v>
      </c>
      <c r="M1985" s="26">
        <v>1983</v>
      </c>
      <c r="N1985" s="26">
        <v>377</v>
      </c>
    </row>
    <row r="1986" spans="7:14" x14ac:dyDescent="0.2">
      <c r="G1986" s="26">
        <v>2016</v>
      </c>
      <c r="H1986" s="26">
        <v>3</v>
      </c>
      <c r="I1986" s="26">
        <v>23</v>
      </c>
      <c r="J1986" s="26">
        <v>16</v>
      </c>
      <c r="K1986" s="26">
        <v>395</v>
      </c>
      <c r="M1986" s="26">
        <v>1984</v>
      </c>
      <c r="N1986" s="26">
        <v>377</v>
      </c>
    </row>
    <row r="1987" spans="7:14" x14ac:dyDescent="0.2">
      <c r="G1987" s="26">
        <v>2016</v>
      </c>
      <c r="H1987" s="26">
        <v>3</v>
      </c>
      <c r="I1987" s="26">
        <v>23</v>
      </c>
      <c r="J1987" s="26">
        <v>17</v>
      </c>
      <c r="K1987" s="26">
        <v>526</v>
      </c>
      <c r="M1987" s="26">
        <v>1985</v>
      </c>
      <c r="N1987" s="26">
        <v>377</v>
      </c>
    </row>
    <row r="1988" spans="7:14" x14ac:dyDescent="0.2">
      <c r="G1988" s="26">
        <v>2016</v>
      </c>
      <c r="H1988" s="26">
        <v>3</v>
      </c>
      <c r="I1988" s="26">
        <v>23</v>
      </c>
      <c r="J1988" s="26">
        <v>18</v>
      </c>
      <c r="K1988" s="26">
        <v>462</v>
      </c>
      <c r="M1988" s="26">
        <v>1986</v>
      </c>
      <c r="N1988" s="26">
        <v>377</v>
      </c>
    </row>
    <row r="1989" spans="7:14" x14ac:dyDescent="0.2">
      <c r="G1989" s="26">
        <v>2016</v>
      </c>
      <c r="H1989" s="26">
        <v>3</v>
      </c>
      <c r="I1989" s="26">
        <v>23</v>
      </c>
      <c r="J1989" s="26">
        <v>19</v>
      </c>
      <c r="K1989" s="26">
        <v>269</v>
      </c>
      <c r="M1989" s="26">
        <v>1987</v>
      </c>
      <c r="N1989" s="26">
        <v>377</v>
      </c>
    </row>
    <row r="1990" spans="7:14" x14ac:dyDescent="0.2">
      <c r="G1990" s="26">
        <v>2016</v>
      </c>
      <c r="H1990" s="26">
        <v>3</v>
      </c>
      <c r="I1990" s="26">
        <v>23</v>
      </c>
      <c r="J1990" s="26">
        <v>20</v>
      </c>
      <c r="K1990" s="26">
        <v>188</v>
      </c>
      <c r="M1990" s="26">
        <v>1988</v>
      </c>
      <c r="N1990" s="26">
        <v>377</v>
      </c>
    </row>
    <row r="1991" spans="7:14" x14ac:dyDescent="0.2">
      <c r="G1991" s="26">
        <v>2016</v>
      </c>
      <c r="H1991" s="26">
        <v>3</v>
      </c>
      <c r="I1991" s="26">
        <v>23</v>
      </c>
      <c r="J1991" s="26">
        <v>21</v>
      </c>
      <c r="K1991" s="26">
        <v>141</v>
      </c>
      <c r="M1991" s="26">
        <v>1989</v>
      </c>
      <c r="N1991" s="26">
        <v>377</v>
      </c>
    </row>
    <row r="1992" spans="7:14" x14ac:dyDescent="0.2">
      <c r="G1992" s="26">
        <v>2016</v>
      </c>
      <c r="H1992" s="26">
        <v>3</v>
      </c>
      <c r="I1992" s="26">
        <v>23</v>
      </c>
      <c r="J1992" s="26">
        <v>22</v>
      </c>
      <c r="K1992" s="26">
        <v>86</v>
      </c>
      <c r="M1992" s="26">
        <v>1990</v>
      </c>
      <c r="N1992" s="26">
        <v>377</v>
      </c>
    </row>
    <row r="1993" spans="7:14" x14ac:dyDescent="0.2">
      <c r="G1993" s="26">
        <v>2016</v>
      </c>
      <c r="H1993" s="26">
        <v>3</v>
      </c>
      <c r="I1993" s="26">
        <v>23</v>
      </c>
      <c r="J1993" s="26">
        <v>23</v>
      </c>
      <c r="K1993" s="26">
        <v>55</v>
      </c>
      <c r="M1993" s="26">
        <v>1991</v>
      </c>
      <c r="N1993" s="26">
        <v>377</v>
      </c>
    </row>
    <row r="1994" spans="7:14" x14ac:dyDescent="0.2">
      <c r="G1994" s="26">
        <v>2016</v>
      </c>
      <c r="H1994" s="26">
        <v>3</v>
      </c>
      <c r="I1994" s="26">
        <v>23</v>
      </c>
      <c r="J1994" s="26">
        <v>24</v>
      </c>
      <c r="K1994" s="26">
        <v>33</v>
      </c>
      <c r="M1994" s="26">
        <v>1992</v>
      </c>
      <c r="N1994" s="26">
        <v>377</v>
      </c>
    </row>
    <row r="1995" spans="7:14" x14ac:dyDescent="0.2">
      <c r="G1995" s="26">
        <v>2016</v>
      </c>
      <c r="H1995" s="26">
        <v>3</v>
      </c>
      <c r="I1995" s="26">
        <v>24</v>
      </c>
      <c r="J1995" s="26">
        <v>1</v>
      </c>
      <c r="K1995" s="26">
        <v>22</v>
      </c>
      <c r="M1995" s="26">
        <v>1993</v>
      </c>
      <c r="N1995" s="26">
        <v>377</v>
      </c>
    </row>
    <row r="1996" spans="7:14" x14ac:dyDescent="0.2">
      <c r="G1996" s="26">
        <v>2016</v>
      </c>
      <c r="H1996" s="26">
        <v>3</v>
      </c>
      <c r="I1996" s="26">
        <v>24</v>
      </c>
      <c r="J1996" s="26">
        <v>2</v>
      </c>
      <c r="K1996" s="26">
        <v>15</v>
      </c>
      <c r="M1996" s="26">
        <v>1994</v>
      </c>
      <c r="N1996" s="26">
        <v>377</v>
      </c>
    </row>
    <row r="1997" spans="7:14" x14ac:dyDescent="0.2">
      <c r="G1997" s="26">
        <v>2016</v>
      </c>
      <c r="H1997" s="26">
        <v>3</v>
      </c>
      <c r="I1997" s="26">
        <v>24</v>
      </c>
      <c r="J1997" s="26">
        <v>3</v>
      </c>
      <c r="K1997" s="26">
        <v>4</v>
      </c>
      <c r="M1997" s="26">
        <v>1995</v>
      </c>
      <c r="N1997" s="26">
        <v>376</v>
      </c>
    </row>
    <row r="1998" spans="7:14" x14ac:dyDescent="0.2">
      <c r="G1998" s="26">
        <v>2016</v>
      </c>
      <c r="H1998" s="26">
        <v>3</v>
      </c>
      <c r="I1998" s="26">
        <v>24</v>
      </c>
      <c r="J1998" s="26">
        <v>4</v>
      </c>
      <c r="K1998" s="26">
        <v>5</v>
      </c>
      <c r="M1998" s="26">
        <v>1996</v>
      </c>
      <c r="N1998" s="26">
        <v>376</v>
      </c>
    </row>
    <row r="1999" spans="7:14" x14ac:dyDescent="0.2">
      <c r="G1999" s="26">
        <v>2016</v>
      </c>
      <c r="H1999" s="26">
        <v>3</v>
      </c>
      <c r="I1999" s="26">
        <v>24</v>
      </c>
      <c r="J1999" s="26">
        <v>5</v>
      </c>
      <c r="K1999" s="26">
        <v>22</v>
      </c>
      <c r="M1999" s="26">
        <v>1997</v>
      </c>
      <c r="N1999" s="26">
        <v>376</v>
      </c>
    </row>
    <row r="2000" spans="7:14" x14ac:dyDescent="0.2">
      <c r="G2000" s="26">
        <v>2016</v>
      </c>
      <c r="H2000" s="26">
        <v>3</v>
      </c>
      <c r="I2000" s="26">
        <v>24</v>
      </c>
      <c r="J2000" s="26">
        <v>6</v>
      </c>
      <c r="K2000" s="26">
        <v>50</v>
      </c>
      <c r="M2000" s="26">
        <v>1998</v>
      </c>
      <c r="N2000" s="26">
        <v>376</v>
      </c>
    </row>
    <row r="2001" spans="7:14" x14ac:dyDescent="0.2">
      <c r="G2001" s="26">
        <v>2016</v>
      </c>
      <c r="H2001" s="26">
        <v>3</v>
      </c>
      <c r="I2001" s="26">
        <v>24</v>
      </c>
      <c r="J2001" s="26">
        <v>7</v>
      </c>
      <c r="K2001" s="26">
        <v>148</v>
      </c>
      <c r="M2001" s="26">
        <v>1999</v>
      </c>
      <c r="N2001" s="26">
        <v>376</v>
      </c>
    </row>
    <row r="2002" spans="7:14" x14ac:dyDescent="0.2">
      <c r="G2002" s="26">
        <v>2016</v>
      </c>
      <c r="H2002" s="26">
        <v>3</v>
      </c>
      <c r="I2002" s="26">
        <v>24</v>
      </c>
      <c r="J2002" s="26">
        <v>8</v>
      </c>
      <c r="K2002" s="26">
        <v>472</v>
      </c>
      <c r="M2002" s="26">
        <v>2000</v>
      </c>
      <c r="N2002" s="26">
        <v>376</v>
      </c>
    </row>
    <row r="2003" spans="7:14" x14ac:dyDescent="0.2">
      <c r="G2003" s="26">
        <v>2016</v>
      </c>
      <c r="H2003" s="26">
        <v>3</v>
      </c>
      <c r="I2003" s="26">
        <v>24</v>
      </c>
      <c r="J2003" s="26">
        <v>9</v>
      </c>
      <c r="K2003" s="26">
        <v>325</v>
      </c>
      <c r="M2003" s="26">
        <v>2001</v>
      </c>
      <c r="N2003" s="26">
        <v>376</v>
      </c>
    </row>
    <row r="2004" spans="7:14" x14ac:dyDescent="0.2">
      <c r="G2004" s="26">
        <v>2016</v>
      </c>
      <c r="H2004" s="26">
        <v>3</v>
      </c>
      <c r="I2004" s="26">
        <v>24</v>
      </c>
      <c r="J2004" s="26">
        <v>10</v>
      </c>
      <c r="K2004" s="26">
        <v>244</v>
      </c>
      <c r="M2004" s="26">
        <v>2002</v>
      </c>
      <c r="N2004" s="26">
        <v>376</v>
      </c>
    </row>
    <row r="2005" spans="7:14" x14ac:dyDescent="0.2">
      <c r="G2005" s="26">
        <v>2016</v>
      </c>
      <c r="H2005" s="26">
        <v>3</v>
      </c>
      <c r="I2005" s="26">
        <v>24</v>
      </c>
      <c r="J2005" s="26">
        <v>11</v>
      </c>
      <c r="K2005" s="26">
        <v>274</v>
      </c>
      <c r="M2005" s="26">
        <v>2003</v>
      </c>
      <c r="N2005" s="26">
        <v>376</v>
      </c>
    </row>
    <row r="2006" spans="7:14" x14ac:dyDescent="0.2">
      <c r="G2006" s="26">
        <v>2016</v>
      </c>
      <c r="H2006" s="26">
        <v>3</v>
      </c>
      <c r="I2006" s="26">
        <v>24</v>
      </c>
      <c r="J2006" s="26">
        <v>12</v>
      </c>
      <c r="K2006" s="26">
        <v>320</v>
      </c>
      <c r="M2006" s="26">
        <v>2004</v>
      </c>
      <c r="N2006" s="26">
        <v>376</v>
      </c>
    </row>
    <row r="2007" spans="7:14" x14ac:dyDescent="0.2">
      <c r="G2007" s="26">
        <v>2016</v>
      </c>
      <c r="H2007" s="26">
        <v>3</v>
      </c>
      <c r="I2007" s="26">
        <v>24</v>
      </c>
      <c r="J2007" s="26">
        <v>13</v>
      </c>
      <c r="K2007" s="26">
        <v>362</v>
      </c>
      <c r="M2007" s="26">
        <v>2005</v>
      </c>
      <c r="N2007" s="26">
        <v>376</v>
      </c>
    </row>
    <row r="2008" spans="7:14" x14ac:dyDescent="0.2">
      <c r="G2008" s="26">
        <v>2016</v>
      </c>
      <c r="H2008" s="26">
        <v>3</v>
      </c>
      <c r="I2008" s="26">
        <v>24</v>
      </c>
      <c r="J2008" s="26">
        <v>14</v>
      </c>
      <c r="K2008" s="26">
        <v>346</v>
      </c>
      <c r="M2008" s="26">
        <v>2006</v>
      </c>
      <c r="N2008" s="26">
        <v>376</v>
      </c>
    </row>
    <row r="2009" spans="7:14" x14ac:dyDescent="0.2">
      <c r="G2009" s="26">
        <v>2016</v>
      </c>
      <c r="H2009" s="26">
        <v>3</v>
      </c>
      <c r="I2009" s="26">
        <v>24</v>
      </c>
      <c r="J2009" s="26">
        <v>15</v>
      </c>
      <c r="K2009" s="26">
        <v>347</v>
      </c>
      <c r="M2009" s="26">
        <v>2007</v>
      </c>
      <c r="N2009" s="26">
        <v>376</v>
      </c>
    </row>
    <row r="2010" spans="7:14" x14ac:dyDescent="0.2">
      <c r="G2010" s="26">
        <v>2016</v>
      </c>
      <c r="H2010" s="26">
        <v>3</v>
      </c>
      <c r="I2010" s="26">
        <v>24</v>
      </c>
      <c r="J2010" s="26">
        <v>16</v>
      </c>
      <c r="K2010" s="26">
        <v>363</v>
      </c>
      <c r="M2010" s="26">
        <v>2008</v>
      </c>
      <c r="N2010" s="26">
        <v>376</v>
      </c>
    </row>
    <row r="2011" spans="7:14" x14ac:dyDescent="0.2">
      <c r="G2011" s="26">
        <v>2016</v>
      </c>
      <c r="H2011" s="26">
        <v>3</v>
      </c>
      <c r="I2011" s="26">
        <v>24</v>
      </c>
      <c r="J2011" s="26">
        <v>17</v>
      </c>
      <c r="K2011" s="26">
        <v>523</v>
      </c>
      <c r="M2011" s="26">
        <v>2009</v>
      </c>
      <c r="N2011" s="26">
        <v>376</v>
      </c>
    </row>
    <row r="2012" spans="7:14" x14ac:dyDescent="0.2">
      <c r="G2012" s="26">
        <v>2016</v>
      </c>
      <c r="H2012" s="26">
        <v>3</v>
      </c>
      <c r="I2012" s="26">
        <v>24</v>
      </c>
      <c r="J2012" s="26">
        <v>18</v>
      </c>
      <c r="K2012" s="26">
        <v>442</v>
      </c>
      <c r="M2012" s="26">
        <v>2010</v>
      </c>
      <c r="N2012" s="26">
        <v>375</v>
      </c>
    </row>
    <row r="2013" spans="7:14" x14ac:dyDescent="0.2">
      <c r="G2013" s="26">
        <v>2016</v>
      </c>
      <c r="H2013" s="26">
        <v>3</v>
      </c>
      <c r="I2013" s="26">
        <v>24</v>
      </c>
      <c r="J2013" s="26">
        <v>19</v>
      </c>
      <c r="K2013" s="26">
        <v>313</v>
      </c>
      <c r="M2013" s="26">
        <v>2011</v>
      </c>
      <c r="N2013" s="26">
        <v>375</v>
      </c>
    </row>
    <row r="2014" spans="7:14" x14ac:dyDescent="0.2">
      <c r="G2014" s="26">
        <v>2016</v>
      </c>
      <c r="H2014" s="26">
        <v>3</v>
      </c>
      <c r="I2014" s="26">
        <v>24</v>
      </c>
      <c r="J2014" s="26">
        <v>20</v>
      </c>
      <c r="K2014" s="26">
        <v>180</v>
      </c>
      <c r="M2014" s="26">
        <v>2012</v>
      </c>
      <c r="N2014" s="26">
        <v>375</v>
      </c>
    </row>
    <row r="2015" spans="7:14" x14ac:dyDescent="0.2">
      <c r="G2015" s="26">
        <v>2016</v>
      </c>
      <c r="H2015" s="26">
        <v>3</v>
      </c>
      <c r="I2015" s="26">
        <v>24</v>
      </c>
      <c r="J2015" s="26">
        <v>21</v>
      </c>
      <c r="K2015" s="26">
        <v>132</v>
      </c>
      <c r="M2015" s="26">
        <v>2013</v>
      </c>
      <c r="N2015" s="26">
        <v>375</v>
      </c>
    </row>
    <row r="2016" spans="7:14" x14ac:dyDescent="0.2">
      <c r="G2016" s="26">
        <v>2016</v>
      </c>
      <c r="H2016" s="26">
        <v>3</v>
      </c>
      <c r="I2016" s="26">
        <v>24</v>
      </c>
      <c r="J2016" s="26">
        <v>22</v>
      </c>
      <c r="K2016" s="26">
        <v>122</v>
      </c>
      <c r="M2016" s="26">
        <v>2014</v>
      </c>
      <c r="N2016" s="26">
        <v>375</v>
      </c>
    </row>
    <row r="2017" spans="7:14" x14ac:dyDescent="0.2">
      <c r="G2017" s="26">
        <v>2016</v>
      </c>
      <c r="H2017" s="26">
        <v>3</v>
      </c>
      <c r="I2017" s="26">
        <v>24</v>
      </c>
      <c r="J2017" s="26">
        <v>23</v>
      </c>
      <c r="K2017" s="26">
        <v>65</v>
      </c>
      <c r="M2017" s="26">
        <v>2015</v>
      </c>
      <c r="N2017" s="26">
        <v>375</v>
      </c>
    </row>
    <row r="2018" spans="7:14" x14ac:dyDescent="0.2">
      <c r="G2018" s="26">
        <v>2016</v>
      </c>
      <c r="H2018" s="26">
        <v>3</v>
      </c>
      <c r="I2018" s="26">
        <v>24</v>
      </c>
      <c r="J2018" s="26">
        <v>24</v>
      </c>
      <c r="K2018" s="26">
        <v>32</v>
      </c>
      <c r="M2018" s="26">
        <v>2016</v>
      </c>
      <c r="N2018" s="26">
        <v>375</v>
      </c>
    </row>
    <row r="2019" spans="7:14" x14ac:dyDescent="0.2">
      <c r="G2019" s="26">
        <v>2016</v>
      </c>
      <c r="H2019" s="26">
        <v>3</v>
      </c>
      <c r="I2019" s="26">
        <v>25</v>
      </c>
      <c r="J2019" s="26">
        <v>1</v>
      </c>
      <c r="K2019" s="26">
        <v>26</v>
      </c>
      <c r="M2019" s="26">
        <v>2017</v>
      </c>
      <c r="N2019" s="26">
        <v>375</v>
      </c>
    </row>
    <row r="2020" spans="7:14" x14ac:dyDescent="0.2">
      <c r="G2020" s="26">
        <v>2016</v>
      </c>
      <c r="H2020" s="26">
        <v>3</v>
      </c>
      <c r="I2020" s="26">
        <v>25</v>
      </c>
      <c r="J2020" s="26">
        <v>2</v>
      </c>
      <c r="K2020" s="26">
        <v>14</v>
      </c>
      <c r="M2020" s="26">
        <v>2018</v>
      </c>
      <c r="N2020" s="26">
        <v>375</v>
      </c>
    </row>
    <row r="2021" spans="7:14" x14ac:dyDescent="0.2">
      <c r="G2021" s="26">
        <v>2016</v>
      </c>
      <c r="H2021" s="26">
        <v>3</v>
      </c>
      <c r="I2021" s="26">
        <v>25</v>
      </c>
      <c r="J2021" s="26">
        <v>3</v>
      </c>
      <c r="K2021" s="26">
        <v>4</v>
      </c>
      <c r="M2021" s="26">
        <v>2019</v>
      </c>
      <c r="N2021" s="26">
        <v>375</v>
      </c>
    </row>
    <row r="2022" spans="7:14" x14ac:dyDescent="0.2">
      <c r="G2022" s="26">
        <v>2016</v>
      </c>
      <c r="H2022" s="26">
        <v>3</v>
      </c>
      <c r="I2022" s="26">
        <v>25</v>
      </c>
      <c r="J2022" s="26">
        <v>4</v>
      </c>
      <c r="K2022" s="26">
        <v>8</v>
      </c>
      <c r="M2022" s="26">
        <v>2020</v>
      </c>
      <c r="N2022" s="26">
        <v>375</v>
      </c>
    </row>
    <row r="2023" spans="7:14" x14ac:dyDescent="0.2">
      <c r="G2023" s="26">
        <v>2016</v>
      </c>
      <c r="H2023" s="26">
        <v>3</v>
      </c>
      <c r="I2023" s="26">
        <v>25</v>
      </c>
      <c r="J2023" s="26">
        <v>5</v>
      </c>
      <c r="K2023" s="26">
        <v>7</v>
      </c>
      <c r="M2023" s="26">
        <v>2021</v>
      </c>
      <c r="N2023" s="26">
        <v>375</v>
      </c>
    </row>
    <row r="2024" spans="7:14" x14ac:dyDescent="0.2">
      <c r="G2024" s="26">
        <v>2016</v>
      </c>
      <c r="H2024" s="26">
        <v>3</v>
      </c>
      <c r="I2024" s="26">
        <v>25</v>
      </c>
      <c r="J2024" s="26">
        <v>6</v>
      </c>
      <c r="K2024" s="26">
        <v>42</v>
      </c>
      <c r="M2024" s="26">
        <v>2022</v>
      </c>
      <c r="N2024" s="26">
        <v>375</v>
      </c>
    </row>
    <row r="2025" spans="7:14" x14ac:dyDescent="0.2">
      <c r="G2025" s="26">
        <v>2016</v>
      </c>
      <c r="H2025" s="26">
        <v>3</v>
      </c>
      <c r="I2025" s="26">
        <v>25</v>
      </c>
      <c r="J2025" s="26">
        <v>7</v>
      </c>
      <c r="K2025" s="26">
        <v>129</v>
      </c>
      <c r="M2025" s="26">
        <v>2023</v>
      </c>
      <c r="N2025" s="26">
        <v>375</v>
      </c>
    </row>
    <row r="2026" spans="7:14" x14ac:dyDescent="0.2">
      <c r="G2026" s="26">
        <v>2016</v>
      </c>
      <c r="H2026" s="26">
        <v>3</v>
      </c>
      <c r="I2026" s="26">
        <v>25</v>
      </c>
      <c r="J2026" s="26">
        <v>8</v>
      </c>
      <c r="K2026" s="26">
        <v>446</v>
      </c>
      <c r="M2026" s="26">
        <v>2024</v>
      </c>
      <c r="N2026" s="26">
        <v>375</v>
      </c>
    </row>
    <row r="2027" spans="7:14" x14ac:dyDescent="0.2">
      <c r="G2027" s="26">
        <v>2016</v>
      </c>
      <c r="H2027" s="26">
        <v>3</v>
      </c>
      <c r="I2027" s="26">
        <v>25</v>
      </c>
      <c r="J2027" s="26">
        <v>9</v>
      </c>
      <c r="K2027" s="26">
        <v>350</v>
      </c>
      <c r="M2027" s="26">
        <v>2025</v>
      </c>
      <c r="N2027" s="26">
        <v>375</v>
      </c>
    </row>
    <row r="2028" spans="7:14" x14ac:dyDescent="0.2">
      <c r="G2028" s="26">
        <v>2016</v>
      </c>
      <c r="H2028" s="26">
        <v>3</v>
      </c>
      <c r="I2028" s="26">
        <v>25</v>
      </c>
      <c r="J2028" s="26">
        <v>10</v>
      </c>
      <c r="K2028" s="26">
        <v>246</v>
      </c>
      <c r="M2028" s="26">
        <v>2026</v>
      </c>
      <c r="N2028" s="26">
        <v>375</v>
      </c>
    </row>
    <row r="2029" spans="7:14" x14ac:dyDescent="0.2">
      <c r="G2029" s="26">
        <v>2016</v>
      </c>
      <c r="H2029" s="26">
        <v>3</v>
      </c>
      <c r="I2029" s="26">
        <v>25</v>
      </c>
      <c r="J2029" s="26">
        <v>11</v>
      </c>
      <c r="K2029" s="26">
        <v>299</v>
      </c>
      <c r="M2029" s="26">
        <v>2027</v>
      </c>
      <c r="N2029" s="26">
        <v>375</v>
      </c>
    </row>
    <row r="2030" spans="7:14" x14ac:dyDescent="0.2">
      <c r="G2030" s="26">
        <v>2016</v>
      </c>
      <c r="H2030" s="26">
        <v>3</v>
      </c>
      <c r="I2030" s="26">
        <v>25</v>
      </c>
      <c r="J2030" s="26">
        <v>12</v>
      </c>
      <c r="K2030" s="26">
        <v>364</v>
      </c>
      <c r="M2030" s="26">
        <v>2028</v>
      </c>
      <c r="N2030" s="26">
        <v>374</v>
      </c>
    </row>
    <row r="2031" spans="7:14" x14ac:dyDescent="0.2">
      <c r="G2031" s="26">
        <v>2016</v>
      </c>
      <c r="H2031" s="26">
        <v>3</v>
      </c>
      <c r="I2031" s="26">
        <v>25</v>
      </c>
      <c r="J2031" s="26">
        <v>13</v>
      </c>
      <c r="K2031" s="26">
        <v>348</v>
      </c>
      <c r="M2031" s="26">
        <v>2029</v>
      </c>
      <c r="N2031" s="26">
        <v>374</v>
      </c>
    </row>
    <row r="2032" spans="7:14" x14ac:dyDescent="0.2">
      <c r="G2032" s="26">
        <v>2016</v>
      </c>
      <c r="H2032" s="26">
        <v>3</v>
      </c>
      <c r="I2032" s="26">
        <v>25</v>
      </c>
      <c r="J2032" s="26">
        <v>14</v>
      </c>
      <c r="K2032" s="26">
        <v>417</v>
      </c>
      <c r="M2032" s="26">
        <v>2030</v>
      </c>
      <c r="N2032" s="26">
        <v>374</v>
      </c>
    </row>
    <row r="2033" spans="7:14" x14ac:dyDescent="0.2">
      <c r="G2033" s="26">
        <v>2016</v>
      </c>
      <c r="H2033" s="26">
        <v>3</v>
      </c>
      <c r="I2033" s="26">
        <v>25</v>
      </c>
      <c r="J2033" s="26">
        <v>15</v>
      </c>
      <c r="K2033" s="26">
        <v>370</v>
      </c>
      <c r="M2033" s="26">
        <v>2031</v>
      </c>
      <c r="N2033" s="26">
        <v>374</v>
      </c>
    </row>
    <row r="2034" spans="7:14" x14ac:dyDescent="0.2">
      <c r="G2034" s="26">
        <v>2016</v>
      </c>
      <c r="H2034" s="26">
        <v>3</v>
      </c>
      <c r="I2034" s="26">
        <v>25</v>
      </c>
      <c r="J2034" s="26">
        <v>16</v>
      </c>
      <c r="K2034" s="26">
        <v>450</v>
      </c>
      <c r="M2034" s="26">
        <v>2032</v>
      </c>
      <c r="N2034" s="26">
        <v>374</v>
      </c>
    </row>
    <row r="2035" spans="7:14" x14ac:dyDescent="0.2">
      <c r="G2035" s="26">
        <v>2016</v>
      </c>
      <c r="H2035" s="26">
        <v>3</v>
      </c>
      <c r="I2035" s="26">
        <v>25</v>
      </c>
      <c r="J2035" s="26">
        <v>17</v>
      </c>
      <c r="K2035" s="26">
        <v>552</v>
      </c>
      <c r="M2035" s="26">
        <v>2033</v>
      </c>
      <c r="N2035" s="26">
        <v>374</v>
      </c>
    </row>
    <row r="2036" spans="7:14" x14ac:dyDescent="0.2">
      <c r="G2036" s="26">
        <v>2016</v>
      </c>
      <c r="H2036" s="26">
        <v>3</v>
      </c>
      <c r="I2036" s="26">
        <v>25</v>
      </c>
      <c r="J2036" s="26">
        <v>18</v>
      </c>
      <c r="K2036" s="26">
        <v>410</v>
      </c>
      <c r="M2036" s="26">
        <v>2034</v>
      </c>
      <c r="N2036" s="26">
        <v>374</v>
      </c>
    </row>
    <row r="2037" spans="7:14" x14ac:dyDescent="0.2">
      <c r="G2037" s="26">
        <v>2016</v>
      </c>
      <c r="H2037" s="26">
        <v>3</v>
      </c>
      <c r="I2037" s="26">
        <v>25</v>
      </c>
      <c r="J2037" s="26">
        <v>19</v>
      </c>
      <c r="K2037" s="26">
        <v>342</v>
      </c>
      <c r="M2037" s="26">
        <v>2035</v>
      </c>
      <c r="N2037" s="26">
        <v>374</v>
      </c>
    </row>
    <row r="2038" spans="7:14" x14ac:dyDescent="0.2">
      <c r="G2038" s="26">
        <v>2016</v>
      </c>
      <c r="H2038" s="26">
        <v>3</v>
      </c>
      <c r="I2038" s="26">
        <v>25</v>
      </c>
      <c r="J2038" s="26">
        <v>20</v>
      </c>
      <c r="K2038" s="26">
        <v>199</v>
      </c>
      <c r="M2038" s="26">
        <v>2036</v>
      </c>
      <c r="N2038" s="26">
        <v>374</v>
      </c>
    </row>
    <row r="2039" spans="7:14" x14ac:dyDescent="0.2">
      <c r="G2039" s="26">
        <v>2016</v>
      </c>
      <c r="H2039" s="26">
        <v>3</v>
      </c>
      <c r="I2039" s="26">
        <v>25</v>
      </c>
      <c r="J2039" s="26">
        <v>21</v>
      </c>
      <c r="K2039" s="26">
        <v>160</v>
      </c>
      <c r="M2039" s="26">
        <v>2037</v>
      </c>
      <c r="N2039" s="26">
        <v>374</v>
      </c>
    </row>
    <row r="2040" spans="7:14" x14ac:dyDescent="0.2">
      <c r="G2040" s="26">
        <v>2016</v>
      </c>
      <c r="H2040" s="26">
        <v>3</v>
      </c>
      <c r="I2040" s="26">
        <v>25</v>
      </c>
      <c r="J2040" s="26">
        <v>22</v>
      </c>
      <c r="K2040" s="26">
        <v>146</v>
      </c>
      <c r="M2040" s="26">
        <v>2038</v>
      </c>
      <c r="N2040" s="26">
        <v>374</v>
      </c>
    </row>
    <row r="2041" spans="7:14" x14ac:dyDescent="0.2">
      <c r="G2041" s="26">
        <v>2016</v>
      </c>
      <c r="H2041" s="26">
        <v>3</v>
      </c>
      <c r="I2041" s="26">
        <v>25</v>
      </c>
      <c r="J2041" s="26">
        <v>23</v>
      </c>
      <c r="K2041" s="26">
        <v>102</v>
      </c>
      <c r="M2041" s="26">
        <v>2039</v>
      </c>
      <c r="N2041" s="26">
        <v>374</v>
      </c>
    </row>
    <row r="2042" spans="7:14" x14ac:dyDescent="0.2">
      <c r="G2042" s="26">
        <v>2016</v>
      </c>
      <c r="H2042" s="26">
        <v>3</v>
      </c>
      <c r="I2042" s="26">
        <v>25</v>
      </c>
      <c r="J2042" s="26">
        <v>24</v>
      </c>
      <c r="K2042" s="26">
        <v>48</v>
      </c>
      <c r="M2042" s="26">
        <v>2040</v>
      </c>
      <c r="N2042" s="26">
        <v>374</v>
      </c>
    </row>
    <row r="2043" spans="7:14" x14ac:dyDescent="0.2">
      <c r="G2043" s="26">
        <v>2016</v>
      </c>
      <c r="H2043" s="26">
        <v>3</v>
      </c>
      <c r="I2043" s="26">
        <v>26</v>
      </c>
      <c r="J2043" s="26">
        <v>1</v>
      </c>
      <c r="K2043" s="26">
        <v>38</v>
      </c>
      <c r="M2043" s="26">
        <v>2041</v>
      </c>
      <c r="N2043" s="26">
        <v>374</v>
      </c>
    </row>
    <row r="2044" spans="7:14" x14ac:dyDescent="0.2">
      <c r="G2044" s="26">
        <v>2016</v>
      </c>
      <c r="H2044" s="26">
        <v>3</v>
      </c>
      <c r="I2044" s="26">
        <v>26</v>
      </c>
      <c r="J2044" s="26">
        <v>2</v>
      </c>
      <c r="K2044" s="26">
        <v>14</v>
      </c>
      <c r="M2044" s="26">
        <v>2042</v>
      </c>
      <c r="N2044" s="26">
        <v>374</v>
      </c>
    </row>
    <row r="2045" spans="7:14" x14ac:dyDescent="0.2">
      <c r="G2045" s="26">
        <v>2016</v>
      </c>
      <c r="H2045" s="26">
        <v>3</v>
      </c>
      <c r="I2045" s="26">
        <v>26</v>
      </c>
      <c r="J2045" s="26">
        <v>3</v>
      </c>
      <c r="K2045" s="26">
        <v>16</v>
      </c>
      <c r="M2045" s="26">
        <v>2043</v>
      </c>
      <c r="N2045" s="26">
        <v>374</v>
      </c>
    </row>
    <row r="2046" spans="7:14" x14ac:dyDescent="0.2">
      <c r="G2046" s="26">
        <v>2016</v>
      </c>
      <c r="H2046" s="26">
        <v>3</v>
      </c>
      <c r="I2046" s="26">
        <v>26</v>
      </c>
      <c r="J2046" s="26">
        <v>4</v>
      </c>
      <c r="K2046" s="26">
        <v>5</v>
      </c>
      <c r="M2046" s="26">
        <v>2044</v>
      </c>
      <c r="N2046" s="26">
        <v>374</v>
      </c>
    </row>
    <row r="2047" spans="7:14" x14ac:dyDescent="0.2">
      <c r="G2047" s="26">
        <v>2016</v>
      </c>
      <c r="H2047" s="26">
        <v>3</v>
      </c>
      <c r="I2047" s="26">
        <v>26</v>
      </c>
      <c r="J2047" s="26">
        <v>5</v>
      </c>
      <c r="K2047" s="26">
        <v>8</v>
      </c>
      <c r="M2047" s="26">
        <v>2045</v>
      </c>
      <c r="N2047" s="26">
        <v>373</v>
      </c>
    </row>
    <row r="2048" spans="7:14" x14ac:dyDescent="0.2">
      <c r="G2048" s="26">
        <v>2016</v>
      </c>
      <c r="H2048" s="26">
        <v>3</v>
      </c>
      <c r="I2048" s="26">
        <v>26</v>
      </c>
      <c r="J2048" s="26">
        <v>6</v>
      </c>
      <c r="K2048" s="26">
        <v>27</v>
      </c>
      <c r="M2048" s="26">
        <v>2046</v>
      </c>
      <c r="N2048" s="26">
        <v>373</v>
      </c>
    </row>
    <row r="2049" spans="7:14" x14ac:dyDescent="0.2">
      <c r="G2049" s="26">
        <v>2016</v>
      </c>
      <c r="H2049" s="26">
        <v>3</v>
      </c>
      <c r="I2049" s="26">
        <v>26</v>
      </c>
      <c r="J2049" s="26">
        <v>7</v>
      </c>
      <c r="K2049" s="26">
        <v>80</v>
      </c>
      <c r="M2049" s="26">
        <v>2047</v>
      </c>
      <c r="N2049" s="26">
        <v>373</v>
      </c>
    </row>
    <row r="2050" spans="7:14" x14ac:dyDescent="0.2">
      <c r="G2050" s="26">
        <v>2016</v>
      </c>
      <c r="H2050" s="26">
        <v>3</v>
      </c>
      <c r="I2050" s="26">
        <v>26</v>
      </c>
      <c r="J2050" s="26">
        <v>8</v>
      </c>
      <c r="K2050" s="26">
        <v>161</v>
      </c>
      <c r="M2050" s="26">
        <v>2048</v>
      </c>
      <c r="N2050" s="26">
        <v>373</v>
      </c>
    </row>
    <row r="2051" spans="7:14" x14ac:dyDescent="0.2">
      <c r="G2051" s="26">
        <v>2016</v>
      </c>
      <c r="H2051" s="26">
        <v>3</v>
      </c>
      <c r="I2051" s="26">
        <v>26</v>
      </c>
      <c r="J2051" s="26">
        <v>9</v>
      </c>
      <c r="K2051" s="26">
        <v>170</v>
      </c>
      <c r="M2051" s="26">
        <v>2049</v>
      </c>
      <c r="N2051" s="26">
        <v>373</v>
      </c>
    </row>
    <row r="2052" spans="7:14" x14ac:dyDescent="0.2">
      <c r="G2052" s="26">
        <v>2016</v>
      </c>
      <c r="H2052" s="26">
        <v>3</v>
      </c>
      <c r="I2052" s="26">
        <v>26</v>
      </c>
      <c r="J2052" s="26">
        <v>10</v>
      </c>
      <c r="K2052" s="26">
        <v>285</v>
      </c>
      <c r="M2052" s="26">
        <v>2050</v>
      </c>
      <c r="N2052" s="26">
        <v>373</v>
      </c>
    </row>
    <row r="2053" spans="7:14" x14ac:dyDescent="0.2">
      <c r="G2053" s="26">
        <v>2016</v>
      </c>
      <c r="H2053" s="26">
        <v>3</v>
      </c>
      <c r="I2053" s="26">
        <v>26</v>
      </c>
      <c r="J2053" s="26">
        <v>11</v>
      </c>
      <c r="K2053" s="26">
        <v>350</v>
      </c>
      <c r="M2053" s="26">
        <v>2051</v>
      </c>
      <c r="N2053" s="26">
        <v>373</v>
      </c>
    </row>
    <row r="2054" spans="7:14" x14ac:dyDescent="0.2">
      <c r="G2054" s="26">
        <v>2016</v>
      </c>
      <c r="H2054" s="26">
        <v>3</v>
      </c>
      <c r="I2054" s="26">
        <v>26</v>
      </c>
      <c r="J2054" s="26">
        <v>12</v>
      </c>
      <c r="K2054" s="26">
        <v>400</v>
      </c>
      <c r="M2054" s="26">
        <v>2052</v>
      </c>
      <c r="N2054" s="26">
        <v>373</v>
      </c>
    </row>
    <row r="2055" spans="7:14" x14ac:dyDescent="0.2">
      <c r="G2055" s="26">
        <v>2016</v>
      </c>
      <c r="H2055" s="26">
        <v>3</v>
      </c>
      <c r="I2055" s="26">
        <v>26</v>
      </c>
      <c r="J2055" s="26">
        <v>13</v>
      </c>
      <c r="K2055" s="26">
        <v>417</v>
      </c>
      <c r="M2055" s="26">
        <v>2053</v>
      </c>
      <c r="N2055" s="26">
        <v>373</v>
      </c>
    </row>
    <row r="2056" spans="7:14" x14ac:dyDescent="0.2">
      <c r="G2056" s="26">
        <v>2016</v>
      </c>
      <c r="H2056" s="26">
        <v>3</v>
      </c>
      <c r="I2056" s="26">
        <v>26</v>
      </c>
      <c r="J2056" s="26">
        <v>14</v>
      </c>
      <c r="K2056" s="26">
        <v>475</v>
      </c>
      <c r="M2056" s="26">
        <v>2054</v>
      </c>
      <c r="N2056" s="26">
        <v>373</v>
      </c>
    </row>
    <row r="2057" spans="7:14" x14ac:dyDescent="0.2">
      <c r="G2057" s="26">
        <v>2016</v>
      </c>
      <c r="H2057" s="26">
        <v>3</v>
      </c>
      <c r="I2057" s="26">
        <v>26</v>
      </c>
      <c r="J2057" s="26">
        <v>15</v>
      </c>
      <c r="K2057" s="26">
        <v>470</v>
      </c>
      <c r="M2057" s="26">
        <v>2055</v>
      </c>
      <c r="N2057" s="26">
        <v>373</v>
      </c>
    </row>
    <row r="2058" spans="7:14" x14ac:dyDescent="0.2">
      <c r="G2058" s="26">
        <v>2016</v>
      </c>
      <c r="H2058" s="26">
        <v>3</v>
      </c>
      <c r="I2058" s="26">
        <v>26</v>
      </c>
      <c r="J2058" s="26">
        <v>16</v>
      </c>
      <c r="K2058" s="26">
        <v>433</v>
      </c>
      <c r="M2058" s="26">
        <v>2056</v>
      </c>
      <c r="N2058" s="26">
        <v>373</v>
      </c>
    </row>
    <row r="2059" spans="7:14" x14ac:dyDescent="0.2">
      <c r="G2059" s="26">
        <v>2016</v>
      </c>
      <c r="H2059" s="26">
        <v>3</v>
      </c>
      <c r="I2059" s="26">
        <v>26</v>
      </c>
      <c r="J2059" s="26">
        <v>17</v>
      </c>
      <c r="K2059" s="26">
        <v>420</v>
      </c>
      <c r="M2059" s="26">
        <v>2057</v>
      </c>
      <c r="N2059" s="26">
        <v>373</v>
      </c>
    </row>
    <row r="2060" spans="7:14" x14ac:dyDescent="0.2">
      <c r="G2060" s="26">
        <v>2016</v>
      </c>
      <c r="H2060" s="26">
        <v>3</v>
      </c>
      <c r="I2060" s="26">
        <v>26</v>
      </c>
      <c r="J2060" s="26">
        <v>18</v>
      </c>
      <c r="K2060" s="26">
        <v>328</v>
      </c>
      <c r="M2060" s="26">
        <v>2058</v>
      </c>
      <c r="N2060" s="26">
        <v>373</v>
      </c>
    </row>
    <row r="2061" spans="7:14" x14ac:dyDescent="0.2">
      <c r="G2061" s="26">
        <v>2016</v>
      </c>
      <c r="H2061" s="26">
        <v>3</v>
      </c>
      <c r="I2061" s="26">
        <v>26</v>
      </c>
      <c r="J2061" s="26">
        <v>19</v>
      </c>
      <c r="K2061" s="26">
        <v>254</v>
      </c>
      <c r="M2061" s="26">
        <v>2059</v>
      </c>
      <c r="N2061" s="26">
        <v>373</v>
      </c>
    </row>
    <row r="2062" spans="7:14" x14ac:dyDescent="0.2">
      <c r="G2062" s="26">
        <v>2016</v>
      </c>
      <c r="H2062" s="26">
        <v>3</v>
      </c>
      <c r="I2062" s="26">
        <v>26</v>
      </c>
      <c r="J2062" s="26">
        <v>20</v>
      </c>
      <c r="K2062" s="26">
        <v>234</v>
      </c>
      <c r="M2062" s="26">
        <v>2060</v>
      </c>
      <c r="N2062" s="26">
        <v>372</v>
      </c>
    </row>
    <row r="2063" spans="7:14" x14ac:dyDescent="0.2">
      <c r="G2063" s="26">
        <v>2016</v>
      </c>
      <c r="H2063" s="26">
        <v>3</v>
      </c>
      <c r="I2063" s="26">
        <v>26</v>
      </c>
      <c r="J2063" s="26">
        <v>21</v>
      </c>
      <c r="K2063" s="26">
        <v>161</v>
      </c>
      <c r="M2063" s="26">
        <v>2061</v>
      </c>
      <c r="N2063" s="26">
        <v>372</v>
      </c>
    </row>
    <row r="2064" spans="7:14" x14ac:dyDescent="0.2">
      <c r="G2064" s="26">
        <v>2016</v>
      </c>
      <c r="H2064" s="26">
        <v>3</v>
      </c>
      <c r="I2064" s="26">
        <v>26</v>
      </c>
      <c r="J2064" s="26">
        <v>22</v>
      </c>
      <c r="K2064" s="26">
        <v>148</v>
      </c>
      <c r="M2064" s="26">
        <v>2062</v>
      </c>
      <c r="N2064" s="26">
        <v>372</v>
      </c>
    </row>
    <row r="2065" spans="7:14" x14ac:dyDescent="0.2">
      <c r="G2065" s="26">
        <v>2016</v>
      </c>
      <c r="H2065" s="26">
        <v>3</v>
      </c>
      <c r="I2065" s="26">
        <v>26</v>
      </c>
      <c r="J2065" s="26">
        <v>23</v>
      </c>
      <c r="K2065" s="26">
        <v>123</v>
      </c>
      <c r="M2065" s="26">
        <v>2063</v>
      </c>
      <c r="N2065" s="26">
        <v>372</v>
      </c>
    </row>
    <row r="2066" spans="7:14" x14ac:dyDescent="0.2">
      <c r="G2066" s="26">
        <v>2016</v>
      </c>
      <c r="H2066" s="26">
        <v>3</v>
      </c>
      <c r="I2066" s="26">
        <v>26</v>
      </c>
      <c r="J2066" s="26">
        <v>24</v>
      </c>
      <c r="K2066" s="26">
        <v>40</v>
      </c>
      <c r="M2066" s="26">
        <v>2064</v>
      </c>
      <c r="N2066" s="26">
        <v>372</v>
      </c>
    </row>
    <row r="2067" spans="7:14" x14ac:dyDescent="0.2">
      <c r="G2067" s="26">
        <v>2016</v>
      </c>
      <c r="H2067" s="26">
        <v>3</v>
      </c>
      <c r="I2067" s="26">
        <v>27</v>
      </c>
      <c r="J2067" s="26">
        <v>1</v>
      </c>
      <c r="K2067" s="26">
        <v>39</v>
      </c>
      <c r="M2067" s="26">
        <v>2065</v>
      </c>
      <c r="N2067" s="26">
        <v>372</v>
      </c>
    </row>
    <row r="2068" spans="7:14" x14ac:dyDescent="0.2">
      <c r="G2068" s="26">
        <v>2016</v>
      </c>
      <c r="H2068" s="26">
        <v>3</v>
      </c>
      <c r="I2068" s="26">
        <v>27</v>
      </c>
      <c r="J2068" s="26">
        <v>2</v>
      </c>
      <c r="K2068" s="26">
        <v>14</v>
      </c>
      <c r="M2068" s="26">
        <v>2066</v>
      </c>
      <c r="N2068" s="26">
        <v>372</v>
      </c>
    </row>
    <row r="2069" spans="7:14" x14ac:dyDescent="0.2">
      <c r="G2069" s="26">
        <v>2016</v>
      </c>
      <c r="H2069" s="26">
        <v>3</v>
      </c>
      <c r="I2069" s="26">
        <v>27</v>
      </c>
      <c r="J2069" s="26">
        <v>3</v>
      </c>
      <c r="K2069" s="26">
        <v>17</v>
      </c>
      <c r="M2069" s="26">
        <v>2067</v>
      </c>
      <c r="N2069" s="26">
        <v>372</v>
      </c>
    </row>
    <row r="2070" spans="7:14" x14ac:dyDescent="0.2">
      <c r="G2070" s="26">
        <v>2016</v>
      </c>
      <c r="H2070" s="26">
        <v>3</v>
      </c>
      <c r="I2070" s="26">
        <v>27</v>
      </c>
      <c r="J2070" s="26">
        <v>4</v>
      </c>
      <c r="K2070" s="26">
        <v>13</v>
      </c>
      <c r="M2070" s="26">
        <v>2068</v>
      </c>
      <c r="N2070" s="26">
        <v>372</v>
      </c>
    </row>
    <row r="2071" spans="7:14" x14ac:dyDescent="0.2">
      <c r="G2071" s="26">
        <v>2016</v>
      </c>
      <c r="H2071" s="26">
        <v>3</v>
      </c>
      <c r="I2071" s="26">
        <v>27</v>
      </c>
      <c r="J2071" s="26">
        <v>5</v>
      </c>
      <c r="K2071" s="26">
        <v>10</v>
      </c>
      <c r="M2071" s="26">
        <v>2069</v>
      </c>
      <c r="N2071" s="26">
        <v>372</v>
      </c>
    </row>
    <row r="2072" spans="7:14" x14ac:dyDescent="0.2">
      <c r="G2072" s="26">
        <v>2016</v>
      </c>
      <c r="H2072" s="26">
        <v>3</v>
      </c>
      <c r="I2072" s="26">
        <v>27</v>
      </c>
      <c r="J2072" s="26">
        <v>6</v>
      </c>
      <c r="K2072" s="26">
        <v>26</v>
      </c>
      <c r="M2072" s="26">
        <v>2070</v>
      </c>
      <c r="N2072" s="26">
        <v>372</v>
      </c>
    </row>
    <row r="2073" spans="7:14" x14ac:dyDescent="0.2">
      <c r="G2073" s="26">
        <v>2016</v>
      </c>
      <c r="H2073" s="26">
        <v>3</v>
      </c>
      <c r="I2073" s="26">
        <v>27</v>
      </c>
      <c r="J2073" s="26">
        <v>7</v>
      </c>
      <c r="K2073" s="26">
        <v>69</v>
      </c>
      <c r="M2073" s="26">
        <v>2071</v>
      </c>
      <c r="N2073" s="26">
        <v>372</v>
      </c>
    </row>
    <row r="2074" spans="7:14" x14ac:dyDescent="0.2">
      <c r="G2074" s="26">
        <v>2016</v>
      </c>
      <c r="H2074" s="26">
        <v>3</v>
      </c>
      <c r="I2074" s="26">
        <v>27</v>
      </c>
      <c r="J2074" s="26">
        <v>8</v>
      </c>
      <c r="K2074" s="26">
        <v>84</v>
      </c>
      <c r="M2074" s="26">
        <v>2072</v>
      </c>
      <c r="N2074" s="26">
        <v>372</v>
      </c>
    </row>
    <row r="2075" spans="7:14" x14ac:dyDescent="0.2">
      <c r="G2075" s="26">
        <v>2016</v>
      </c>
      <c r="H2075" s="26">
        <v>3</v>
      </c>
      <c r="I2075" s="26">
        <v>27</v>
      </c>
      <c r="J2075" s="26">
        <v>9</v>
      </c>
      <c r="K2075" s="26">
        <v>54</v>
      </c>
      <c r="M2075" s="26">
        <v>2073</v>
      </c>
      <c r="N2075" s="26">
        <v>372</v>
      </c>
    </row>
    <row r="2076" spans="7:14" x14ac:dyDescent="0.2">
      <c r="G2076" s="26">
        <v>2016</v>
      </c>
      <c r="H2076" s="26">
        <v>3</v>
      </c>
      <c r="I2076" s="26">
        <v>27</v>
      </c>
      <c r="J2076" s="26">
        <v>10</v>
      </c>
      <c r="K2076" s="26">
        <v>142</v>
      </c>
      <c r="M2076" s="26">
        <v>2074</v>
      </c>
      <c r="N2076" s="26">
        <v>372</v>
      </c>
    </row>
    <row r="2077" spans="7:14" x14ac:dyDescent="0.2">
      <c r="G2077" s="26">
        <v>2016</v>
      </c>
      <c r="H2077" s="26">
        <v>3</v>
      </c>
      <c r="I2077" s="26">
        <v>27</v>
      </c>
      <c r="J2077" s="26">
        <v>11</v>
      </c>
      <c r="K2077" s="26">
        <v>230</v>
      </c>
      <c r="M2077" s="26">
        <v>2075</v>
      </c>
      <c r="N2077" s="26">
        <v>371</v>
      </c>
    </row>
    <row r="2078" spans="7:14" x14ac:dyDescent="0.2">
      <c r="G2078" s="26">
        <v>2016</v>
      </c>
      <c r="H2078" s="26">
        <v>3</v>
      </c>
      <c r="I2078" s="26">
        <v>27</v>
      </c>
      <c r="J2078" s="26">
        <v>12</v>
      </c>
      <c r="K2078" s="26">
        <v>191</v>
      </c>
      <c r="M2078" s="26">
        <v>2076</v>
      </c>
      <c r="N2078" s="26">
        <v>371</v>
      </c>
    </row>
    <row r="2079" spans="7:14" x14ac:dyDescent="0.2">
      <c r="G2079" s="26">
        <v>2016</v>
      </c>
      <c r="H2079" s="26">
        <v>3</v>
      </c>
      <c r="I2079" s="26">
        <v>27</v>
      </c>
      <c r="J2079" s="26">
        <v>13</v>
      </c>
      <c r="K2079" s="26">
        <v>302</v>
      </c>
      <c r="M2079" s="26">
        <v>2077</v>
      </c>
      <c r="N2079" s="26">
        <v>371</v>
      </c>
    </row>
    <row r="2080" spans="7:14" x14ac:dyDescent="0.2">
      <c r="G2080" s="26">
        <v>2016</v>
      </c>
      <c r="H2080" s="26">
        <v>3</v>
      </c>
      <c r="I2080" s="26">
        <v>27</v>
      </c>
      <c r="J2080" s="26">
        <v>14</v>
      </c>
      <c r="K2080" s="26">
        <v>270</v>
      </c>
      <c r="M2080" s="26">
        <v>2078</v>
      </c>
      <c r="N2080" s="26">
        <v>371</v>
      </c>
    </row>
    <row r="2081" spans="7:14" x14ac:dyDescent="0.2">
      <c r="G2081" s="26">
        <v>2016</v>
      </c>
      <c r="H2081" s="26">
        <v>3</v>
      </c>
      <c r="I2081" s="26">
        <v>27</v>
      </c>
      <c r="J2081" s="26">
        <v>15</v>
      </c>
      <c r="K2081" s="26">
        <v>263</v>
      </c>
      <c r="M2081" s="26">
        <v>2079</v>
      </c>
      <c r="N2081" s="26">
        <v>371</v>
      </c>
    </row>
    <row r="2082" spans="7:14" x14ac:dyDescent="0.2">
      <c r="G2082" s="26">
        <v>2016</v>
      </c>
      <c r="H2082" s="26">
        <v>3</v>
      </c>
      <c r="I2082" s="26">
        <v>27</v>
      </c>
      <c r="J2082" s="26">
        <v>16</v>
      </c>
      <c r="K2082" s="26">
        <v>236</v>
      </c>
      <c r="M2082" s="26">
        <v>2080</v>
      </c>
      <c r="N2082" s="26">
        <v>371</v>
      </c>
    </row>
    <row r="2083" spans="7:14" x14ac:dyDescent="0.2">
      <c r="G2083" s="26">
        <v>2016</v>
      </c>
      <c r="H2083" s="26">
        <v>3</v>
      </c>
      <c r="I2083" s="26">
        <v>27</v>
      </c>
      <c r="J2083" s="26">
        <v>17</v>
      </c>
      <c r="K2083" s="26">
        <v>248</v>
      </c>
      <c r="M2083" s="26">
        <v>2081</v>
      </c>
      <c r="N2083" s="26">
        <v>371</v>
      </c>
    </row>
    <row r="2084" spans="7:14" x14ac:dyDescent="0.2">
      <c r="G2084" s="26">
        <v>2016</v>
      </c>
      <c r="H2084" s="26">
        <v>3</v>
      </c>
      <c r="I2084" s="26">
        <v>27</v>
      </c>
      <c r="J2084" s="26">
        <v>18</v>
      </c>
      <c r="K2084" s="26">
        <v>176</v>
      </c>
      <c r="M2084" s="26">
        <v>2082</v>
      </c>
      <c r="N2084" s="26">
        <v>371</v>
      </c>
    </row>
    <row r="2085" spans="7:14" x14ac:dyDescent="0.2">
      <c r="G2085" s="26">
        <v>2016</v>
      </c>
      <c r="H2085" s="26">
        <v>3</v>
      </c>
      <c r="I2085" s="26">
        <v>27</v>
      </c>
      <c r="J2085" s="26">
        <v>19</v>
      </c>
      <c r="K2085" s="26">
        <v>183</v>
      </c>
      <c r="M2085" s="26">
        <v>2083</v>
      </c>
      <c r="N2085" s="26">
        <v>371</v>
      </c>
    </row>
    <row r="2086" spans="7:14" x14ac:dyDescent="0.2">
      <c r="G2086" s="26">
        <v>2016</v>
      </c>
      <c r="H2086" s="26">
        <v>3</v>
      </c>
      <c r="I2086" s="26">
        <v>27</v>
      </c>
      <c r="J2086" s="26">
        <v>20</v>
      </c>
      <c r="K2086" s="26">
        <v>200</v>
      </c>
      <c r="M2086" s="26">
        <v>2084</v>
      </c>
      <c r="N2086" s="26">
        <v>371</v>
      </c>
    </row>
    <row r="2087" spans="7:14" x14ac:dyDescent="0.2">
      <c r="G2087" s="26">
        <v>2016</v>
      </c>
      <c r="H2087" s="26">
        <v>3</v>
      </c>
      <c r="I2087" s="26">
        <v>27</v>
      </c>
      <c r="J2087" s="26">
        <v>21</v>
      </c>
      <c r="K2087" s="26">
        <v>125</v>
      </c>
      <c r="M2087" s="26">
        <v>2085</v>
      </c>
      <c r="N2087" s="26">
        <v>371</v>
      </c>
    </row>
    <row r="2088" spans="7:14" x14ac:dyDescent="0.2">
      <c r="G2088" s="26">
        <v>2016</v>
      </c>
      <c r="H2088" s="26">
        <v>3</v>
      </c>
      <c r="I2088" s="26">
        <v>27</v>
      </c>
      <c r="J2088" s="26">
        <v>22</v>
      </c>
      <c r="K2088" s="26">
        <v>69</v>
      </c>
      <c r="M2088" s="26">
        <v>2086</v>
      </c>
      <c r="N2088" s="26">
        <v>371</v>
      </c>
    </row>
    <row r="2089" spans="7:14" x14ac:dyDescent="0.2">
      <c r="G2089" s="26">
        <v>2016</v>
      </c>
      <c r="H2089" s="26">
        <v>3</v>
      </c>
      <c r="I2089" s="26">
        <v>27</v>
      </c>
      <c r="J2089" s="26">
        <v>23</v>
      </c>
      <c r="K2089" s="26">
        <v>48</v>
      </c>
      <c r="M2089" s="26">
        <v>2087</v>
      </c>
      <c r="N2089" s="26">
        <v>371</v>
      </c>
    </row>
    <row r="2090" spans="7:14" x14ac:dyDescent="0.2">
      <c r="G2090" s="26">
        <v>2016</v>
      </c>
      <c r="H2090" s="26">
        <v>3</v>
      </c>
      <c r="I2090" s="26">
        <v>27</v>
      </c>
      <c r="J2090" s="26">
        <v>24</v>
      </c>
      <c r="K2090" s="26">
        <v>20</v>
      </c>
      <c r="M2090" s="26">
        <v>2088</v>
      </c>
      <c r="N2090" s="26">
        <v>371</v>
      </c>
    </row>
    <row r="2091" spans="7:14" x14ac:dyDescent="0.2">
      <c r="G2091" s="26">
        <v>2016</v>
      </c>
      <c r="H2091" s="26">
        <v>3</v>
      </c>
      <c r="I2091" s="26">
        <v>28</v>
      </c>
      <c r="J2091" s="26">
        <v>1</v>
      </c>
      <c r="K2091" s="26">
        <v>11</v>
      </c>
      <c r="M2091" s="26">
        <v>2089</v>
      </c>
      <c r="N2091" s="26">
        <v>371</v>
      </c>
    </row>
    <row r="2092" spans="7:14" x14ac:dyDescent="0.2">
      <c r="G2092" s="26">
        <v>2016</v>
      </c>
      <c r="H2092" s="26">
        <v>3</v>
      </c>
      <c r="I2092" s="26">
        <v>28</v>
      </c>
      <c r="J2092" s="26">
        <v>2</v>
      </c>
      <c r="K2092" s="26">
        <v>7</v>
      </c>
      <c r="M2092" s="26">
        <v>2090</v>
      </c>
      <c r="N2092" s="26">
        <v>371</v>
      </c>
    </row>
    <row r="2093" spans="7:14" x14ac:dyDescent="0.2">
      <c r="G2093" s="26">
        <v>2016</v>
      </c>
      <c r="H2093" s="26">
        <v>3</v>
      </c>
      <c r="I2093" s="26">
        <v>28</v>
      </c>
      <c r="J2093" s="26">
        <v>3</v>
      </c>
      <c r="K2093" s="26">
        <v>5</v>
      </c>
      <c r="M2093" s="26">
        <v>2091</v>
      </c>
      <c r="N2093" s="26">
        <v>371</v>
      </c>
    </row>
    <row r="2094" spans="7:14" x14ac:dyDescent="0.2">
      <c r="G2094" s="26">
        <v>2016</v>
      </c>
      <c r="H2094" s="26">
        <v>3</v>
      </c>
      <c r="I2094" s="26">
        <v>28</v>
      </c>
      <c r="J2094" s="26">
        <v>4</v>
      </c>
      <c r="K2094" s="26">
        <v>3</v>
      </c>
      <c r="M2094" s="26">
        <v>2092</v>
      </c>
      <c r="N2094" s="26">
        <v>371</v>
      </c>
    </row>
    <row r="2095" spans="7:14" x14ac:dyDescent="0.2">
      <c r="G2095" s="26">
        <v>2016</v>
      </c>
      <c r="H2095" s="26">
        <v>3</v>
      </c>
      <c r="I2095" s="26">
        <v>28</v>
      </c>
      <c r="J2095" s="26">
        <v>5</v>
      </c>
      <c r="K2095" s="26">
        <v>14</v>
      </c>
      <c r="M2095" s="26">
        <v>2093</v>
      </c>
      <c r="N2095" s="26">
        <v>370</v>
      </c>
    </row>
    <row r="2096" spans="7:14" x14ac:dyDescent="0.2">
      <c r="G2096" s="26">
        <v>2016</v>
      </c>
      <c r="H2096" s="26">
        <v>3</v>
      </c>
      <c r="I2096" s="26">
        <v>28</v>
      </c>
      <c r="J2096" s="26">
        <v>6</v>
      </c>
      <c r="K2096" s="26">
        <v>45</v>
      </c>
      <c r="M2096" s="26">
        <v>2094</v>
      </c>
      <c r="N2096" s="26">
        <v>370</v>
      </c>
    </row>
    <row r="2097" spans="7:14" x14ac:dyDescent="0.2">
      <c r="G2097" s="26">
        <v>2016</v>
      </c>
      <c r="H2097" s="26">
        <v>3</v>
      </c>
      <c r="I2097" s="26">
        <v>28</v>
      </c>
      <c r="J2097" s="26">
        <v>7</v>
      </c>
      <c r="K2097" s="26">
        <v>173</v>
      </c>
      <c r="M2097" s="26">
        <v>2095</v>
      </c>
      <c r="N2097" s="26">
        <v>370</v>
      </c>
    </row>
    <row r="2098" spans="7:14" x14ac:dyDescent="0.2">
      <c r="G2098" s="26">
        <v>2016</v>
      </c>
      <c r="H2098" s="26">
        <v>3</v>
      </c>
      <c r="I2098" s="26">
        <v>28</v>
      </c>
      <c r="J2098" s="26">
        <v>8</v>
      </c>
      <c r="K2098" s="26">
        <v>447</v>
      </c>
      <c r="M2098" s="26">
        <v>2096</v>
      </c>
      <c r="N2098" s="26">
        <v>370</v>
      </c>
    </row>
    <row r="2099" spans="7:14" x14ac:dyDescent="0.2">
      <c r="G2099" s="26">
        <v>2016</v>
      </c>
      <c r="H2099" s="26">
        <v>3</v>
      </c>
      <c r="I2099" s="26">
        <v>28</v>
      </c>
      <c r="J2099" s="26">
        <v>9</v>
      </c>
      <c r="K2099" s="26">
        <v>329</v>
      </c>
      <c r="M2099" s="26">
        <v>2097</v>
      </c>
      <c r="N2099" s="26">
        <v>370</v>
      </c>
    </row>
    <row r="2100" spans="7:14" x14ac:dyDescent="0.2">
      <c r="G2100" s="26">
        <v>2016</v>
      </c>
      <c r="H2100" s="26">
        <v>3</v>
      </c>
      <c r="I2100" s="26">
        <v>28</v>
      </c>
      <c r="J2100" s="26">
        <v>10</v>
      </c>
      <c r="K2100" s="26">
        <v>251</v>
      </c>
      <c r="M2100" s="26">
        <v>2098</v>
      </c>
      <c r="N2100" s="26">
        <v>370</v>
      </c>
    </row>
    <row r="2101" spans="7:14" x14ac:dyDescent="0.2">
      <c r="G2101" s="26">
        <v>2016</v>
      </c>
      <c r="H2101" s="26">
        <v>3</v>
      </c>
      <c r="I2101" s="26">
        <v>28</v>
      </c>
      <c r="J2101" s="26">
        <v>11</v>
      </c>
      <c r="K2101" s="26">
        <v>249</v>
      </c>
      <c r="M2101" s="26">
        <v>2099</v>
      </c>
      <c r="N2101" s="26">
        <v>370</v>
      </c>
    </row>
    <row r="2102" spans="7:14" x14ac:dyDescent="0.2">
      <c r="G2102" s="26">
        <v>2016</v>
      </c>
      <c r="H2102" s="26">
        <v>3</v>
      </c>
      <c r="I2102" s="26">
        <v>28</v>
      </c>
      <c r="J2102" s="26">
        <v>12</v>
      </c>
      <c r="K2102" s="26">
        <v>311</v>
      </c>
      <c r="M2102" s="26">
        <v>2100</v>
      </c>
      <c r="N2102" s="26">
        <v>370</v>
      </c>
    </row>
    <row r="2103" spans="7:14" x14ac:dyDescent="0.2">
      <c r="G2103" s="26">
        <v>2016</v>
      </c>
      <c r="H2103" s="26">
        <v>3</v>
      </c>
      <c r="I2103" s="26">
        <v>28</v>
      </c>
      <c r="J2103" s="26">
        <v>13</v>
      </c>
      <c r="K2103" s="26">
        <v>321</v>
      </c>
      <c r="M2103" s="26">
        <v>2101</v>
      </c>
      <c r="N2103" s="26">
        <v>370</v>
      </c>
    </row>
    <row r="2104" spans="7:14" x14ac:dyDescent="0.2">
      <c r="G2104" s="26">
        <v>2016</v>
      </c>
      <c r="H2104" s="26">
        <v>3</v>
      </c>
      <c r="I2104" s="26">
        <v>28</v>
      </c>
      <c r="J2104" s="26">
        <v>14</v>
      </c>
      <c r="K2104" s="26">
        <v>302</v>
      </c>
      <c r="M2104" s="26">
        <v>2102</v>
      </c>
      <c r="N2104" s="26">
        <v>370</v>
      </c>
    </row>
    <row r="2105" spans="7:14" x14ac:dyDescent="0.2">
      <c r="G2105" s="26">
        <v>2016</v>
      </c>
      <c r="H2105" s="26">
        <v>3</v>
      </c>
      <c r="I2105" s="26">
        <v>28</v>
      </c>
      <c r="J2105" s="26">
        <v>15</v>
      </c>
      <c r="K2105" s="26">
        <v>357</v>
      </c>
      <c r="M2105" s="26">
        <v>2103</v>
      </c>
      <c r="N2105" s="26">
        <v>370</v>
      </c>
    </row>
    <row r="2106" spans="7:14" x14ac:dyDescent="0.2">
      <c r="G2106" s="26">
        <v>2016</v>
      </c>
      <c r="H2106" s="26">
        <v>3</v>
      </c>
      <c r="I2106" s="26">
        <v>28</v>
      </c>
      <c r="J2106" s="26">
        <v>16</v>
      </c>
      <c r="K2106" s="26">
        <v>388</v>
      </c>
      <c r="M2106" s="26">
        <v>2104</v>
      </c>
      <c r="N2106" s="26">
        <v>370</v>
      </c>
    </row>
    <row r="2107" spans="7:14" x14ac:dyDescent="0.2">
      <c r="G2107" s="26">
        <v>2016</v>
      </c>
      <c r="H2107" s="26">
        <v>3</v>
      </c>
      <c r="I2107" s="26">
        <v>28</v>
      </c>
      <c r="J2107" s="26">
        <v>17</v>
      </c>
      <c r="K2107" s="26">
        <v>538</v>
      </c>
      <c r="M2107" s="26">
        <v>2105</v>
      </c>
      <c r="N2107" s="26">
        <v>370</v>
      </c>
    </row>
    <row r="2108" spans="7:14" x14ac:dyDescent="0.2">
      <c r="G2108" s="26">
        <v>2016</v>
      </c>
      <c r="H2108" s="26">
        <v>3</v>
      </c>
      <c r="I2108" s="26">
        <v>28</v>
      </c>
      <c r="J2108" s="26">
        <v>18</v>
      </c>
      <c r="K2108" s="26">
        <v>430</v>
      </c>
      <c r="M2108" s="26">
        <v>2106</v>
      </c>
      <c r="N2108" s="26">
        <v>370</v>
      </c>
    </row>
    <row r="2109" spans="7:14" x14ac:dyDescent="0.2">
      <c r="G2109" s="26">
        <v>2016</v>
      </c>
      <c r="H2109" s="26">
        <v>3</v>
      </c>
      <c r="I2109" s="26">
        <v>28</v>
      </c>
      <c r="J2109" s="26">
        <v>19</v>
      </c>
      <c r="K2109" s="26">
        <v>270</v>
      </c>
      <c r="M2109" s="26">
        <v>2107</v>
      </c>
      <c r="N2109" s="26">
        <v>370</v>
      </c>
    </row>
    <row r="2110" spans="7:14" x14ac:dyDescent="0.2">
      <c r="G2110" s="26">
        <v>2016</v>
      </c>
      <c r="H2110" s="26">
        <v>3</v>
      </c>
      <c r="I2110" s="26">
        <v>28</v>
      </c>
      <c r="J2110" s="26">
        <v>20</v>
      </c>
      <c r="K2110" s="26">
        <v>187</v>
      </c>
      <c r="M2110" s="26">
        <v>2108</v>
      </c>
      <c r="N2110" s="26">
        <v>370</v>
      </c>
    </row>
    <row r="2111" spans="7:14" x14ac:dyDescent="0.2">
      <c r="G2111" s="26">
        <v>2016</v>
      </c>
      <c r="H2111" s="26">
        <v>3</v>
      </c>
      <c r="I2111" s="26">
        <v>28</v>
      </c>
      <c r="J2111" s="26">
        <v>21</v>
      </c>
      <c r="K2111" s="26">
        <v>127</v>
      </c>
      <c r="M2111" s="26">
        <v>2109</v>
      </c>
      <c r="N2111" s="26">
        <v>370</v>
      </c>
    </row>
    <row r="2112" spans="7:14" x14ac:dyDescent="0.2">
      <c r="G2112" s="26">
        <v>2016</v>
      </c>
      <c r="H2112" s="26">
        <v>3</v>
      </c>
      <c r="I2112" s="26">
        <v>28</v>
      </c>
      <c r="J2112" s="26">
        <v>22</v>
      </c>
      <c r="K2112" s="26">
        <v>69</v>
      </c>
      <c r="M2112" s="26">
        <v>2110</v>
      </c>
      <c r="N2112" s="26">
        <v>370</v>
      </c>
    </row>
    <row r="2113" spans="7:14" x14ac:dyDescent="0.2">
      <c r="G2113" s="26">
        <v>2016</v>
      </c>
      <c r="H2113" s="26">
        <v>3</v>
      </c>
      <c r="I2113" s="26">
        <v>28</v>
      </c>
      <c r="J2113" s="26">
        <v>23</v>
      </c>
      <c r="K2113" s="26">
        <v>32</v>
      </c>
      <c r="M2113" s="26">
        <v>2111</v>
      </c>
      <c r="N2113" s="26">
        <v>370</v>
      </c>
    </row>
    <row r="2114" spans="7:14" x14ac:dyDescent="0.2">
      <c r="G2114" s="26">
        <v>2016</v>
      </c>
      <c r="H2114" s="26">
        <v>3</v>
      </c>
      <c r="I2114" s="26">
        <v>28</v>
      </c>
      <c r="J2114" s="26">
        <v>24</v>
      </c>
      <c r="K2114" s="26">
        <v>26</v>
      </c>
      <c r="M2114" s="26">
        <v>2112</v>
      </c>
      <c r="N2114" s="26">
        <v>370</v>
      </c>
    </row>
    <row r="2115" spans="7:14" x14ac:dyDescent="0.2">
      <c r="G2115" s="26">
        <v>2016</v>
      </c>
      <c r="H2115" s="26">
        <v>3</v>
      </c>
      <c r="I2115" s="26">
        <v>29</v>
      </c>
      <c r="J2115" s="26">
        <v>1</v>
      </c>
      <c r="K2115" s="26">
        <v>18</v>
      </c>
      <c r="M2115" s="26">
        <v>2113</v>
      </c>
      <c r="N2115" s="26">
        <v>370</v>
      </c>
    </row>
    <row r="2116" spans="7:14" x14ac:dyDescent="0.2">
      <c r="G2116" s="26">
        <v>2016</v>
      </c>
      <c r="H2116" s="26">
        <v>3</v>
      </c>
      <c r="I2116" s="26">
        <v>29</v>
      </c>
      <c r="J2116" s="26">
        <v>2</v>
      </c>
      <c r="K2116" s="26">
        <v>10</v>
      </c>
      <c r="M2116" s="26">
        <v>2114</v>
      </c>
      <c r="N2116" s="26">
        <v>370</v>
      </c>
    </row>
    <row r="2117" spans="7:14" x14ac:dyDescent="0.2">
      <c r="G2117" s="26">
        <v>2016</v>
      </c>
      <c r="H2117" s="26">
        <v>3</v>
      </c>
      <c r="I2117" s="26">
        <v>29</v>
      </c>
      <c r="J2117" s="26">
        <v>3</v>
      </c>
      <c r="K2117" s="26">
        <v>5</v>
      </c>
      <c r="M2117" s="26">
        <v>2115</v>
      </c>
      <c r="N2117" s="26">
        <v>369</v>
      </c>
    </row>
    <row r="2118" spans="7:14" x14ac:dyDescent="0.2">
      <c r="G2118" s="26">
        <v>2016</v>
      </c>
      <c r="H2118" s="26">
        <v>3</v>
      </c>
      <c r="I2118" s="26">
        <v>29</v>
      </c>
      <c r="J2118" s="26">
        <v>4</v>
      </c>
      <c r="K2118" s="26">
        <v>6</v>
      </c>
      <c r="M2118" s="26">
        <v>2116</v>
      </c>
      <c r="N2118" s="26">
        <v>369</v>
      </c>
    </row>
    <row r="2119" spans="7:14" x14ac:dyDescent="0.2">
      <c r="G2119" s="26">
        <v>2016</v>
      </c>
      <c r="H2119" s="26">
        <v>3</v>
      </c>
      <c r="I2119" s="26">
        <v>29</v>
      </c>
      <c r="J2119" s="26">
        <v>5</v>
      </c>
      <c r="K2119" s="26">
        <v>12</v>
      </c>
      <c r="M2119" s="26">
        <v>2117</v>
      </c>
      <c r="N2119" s="26">
        <v>369</v>
      </c>
    </row>
    <row r="2120" spans="7:14" x14ac:dyDescent="0.2">
      <c r="G2120" s="26">
        <v>2016</v>
      </c>
      <c r="H2120" s="26">
        <v>3</v>
      </c>
      <c r="I2120" s="26">
        <v>29</v>
      </c>
      <c r="J2120" s="26">
        <v>6</v>
      </c>
      <c r="K2120" s="26">
        <v>46</v>
      </c>
      <c r="M2120" s="26">
        <v>2118</v>
      </c>
      <c r="N2120" s="26">
        <v>369</v>
      </c>
    </row>
    <row r="2121" spans="7:14" x14ac:dyDescent="0.2">
      <c r="G2121" s="26">
        <v>2016</v>
      </c>
      <c r="H2121" s="26">
        <v>3</v>
      </c>
      <c r="I2121" s="26">
        <v>29</v>
      </c>
      <c r="J2121" s="26">
        <v>7</v>
      </c>
      <c r="K2121" s="26">
        <v>172</v>
      </c>
      <c r="M2121" s="26">
        <v>2119</v>
      </c>
      <c r="N2121" s="26">
        <v>369</v>
      </c>
    </row>
    <row r="2122" spans="7:14" x14ac:dyDescent="0.2">
      <c r="G2122" s="26">
        <v>2016</v>
      </c>
      <c r="H2122" s="26">
        <v>3</v>
      </c>
      <c r="I2122" s="26">
        <v>29</v>
      </c>
      <c r="J2122" s="26">
        <v>8</v>
      </c>
      <c r="K2122" s="26">
        <v>484</v>
      </c>
      <c r="M2122" s="26">
        <v>2120</v>
      </c>
      <c r="N2122" s="26">
        <v>369</v>
      </c>
    </row>
    <row r="2123" spans="7:14" x14ac:dyDescent="0.2">
      <c r="G2123" s="26">
        <v>2016</v>
      </c>
      <c r="H2123" s="26">
        <v>3</v>
      </c>
      <c r="I2123" s="26">
        <v>29</v>
      </c>
      <c r="J2123" s="26">
        <v>9</v>
      </c>
      <c r="K2123" s="26">
        <v>348</v>
      </c>
      <c r="M2123" s="26">
        <v>2121</v>
      </c>
      <c r="N2123" s="26">
        <v>369</v>
      </c>
    </row>
    <row r="2124" spans="7:14" x14ac:dyDescent="0.2">
      <c r="G2124" s="26">
        <v>2016</v>
      </c>
      <c r="H2124" s="26">
        <v>3</v>
      </c>
      <c r="I2124" s="26">
        <v>29</v>
      </c>
      <c r="J2124" s="26">
        <v>10</v>
      </c>
      <c r="K2124" s="26">
        <v>277</v>
      </c>
      <c r="M2124" s="26">
        <v>2122</v>
      </c>
      <c r="N2124" s="26">
        <v>369</v>
      </c>
    </row>
    <row r="2125" spans="7:14" x14ac:dyDescent="0.2">
      <c r="G2125" s="26">
        <v>2016</v>
      </c>
      <c r="H2125" s="26">
        <v>3</v>
      </c>
      <c r="I2125" s="26">
        <v>29</v>
      </c>
      <c r="J2125" s="26">
        <v>11</v>
      </c>
      <c r="K2125" s="26">
        <v>279</v>
      </c>
      <c r="M2125" s="26">
        <v>2123</v>
      </c>
      <c r="N2125" s="26">
        <v>369</v>
      </c>
    </row>
    <row r="2126" spans="7:14" x14ac:dyDescent="0.2">
      <c r="G2126" s="26">
        <v>2016</v>
      </c>
      <c r="H2126" s="26">
        <v>3</v>
      </c>
      <c r="I2126" s="26">
        <v>29</v>
      </c>
      <c r="J2126" s="26">
        <v>12</v>
      </c>
      <c r="K2126" s="26">
        <v>363</v>
      </c>
      <c r="M2126" s="26">
        <v>2124</v>
      </c>
      <c r="N2126" s="26">
        <v>369</v>
      </c>
    </row>
    <row r="2127" spans="7:14" x14ac:dyDescent="0.2">
      <c r="G2127" s="26">
        <v>2016</v>
      </c>
      <c r="H2127" s="26">
        <v>3</v>
      </c>
      <c r="I2127" s="26">
        <v>29</v>
      </c>
      <c r="J2127" s="26">
        <v>13</v>
      </c>
      <c r="K2127" s="26">
        <v>363</v>
      </c>
      <c r="M2127" s="26">
        <v>2125</v>
      </c>
      <c r="N2127" s="26">
        <v>369</v>
      </c>
    </row>
    <row r="2128" spans="7:14" x14ac:dyDescent="0.2">
      <c r="G2128" s="26">
        <v>2016</v>
      </c>
      <c r="H2128" s="26">
        <v>3</v>
      </c>
      <c r="I2128" s="26">
        <v>29</v>
      </c>
      <c r="J2128" s="26">
        <v>14</v>
      </c>
      <c r="K2128" s="26">
        <v>375</v>
      </c>
      <c r="M2128" s="26">
        <v>2126</v>
      </c>
      <c r="N2128" s="26">
        <v>369</v>
      </c>
    </row>
    <row r="2129" spans="7:14" x14ac:dyDescent="0.2">
      <c r="G2129" s="26">
        <v>2016</v>
      </c>
      <c r="H2129" s="26">
        <v>3</v>
      </c>
      <c r="I2129" s="26">
        <v>29</v>
      </c>
      <c r="J2129" s="26">
        <v>15</v>
      </c>
      <c r="K2129" s="26">
        <v>357</v>
      </c>
      <c r="M2129" s="26">
        <v>2127</v>
      </c>
      <c r="N2129" s="26">
        <v>369</v>
      </c>
    </row>
    <row r="2130" spans="7:14" x14ac:dyDescent="0.2">
      <c r="G2130" s="26">
        <v>2016</v>
      </c>
      <c r="H2130" s="26">
        <v>3</v>
      </c>
      <c r="I2130" s="26">
        <v>29</v>
      </c>
      <c r="J2130" s="26">
        <v>16</v>
      </c>
      <c r="K2130" s="26">
        <v>407</v>
      </c>
      <c r="M2130" s="26">
        <v>2128</v>
      </c>
      <c r="N2130" s="26">
        <v>369</v>
      </c>
    </row>
    <row r="2131" spans="7:14" x14ac:dyDescent="0.2">
      <c r="G2131" s="26">
        <v>2016</v>
      </c>
      <c r="H2131" s="26">
        <v>3</v>
      </c>
      <c r="I2131" s="26">
        <v>29</v>
      </c>
      <c r="J2131" s="26">
        <v>17</v>
      </c>
      <c r="K2131" s="26">
        <v>583</v>
      </c>
      <c r="M2131" s="26">
        <v>2129</v>
      </c>
      <c r="N2131" s="26">
        <v>369</v>
      </c>
    </row>
    <row r="2132" spans="7:14" x14ac:dyDescent="0.2">
      <c r="G2132" s="26">
        <v>2016</v>
      </c>
      <c r="H2132" s="26">
        <v>3</v>
      </c>
      <c r="I2132" s="26">
        <v>29</v>
      </c>
      <c r="J2132" s="26">
        <v>18</v>
      </c>
      <c r="K2132" s="26">
        <v>445</v>
      </c>
      <c r="M2132" s="26">
        <v>2130</v>
      </c>
      <c r="N2132" s="26">
        <v>369</v>
      </c>
    </row>
    <row r="2133" spans="7:14" x14ac:dyDescent="0.2">
      <c r="G2133" s="26">
        <v>2016</v>
      </c>
      <c r="H2133" s="26">
        <v>3</v>
      </c>
      <c r="I2133" s="26">
        <v>29</v>
      </c>
      <c r="J2133" s="26">
        <v>19</v>
      </c>
      <c r="K2133" s="26">
        <v>308</v>
      </c>
      <c r="M2133" s="26">
        <v>2131</v>
      </c>
      <c r="N2133" s="26">
        <v>369</v>
      </c>
    </row>
    <row r="2134" spans="7:14" x14ac:dyDescent="0.2">
      <c r="G2134" s="26">
        <v>2016</v>
      </c>
      <c r="H2134" s="26">
        <v>3</v>
      </c>
      <c r="I2134" s="26">
        <v>29</v>
      </c>
      <c r="J2134" s="26">
        <v>20</v>
      </c>
      <c r="K2134" s="26">
        <v>171</v>
      </c>
      <c r="M2134" s="26">
        <v>2132</v>
      </c>
      <c r="N2134" s="26">
        <v>368</v>
      </c>
    </row>
    <row r="2135" spans="7:14" x14ac:dyDescent="0.2">
      <c r="G2135" s="26">
        <v>2016</v>
      </c>
      <c r="H2135" s="26">
        <v>3</v>
      </c>
      <c r="I2135" s="26">
        <v>29</v>
      </c>
      <c r="J2135" s="26">
        <v>21</v>
      </c>
      <c r="K2135" s="26">
        <v>120</v>
      </c>
      <c r="M2135" s="26">
        <v>2133</v>
      </c>
      <c r="N2135" s="26">
        <v>368</v>
      </c>
    </row>
    <row r="2136" spans="7:14" x14ac:dyDescent="0.2">
      <c r="G2136" s="26">
        <v>2016</v>
      </c>
      <c r="H2136" s="26">
        <v>3</v>
      </c>
      <c r="I2136" s="26">
        <v>29</v>
      </c>
      <c r="J2136" s="26">
        <v>22</v>
      </c>
      <c r="K2136" s="26">
        <v>85</v>
      </c>
      <c r="M2136" s="26">
        <v>2134</v>
      </c>
      <c r="N2136" s="26">
        <v>368</v>
      </c>
    </row>
    <row r="2137" spans="7:14" x14ac:dyDescent="0.2">
      <c r="G2137" s="26">
        <v>2016</v>
      </c>
      <c r="H2137" s="26">
        <v>3</v>
      </c>
      <c r="I2137" s="26">
        <v>29</v>
      </c>
      <c r="J2137" s="26">
        <v>23</v>
      </c>
      <c r="K2137" s="26">
        <v>56</v>
      </c>
      <c r="M2137" s="26">
        <v>2135</v>
      </c>
      <c r="N2137" s="26">
        <v>368</v>
      </c>
    </row>
    <row r="2138" spans="7:14" x14ac:dyDescent="0.2">
      <c r="G2138" s="26">
        <v>2016</v>
      </c>
      <c r="H2138" s="26">
        <v>3</v>
      </c>
      <c r="I2138" s="26">
        <v>29</v>
      </c>
      <c r="J2138" s="26">
        <v>24</v>
      </c>
      <c r="K2138" s="26">
        <v>34</v>
      </c>
      <c r="M2138" s="26">
        <v>2136</v>
      </c>
      <c r="N2138" s="26">
        <v>368</v>
      </c>
    </row>
    <row r="2139" spans="7:14" x14ac:dyDescent="0.2">
      <c r="G2139" s="26">
        <v>2016</v>
      </c>
      <c r="H2139" s="26">
        <v>3</v>
      </c>
      <c r="I2139" s="26">
        <v>30</v>
      </c>
      <c r="J2139" s="26">
        <v>1</v>
      </c>
      <c r="K2139" s="26">
        <v>15</v>
      </c>
      <c r="M2139" s="26">
        <v>2137</v>
      </c>
      <c r="N2139" s="26">
        <v>368</v>
      </c>
    </row>
    <row r="2140" spans="7:14" x14ac:dyDescent="0.2">
      <c r="G2140" s="26">
        <v>2016</v>
      </c>
      <c r="H2140" s="26">
        <v>3</v>
      </c>
      <c r="I2140" s="26">
        <v>30</v>
      </c>
      <c r="J2140" s="26">
        <v>2</v>
      </c>
      <c r="K2140" s="26">
        <v>14</v>
      </c>
      <c r="M2140" s="26">
        <v>2138</v>
      </c>
      <c r="N2140" s="26">
        <v>368</v>
      </c>
    </row>
    <row r="2141" spans="7:14" x14ac:dyDescent="0.2">
      <c r="G2141" s="26">
        <v>2016</v>
      </c>
      <c r="H2141" s="26">
        <v>3</v>
      </c>
      <c r="I2141" s="26">
        <v>30</v>
      </c>
      <c r="J2141" s="26">
        <v>3</v>
      </c>
      <c r="K2141" s="26">
        <v>7</v>
      </c>
      <c r="M2141" s="26">
        <v>2139</v>
      </c>
      <c r="N2141" s="26">
        <v>368</v>
      </c>
    </row>
    <row r="2142" spans="7:14" x14ac:dyDescent="0.2">
      <c r="G2142" s="26">
        <v>2016</v>
      </c>
      <c r="H2142" s="26">
        <v>3</v>
      </c>
      <c r="I2142" s="26">
        <v>30</v>
      </c>
      <c r="J2142" s="26">
        <v>4</v>
      </c>
      <c r="K2142" s="26">
        <v>2</v>
      </c>
      <c r="M2142" s="26">
        <v>2140</v>
      </c>
      <c r="N2142" s="26">
        <v>368</v>
      </c>
    </row>
    <row r="2143" spans="7:14" x14ac:dyDescent="0.2">
      <c r="G2143" s="26">
        <v>2016</v>
      </c>
      <c r="H2143" s="26">
        <v>3</v>
      </c>
      <c r="I2143" s="26">
        <v>30</v>
      </c>
      <c r="J2143" s="26">
        <v>5</v>
      </c>
      <c r="K2143" s="26">
        <v>12</v>
      </c>
      <c r="M2143" s="26">
        <v>2141</v>
      </c>
      <c r="N2143" s="26">
        <v>368</v>
      </c>
    </row>
    <row r="2144" spans="7:14" x14ac:dyDescent="0.2">
      <c r="G2144" s="26">
        <v>2016</v>
      </c>
      <c r="H2144" s="26">
        <v>3</v>
      </c>
      <c r="I2144" s="26">
        <v>30</v>
      </c>
      <c r="J2144" s="26">
        <v>6</v>
      </c>
      <c r="K2144" s="26">
        <v>58</v>
      </c>
      <c r="M2144" s="26">
        <v>2142</v>
      </c>
      <c r="N2144" s="26">
        <v>368</v>
      </c>
    </row>
    <row r="2145" spans="7:14" x14ac:dyDescent="0.2">
      <c r="G2145" s="26">
        <v>2016</v>
      </c>
      <c r="H2145" s="26">
        <v>3</v>
      </c>
      <c r="I2145" s="26">
        <v>30</v>
      </c>
      <c r="J2145" s="26">
        <v>7</v>
      </c>
      <c r="K2145" s="26">
        <v>179</v>
      </c>
      <c r="M2145" s="26">
        <v>2143</v>
      </c>
      <c r="N2145" s="26">
        <v>368</v>
      </c>
    </row>
    <row r="2146" spans="7:14" x14ac:dyDescent="0.2">
      <c r="G2146" s="26">
        <v>2016</v>
      </c>
      <c r="H2146" s="26">
        <v>3</v>
      </c>
      <c r="I2146" s="26">
        <v>30</v>
      </c>
      <c r="J2146" s="26">
        <v>8</v>
      </c>
      <c r="K2146" s="26">
        <v>486</v>
      </c>
      <c r="M2146" s="26">
        <v>2144</v>
      </c>
      <c r="N2146" s="26">
        <v>368</v>
      </c>
    </row>
    <row r="2147" spans="7:14" x14ac:dyDescent="0.2">
      <c r="G2147" s="26">
        <v>2016</v>
      </c>
      <c r="H2147" s="26">
        <v>3</v>
      </c>
      <c r="I2147" s="26">
        <v>30</v>
      </c>
      <c r="J2147" s="26">
        <v>9</v>
      </c>
      <c r="K2147" s="26">
        <v>355</v>
      </c>
      <c r="M2147" s="26">
        <v>2145</v>
      </c>
      <c r="N2147" s="26">
        <v>368</v>
      </c>
    </row>
    <row r="2148" spans="7:14" x14ac:dyDescent="0.2">
      <c r="G2148" s="26">
        <v>2016</v>
      </c>
      <c r="H2148" s="26">
        <v>3</v>
      </c>
      <c r="I2148" s="26">
        <v>30</v>
      </c>
      <c r="J2148" s="26">
        <v>10</v>
      </c>
      <c r="K2148" s="26">
        <v>268</v>
      </c>
      <c r="M2148" s="26">
        <v>2146</v>
      </c>
      <c r="N2148" s="26">
        <v>368</v>
      </c>
    </row>
    <row r="2149" spans="7:14" x14ac:dyDescent="0.2">
      <c r="G2149" s="26">
        <v>2016</v>
      </c>
      <c r="H2149" s="26">
        <v>3</v>
      </c>
      <c r="I2149" s="26">
        <v>30</v>
      </c>
      <c r="J2149" s="26">
        <v>11</v>
      </c>
      <c r="K2149" s="26">
        <v>239</v>
      </c>
      <c r="M2149" s="26">
        <v>2147</v>
      </c>
      <c r="N2149" s="26">
        <v>368</v>
      </c>
    </row>
    <row r="2150" spans="7:14" x14ac:dyDescent="0.2">
      <c r="G2150" s="26">
        <v>2016</v>
      </c>
      <c r="H2150" s="26">
        <v>3</v>
      </c>
      <c r="I2150" s="26">
        <v>30</v>
      </c>
      <c r="J2150" s="26">
        <v>12</v>
      </c>
      <c r="K2150" s="26">
        <v>319</v>
      </c>
      <c r="M2150" s="26">
        <v>2148</v>
      </c>
      <c r="N2150" s="26">
        <v>367</v>
      </c>
    </row>
    <row r="2151" spans="7:14" x14ac:dyDescent="0.2">
      <c r="G2151" s="26">
        <v>2016</v>
      </c>
      <c r="H2151" s="26">
        <v>3</v>
      </c>
      <c r="I2151" s="26">
        <v>30</v>
      </c>
      <c r="J2151" s="26">
        <v>13</v>
      </c>
      <c r="K2151" s="26">
        <v>326</v>
      </c>
      <c r="M2151" s="26">
        <v>2149</v>
      </c>
      <c r="N2151" s="26">
        <v>367</v>
      </c>
    </row>
    <row r="2152" spans="7:14" x14ac:dyDescent="0.2">
      <c r="G2152" s="26">
        <v>2016</v>
      </c>
      <c r="H2152" s="26">
        <v>3</v>
      </c>
      <c r="I2152" s="26">
        <v>30</v>
      </c>
      <c r="J2152" s="26">
        <v>14</v>
      </c>
      <c r="K2152" s="26">
        <v>325</v>
      </c>
      <c r="M2152" s="26">
        <v>2150</v>
      </c>
      <c r="N2152" s="26">
        <v>367</v>
      </c>
    </row>
    <row r="2153" spans="7:14" x14ac:dyDescent="0.2">
      <c r="G2153" s="26">
        <v>2016</v>
      </c>
      <c r="H2153" s="26">
        <v>3</v>
      </c>
      <c r="I2153" s="26">
        <v>30</v>
      </c>
      <c r="J2153" s="26">
        <v>15</v>
      </c>
      <c r="K2153" s="26">
        <v>334</v>
      </c>
      <c r="M2153" s="26">
        <v>2151</v>
      </c>
      <c r="N2153" s="26">
        <v>367</v>
      </c>
    </row>
    <row r="2154" spans="7:14" x14ac:dyDescent="0.2">
      <c r="G2154" s="26">
        <v>2016</v>
      </c>
      <c r="H2154" s="26">
        <v>3</v>
      </c>
      <c r="I2154" s="26">
        <v>30</v>
      </c>
      <c r="J2154" s="26">
        <v>16</v>
      </c>
      <c r="K2154" s="26">
        <v>387</v>
      </c>
      <c r="M2154" s="26">
        <v>2152</v>
      </c>
      <c r="N2154" s="26">
        <v>367</v>
      </c>
    </row>
    <row r="2155" spans="7:14" x14ac:dyDescent="0.2">
      <c r="G2155" s="26">
        <v>2016</v>
      </c>
      <c r="H2155" s="26">
        <v>3</v>
      </c>
      <c r="I2155" s="26">
        <v>30</v>
      </c>
      <c r="J2155" s="26">
        <v>17</v>
      </c>
      <c r="K2155" s="26">
        <v>555</v>
      </c>
      <c r="M2155" s="26">
        <v>2153</v>
      </c>
      <c r="N2155" s="26">
        <v>367</v>
      </c>
    </row>
    <row r="2156" spans="7:14" x14ac:dyDescent="0.2">
      <c r="G2156" s="26">
        <v>2016</v>
      </c>
      <c r="H2156" s="26">
        <v>3</v>
      </c>
      <c r="I2156" s="26">
        <v>30</v>
      </c>
      <c r="J2156" s="26">
        <v>18</v>
      </c>
      <c r="K2156" s="26">
        <v>451</v>
      </c>
      <c r="M2156" s="26">
        <v>2154</v>
      </c>
      <c r="N2156" s="26">
        <v>367</v>
      </c>
    </row>
    <row r="2157" spans="7:14" x14ac:dyDescent="0.2">
      <c r="G2157" s="26">
        <v>2016</v>
      </c>
      <c r="H2157" s="26">
        <v>3</v>
      </c>
      <c r="I2157" s="26">
        <v>30</v>
      </c>
      <c r="J2157" s="26">
        <v>19</v>
      </c>
      <c r="K2157" s="26">
        <v>304</v>
      </c>
      <c r="M2157" s="26">
        <v>2155</v>
      </c>
      <c r="N2157" s="26">
        <v>367</v>
      </c>
    </row>
    <row r="2158" spans="7:14" x14ac:dyDescent="0.2">
      <c r="G2158" s="26">
        <v>2016</v>
      </c>
      <c r="H2158" s="26">
        <v>3</v>
      </c>
      <c r="I2158" s="26">
        <v>30</v>
      </c>
      <c r="J2158" s="26">
        <v>20</v>
      </c>
      <c r="K2158" s="26">
        <v>198</v>
      </c>
      <c r="M2158" s="26">
        <v>2156</v>
      </c>
      <c r="N2158" s="26">
        <v>367</v>
      </c>
    </row>
    <row r="2159" spans="7:14" x14ac:dyDescent="0.2">
      <c r="G2159" s="26">
        <v>2016</v>
      </c>
      <c r="H2159" s="26">
        <v>3</v>
      </c>
      <c r="I2159" s="26">
        <v>30</v>
      </c>
      <c r="J2159" s="26">
        <v>21</v>
      </c>
      <c r="K2159" s="26">
        <v>194</v>
      </c>
      <c r="M2159" s="26">
        <v>2157</v>
      </c>
      <c r="N2159" s="26">
        <v>367</v>
      </c>
    </row>
    <row r="2160" spans="7:14" x14ac:dyDescent="0.2">
      <c r="G2160" s="26">
        <v>2016</v>
      </c>
      <c r="H2160" s="26">
        <v>3</v>
      </c>
      <c r="I2160" s="26">
        <v>30</v>
      </c>
      <c r="J2160" s="26">
        <v>22</v>
      </c>
      <c r="K2160" s="26">
        <v>133</v>
      </c>
      <c r="M2160" s="26">
        <v>2158</v>
      </c>
      <c r="N2160" s="26">
        <v>367</v>
      </c>
    </row>
    <row r="2161" spans="7:14" x14ac:dyDescent="0.2">
      <c r="G2161" s="26">
        <v>2016</v>
      </c>
      <c r="H2161" s="26">
        <v>3</v>
      </c>
      <c r="I2161" s="26">
        <v>30</v>
      </c>
      <c r="J2161" s="26">
        <v>23</v>
      </c>
      <c r="K2161" s="26">
        <v>54</v>
      </c>
      <c r="M2161" s="26">
        <v>2159</v>
      </c>
      <c r="N2161" s="26">
        <v>367</v>
      </c>
    </row>
    <row r="2162" spans="7:14" x14ac:dyDescent="0.2">
      <c r="G2162" s="26">
        <v>2016</v>
      </c>
      <c r="H2162" s="26">
        <v>3</v>
      </c>
      <c r="I2162" s="26">
        <v>30</v>
      </c>
      <c r="J2162" s="26">
        <v>24</v>
      </c>
      <c r="K2162" s="26">
        <v>44</v>
      </c>
      <c r="M2162" s="26">
        <v>2160</v>
      </c>
      <c r="N2162" s="26">
        <v>367</v>
      </c>
    </row>
    <row r="2163" spans="7:14" x14ac:dyDescent="0.2">
      <c r="G2163" s="26">
        <v>2016</v>
      </c>
      <c r="H2163" s="26">
        <v>3</v>
      </c>
      <c r="I2163" s="26">
        <v>31</v>
      </c>
      <c r="J2163" s="26">
        <v>1</v>
      </c>
      <c r="K2163" s="26">
        <v>26</v>
      </c>
      <c r="M2163" s="26">
        <v>2161</v>
      </c>
      <c r="N2163" s="26">
        <v>367</v>
      </c>
    </row>
    <row r="2164" spans="7:14" x14ac:dyDescent="0.2">
      <c r="G2164" s="26">
        <v>2016</v>
      </c>
      <c r="H2164" s="26">
        <v>3</v>
      </c>
      <c r="I2164" s="26">
        <v>31</v>
      </c>
      <c r="J2164" s="26">
        <v>2</v>
      </c>
      <c r="K2164" s="26">
        <v>19</v>
      </c>
      <c r="M2164" s="26">
        <v>2162</v>
      </c>
      <c r="N2164" s="26">
        <v>367</v>
      </c>
    </row>
    <row r="2165" spans="7:14" x14ac:dyDescent="0.2">
      <c r="G2165" s="26">
        <v>2016</v>
      </c>
      <c r="H2165" s="26">
        <v>3</v>
      </c>
      <c r="I2165" s="26">
        <v>31</v>
      </c>
      <c r="J2165" s="26">
        <v>3</v>
      </c>
      <c r="K2165" s="26">
        <v>5</v>
      </c>
      <c r="M2165" s="26">
        <v>2163</v>
      </c>
      <c r="N2165" s="26">
        <v>367</v>
      </c>
    </row>
    <row r="2166" spans="7:14" x14ac:dyDescent="0.2">
      <c r="G2166" s="26">
        <v>2016</v>
      </c>
      <c r="H2166" s="26">
        <v>3</v>
      </c>
      <c r="I2166" s="26">
        <v>31</v>
      </c>
      <c r="J2166" s="26">
        <v>4</v>
      </c>
      <c r="K2166" s="26">
        <v>8</v>
      </c>
      <c r="M2166" s="26">
        <v>2164</v>
      </c>
      <c r="N2166" s="26">
        <v>367</v>
      </c>
    </row>
    <row r="2167" spans="7:14" x14ac:dyDescent="0.2">
      <c r="G2167" s="26">
        <v>2016</v>
      </c>
      <c r="H2167" s="26">
        <v>3</v>
      </c>
      <c r="I2167" s="26">
        <v>31</v>
      </c>
      <c r="J2167" s="26">
        <v>5</v>
      </c>
      <c r="K2167" s="26">
        <v>11</v>
      </c>
      <c r="M2167" s="26">
        <v>2165</v>
      </c>
      <c r="N2167" s="26">
        <v>366</v>
      </c>
    </row>
    <row r="2168" spans="7:14" x14ac:dyDescent="0.2">
      <c r="G2168" s="26">
        <v>2016</v>
      </c>
      <c r="H2168" s="26">
        <v>3</v>
      </c>
      <c r="I2168" s="26">
        <v>31</v>
      </c>
      <c r="J2168" s="26">
        <v>6</v>
      </c>
      <c r="K2168" s="26">
        <v>38</v>
      </c>
      <c r="M2168" s="26">
        <v>2166</v>
      </c>
      <c r="N2168" s="26">
        <v>366</v>
      </c>
    </row>
    <row r="2169" spans="7:14" x14ac:dyDescent="0.2">
      <c r="G2169" s="26">
        <v>2016</v>
      </c>
      <c r="H2169" s="26">
        <v>3</v>
      </c>
      <c r="I2169" s="26">
        <v>31</v>
      </c>
      <c r="J2169" s="26">
        <v>7</v>
      </c>
      <c r="K2169" s="26">
        <v>180</v>
      </c>
      <c r="M2169" s="26">
        <v>2167</v>
      </c>
      <c r="N2169" s="26">
        <v>366</v>
      </c>
    </row>
    <row r="2170" spans="7:14" x14ac:dyDescent="0.2">
      <c r="G2170" s="26">
        <v>2016</v>
      </c>
      <c r="H2170" s="26">
        <v>3</v>
      </c>
      <c r="I2170" s="26">
        <v>31</v>
      </c>
      <c r="J2170" s="26">
        <v>8</v>
      </c>
      <c r="K2170" s="26">
        <v>501</v>
      </c>
      <c r="M2170" s="26">
        <v>2168</v>
      </c>
      <c r="N2170" s="26">
        <v>366</v>
      </c>
    </row>
    <row r="2171" spans="7:14" x14ac:dyDescent="0.2">
      <c r="G2171" s="26">
        <v>2016</v>
      </c>
      <c r="H2171" s="26">
        <v>3</v>
      </c>
      <c r="I2171" s="26">
        <v>31</v>
      </c>
      <c r="J2171" s="26">
        <v>9</v>
      </c>
      <c r="K2171" s="26">
        <v>363</v>
      </c>
      <c r="M2171" s="26">
        <v>2169</v>
      </c>
      <c r="N2171" s="26">
        <v>366</v>
      </c>
    </row>
    <row r="2172" spans="7:14" x14ac:dyDescent="0.2">
      <c r="G2172" s="26">
        <v>2016</v>
      </c>
      <c r="H2172" s="26">
        <v>3</v>
      </c>
      <c r="I2172" s="26">
        <v>31</v>
      </c>
      <c r="J2172" s="26">
        <v>10</v>
      </c>
      <c r="K2172" s="26">
        <v>284</v>
      </c>
      <c r="M2172" s="26">
        <v>2170</v>
      </c>
      <c r="N2172" s="26">
        <v>366</v>
      </c>
    </row>
    <row r="2173" spans="7:14" x14ac:dyDescent="0.2">
      <c r="G2173" s="26">
        <v>2016</v>
      </c>
      <c r="H2173" s="26">
        <v>3</v>
      </c>
      <c r="I2173" s="26">
        <v>31</v>
      </c>
      <c r="J2173" s="26">
        <v>11</v>
      </c>
      <c r="K2173" s="26">
        <v>312</v>
      </c>
      <c r="M2173" s="26">
        <v>2171</v>
      </c>
      <c r="N2173" s="26">
        <v>366</v>
      </c>
    </row>
    <row r="2174" spans="7:14" x14ac:dyDescent="0.2">
      <c r="G2174" s="26">
        <v>2016</v>
      </c>
      <c r="H2174" s="26">
        <v>3</v>
      </c>
      <c r="I2174" s="26">
        <v>31</v>
      </c>
      <c r="J2174" s="26">
        <v>12</v>
      </c>
      <c r="K2174" s="26">
        <v>344</v>
      </c>
      <c r="M2174" s="26">
        <v>2172</v>
      </c>
      <c r="N2174" s="26">
        <v>366</v>
      </c>
    </row>
    <row r="2175" spans="7:14" x14ac:dyDescent="0.2">
      <c r="G2175" s="26">
        <v>2016</v>
      </c>
      <c r="H2175" s="26">
        <v>3</v>
      </c>
      <c r="I2175" s="26">
        <v>31</v>
      </c>
      <c r="J2175" s="26">
        <v>13</v>
      </c>
      <c r="K2175" s="26">
        <v>330</v>
      </c>
      <c r="M2175" s="26">
        <v>2173</v>
      </c>
      <c r="N2175" s="26">
        <v>366</v>
      </c>
    </row>
    <row r="2176" spans="7:14" x14ac:dyDescent="0.2">
      <c r="G2176" s="26">
        <v>2016</v>
      </c>
      <c r="H2176" s="26">
        <v>3</v>
      </c>
      <c r="I2176" s="26">
        <v>31</v>
      </c>
      <c r="J2176" s="26">
        <v>14</v>
      </c>
      <c r="K2176" s="26">
        <v>334</v>
      </c>
      <c r="M2176" s="26">
        <v>2174</v>
      </c>
      <c r="N2176" s="26">
        <v>366</v>
      </c>
    </row>
    <row r="2177" spans="7:14" x14ac:dyDescent="0.2">
      <c r="G2177" s="26">
        <v>2016</v>
      </c>
      <c r="H2177" s="26">
        <v>3</v>
      </c>
      <c r="I2177" s="26">
        <v>31</v>
      </c>
      <c r="J2177" s="26">
        <v>15</v>
      </c>
      <c r="K2177" s="26">
        <v>331</v>
      </c>
      <c r="M2177" s="26">
        <v>2175</v>
      </c>
      <c r="N2177" s="26">
        <v>366</v>
      </c>
    </row>
    <row r="2178" spans="7:14" x14ac:dyDescent="0.2">
      <c r="G2178" s="26">
        <v>2016</v>
      </c>
      <c r="H2178" s="26">
        <v>3</v>
      </c>
      <c r="I2178" s="26">
        <v>31</v>
      </c>
      <c r="J2178" s="26">
        <v>16</v>
      </c>
      <c r="K2178" s="26">
        <v>421</v>
      </c>
      <c r="M2178" s="26">
        <v>2176</v>
      </c>
      <c r="N2178" s="26">
        <v>366</v>
      </c>
    </row>
    <row r="2179" spans="7:14" x14ac:dyDescent="0.2">
      <c r="G2179" s="26">
        <v>2016</v>
      </c>
      <c r="H2179" s="26">
        <v>3</v>
      </c>
      <c r="I2179" s="26">
        <v>31</v>
      </c>
      <c r="J2179" s="26">
        <v>17</v>
      </c>
      <c r="K2179" s="26">
        <v>537</v>
      </c>
      <c r="M2179" s="26">
        <v>2177</v>
      </c>
      <c r="N2179" s="26">
        <v>365</v>
      </c>
    </row>
    <row r="2180" spans="7:14" x14ac:dyDescent="0.2">
      <c r="G2180" s="26">
        <v>2016</v>
      </c>
      <c r="H2180" s="26">
        <v>3</v>
      </c>
      <c r="I2180" s="26">
        <v>31</v>
      </c>
      <c r="J2180" s="26">
        <v>18</v>
      </c>
      <c r="K2180" s="26">
        <v>482</v>
      </c>
      <c r="M2180" s="26">
        <v>2178</v>
      </c>
      <c r="N2180" s="26">
        <v>365</v>
      </c>
    </row>
    <row r="2181" spans="7:14" x14ac:dyDescent="0.2">
      <c r="G2181" s="26">
        <v>2016</v>
      </c>
      <c r="H2181" s="26">
        <v>3</v>
      </c>
      <c r="I2181" s="26">
        <v>31</v>
      </c>
      <c r="J2181" s="26">
        <v>19</v>
      </c>
      <c r="K2181" s="26">
        <v>297</v>
      </c>
      <c r="M2181" s="26">
        <v>2179</v>
      </c>
      <c r="N2181" s="26">
        <v>365</v>
      </c>
    </row>
    <row r="2182" spans="7:14" x14ac:dyDescent="0.2">
      <c r="G2182" s="26">
        <v>2016</v>
      </c>
      <c r="H2182" s="26">
        <v>3</v>
      </c>
      <c r="I2182" s="26">
        <v>31</v>
      </c>
      <c r="J2182" s="26">
        <v>20</v>
      </c>
      <c r="K2182" s="26">
        <v>188</v>
      </c>
      <c r="M2182" s="26">
        <v>2180</v>
      </c>
      <c r="N2182" s="26">
        <v>365</v>
      </c>
    </row>
    <row r="2183" spans="7:14" x14ac:dyDescent="0.2">
      <c r="G2183" s="26">
        <v>2016</v>
      </c>
      <c r="H2183" s="26">
        <v>3</v>
      </c>
      <c r="I2183" s="26">
        <v>31</v>
      </c>
      <c r="J2183" s="26">
        <v>21</v>
      </c>
      <c r="K2183" s="26">
        <v>150</v>
      </c>
      <c r="M2183" s="26">
        <v>2181</v>
      </c>
      <c r="N2183" s="26">
        <v>365</v>
      </c>
    </row>
    <row r="2184" spans="7:14" x14ac:dyDescent="0.2">
      <c r="G2184" s="26">
        <v>2016</v>
      </c>
      <c r="H2184" s="26">
        <v>3</v>
      </c>
      <c r="I2184" s="26">
        <v>31</v>
      </c>
      <c r="J2184" s="26">
        <v>22</v>
      </c>
      <c r="K2184" s="26">
        <v>112</v>
      </c>
      <c r="M2184" s="26">
        <v>2182</v>
      </c>
      <c r="N2184" s="26">
        <v>365</v>
      </c>
    </row>
    <row r="2185" spans="7:14" x14ac:dyDescent="0.2">
      <c r="G2185" s="26">
        <v>2016</v>
      </c>
      <c r="H2185" s="26">
        <v>3</v>
      </c>
      <c r="I2185" s="26">
        <v>31</v>
      </c>
      <c r="J2185" s="26">
        <v>23</v>
      </c>
      <c r="K2185" s="26">
        <v>46</v>
      </c>
      <c r="M2185" s="26">
        <v>2183</v>
      </c>
      <c r="N2185" s="26">
        <v>365</v>
      </c>
    </row>
    <row r="2186" spans="7:14" x14ac:dyDescent="0.2">
      <c r="G2186" s="26">
        <v>2016</v>
      </c>
      <c r="H2186" s="26">
        <v>3</v>
      </c>
      <c r="I2186" s="26">
        <v>31</v>
      </c>
      <c r="J2186" s="26">
        <v>24</v>
      </c>
      <c r="K2186" s="26">
        <v>21</v>
      </c>
      <c r="M2186" s="26">
        <v>2184</v>
      </c>
      <c r="N2186" s="26">
        <v>365</v>
      </c>
    </row>
    <row r="2187" spans="7:14" x14ac:dyDescent="0.2">
      <c r="G2187" s="26">
        <v>2016</v>
      </c>
      <c r="H2187" s="26">
        <v>4</v>
      </c>
      <c r="I2187" s="26">
        <v>1</v>
      </c>
      <c r="J2187" s="26">
        <v>1</v>
      </c>
      <c r="K2187" s="26">
        <v>21</v>
      </c>
      <c r="M2187" s="26">
        <v>2185</v>
      </c>
      <c r="N2187" s="26">
        <v>365</v>
      </c>
    </row>
    <row r="2188" spans="7:14" x14ac:dyDescent="0.2">
      <c r="G2188" s="26">
        <v>2016</v>
      </c>
      <c r="H2188" s="26">
        <v>4</v>
      </c>
      <c r="I2188" s="26">
        <v>1</v>
      </c>
      <c r="J2188" s="26">
        <v>2</v>
      </c>
      <c r="K2188" s="26">
        <v>9</v>
      </c>
      <c r="M2188" s="26">
        <v>2186</v>
      </c>
      <c r="N2188" s="26">
        <v>365</v>
      </c>
    </row>
    <row r="2189" spans="7:14" x14ac:dyDescent="0.2">
      <c r="G2189" s="26">
        <v>2016</v>
      </c>
      <c r="H2189" s="26">
        <v>4</v>
      </c>
      <c r="I2189" s="26">
        <v>1</v>
      </c>
      <c r="J2189" s="26">
        <v>3</v>
      </c>
      <c r="K2189" s="26">
        <v>7</v>
      </c>
      <c r="M2189" s="26">
        <v>2187</v>
      </c>
      <c r="N2189" s="26">
        <v>365</v>
      </c>
    </row>
    <row r="2190" spans="7:14" x14ac:dyDescent="0.2">
      <c r="G2190" s="26">
        <v>2016</v>
      </c>
      <c r="H2190" s="26">
        <v>4</v>
      </c>
      <c r="I2190" s="26">
        <v>1</v>
      </c>
      <c r="J2190" s="26">
        <v>4</v>
      </c>
      <c r="K2190" s="26">
        <v>3</v>
      </c>
      <c r="M2190" s="26">
        <v>2188</v>
      </c>
      <c r="N2190" s="26">
        <v>365</v>
      </c>
    </row>
    <row r="2191" spans="7:14" x14ac:dyDescent="0.2">
      <c r="G2191" s="26">
        <v>2016</v>
      </c>
      <c r="H2191" s="26">
        <v>4</v>
      </c>
      <c r="I2191" s="26">
        <v>1</v>
      </c>
      <c r="J2191" s="26">
        <v>5</v>
      </c>
      <c r="K2191" s="26">
        <v>13</v>
      </c>
      <c r="M2191" s="26">
        <v>2189</v>
      </c>
      <c r="N2191" s="26">
        <v>365</v>
      </c>
    </row>
    <row r="2192" spans="7:14" x14ac:dyDescent="0.2">
      <c r="G2192" s="26">
        <v>2016</v>
      </c>
      <c r="H2192" s="26">
        <v>4</v>
      </c>
      <c r="I2192" s="26">
        <v>1</v>
      </c>
      <c r="J2192" s="26">
        <v>6</v>
      </c>
      <c r="K2192" s="26">
        <v>42</v>
      </c>
      <c r="M2192" s="26">
        <v>2190</v>
      </c>
      <c r="N2192" s="26">
        <v>365</v>
      </c>
    </row>
    <row r="2193" spans="7:14" x14ac:dyDescent="0.2">
      <c r="G2193" s="26">
        <v>2016</v>
      </c>
      <c r="H2193" s="26">
        <v>4</v>
      </c>
      <c r="I2193" s="26">
        <v>1</v>
      </c>
      <c r="J2193" s="26">
        <v>7</v>
      </c>
      <c r="K2193" s="26">
        <v>175</v>
      </c>
      <c r="M2193" s="26">
        <v>2191</v>
      </c>
      <c r="N2193" s="26">
        <v>365</v>
      </c>
    </row>
    <row r="2194" spans="7:14" x14ac:dyDescent="0.2">
      <c r="G2194" s="26">
        <v>2016</v>
      </c>
      <c r="H2194" s="26">
        <v>4</v>
      </c>
      <c r="I2194" s="26">
        <v>1</v>
      </c>
      <c r="J2194" s="26">
        <v>8</v>
      </c>
      <c r="K2194" s="26">
        <v>497</v>
      </c>
      <c r="M2194" s="26">
        <v>2192</v>
      </c>
      <c r="N2194" s="26">
        <v>365</v>
      </c>
    </row>
    <row r="2195" spans="7:14" x14ac:dyDescent="0.2">
      <c r="G2195" s="26">
        <v>2016</v>
      </c>
      <c r="H2195" s="26">
        <v>4</v>
      </c>
      <c r="I2195" s="26">
        <v>1</v>
      </c>
      <c r="J2195" s="26">
        <v>9</v>
      </c>
      <c r="K2195" s="26">
        <v>367</v>
      </c>
      <c r="M2195" s="26">
        <v>2193</v>
      </c>
      <c r="N2195" s="26">
        <v>365</v>
      </c>
    </row>
    <row r="2196" spans="7:14" x14ac:dyDescent="0.2">
      <c r="G2196" s="26">
        <v>2016</v>
      </c>
      <c r="H2196" s="26">
        <v>4</v>
      </c>
      <c r="I2196" s="26">
        <v>1</v>
      </c>
      <c r="J2196" s="26">
        <v>10</v>
      </c>
      <c r="K2196" s="26">
        <v>255</v>
      </c>
      <c r="M2196" s="26">
        <v>2194</v>
      </c>
      <c r="N2196" s="26">
        <v>365</v>
      </c>
    </row>
    <row r="2197" spans="7:14" x14ac:dyDescent="0.2">
      <c r="G2197" s="26">
        <v>2016</v>
      </c>
      <c r="H2197" s="26">
        <v>4</v>
      </c>
      <c r="I2197" s="26">
        <v>1</v>
      </c>
      <c r="J2197" s="26">
        <v>11</v>
      </c>
      <c r="K2197" s="26">
        <v>303</v>
      </c>
      <c r="M2197" s="26">
        <v>2195</v>
      </c>
      <c r="N2197" s="26">
        <v>365</v>
      </c>
    </row>
    <row r="2198" spans="7:14" x14ac:dyDescent="0.2">
      <c r="G2198" s="26">
        <v>2016</v>
      </c>
      <c r="H2198" s="26">
        <v>4</v>
      </c>
      <c r="I2198" s="26">
        <v>1</v>
      </c>
      <c r="J2198" s="26">
        <v>12</v>
      </c>
      <c r="K2198" s="26">
        <v>366</v>
      </c>
      <c r="M2198" s="26">
        <v>2196</v>
      </c>
      <c r="N2198" s="26">
        <v>364</v>
      </c>
    </row>
    <row r="2199" spans="7:14" x14ac:dyDescent="0.2">
      <c r="G2199" s="26">
        <v>2016</v>
      </c>
      <c r="H2199" s="26">
        <v>4</v>
      </c>
      <c r="I2199" s="26">
        <v>1</v>
      </c>
      <c r="J2199" s="26">
        <v>13</v>
      </c>
      <c r="K2199" s="26">
        <v>405</v>
      </c>
      <c r="M2199" s="26">
        <v>2197</v>
      </c>
      <c r="N2199" s="26">
        <v>364</v>
      </c>
    </row>
    <row r="2200" spans="7:14" x14ac:dyDescent="0.2">
      <c r="G2200" s="26">
        <v>2016</v>
      </c>
      <c r="H2200" s="26">
        <v>4</v>
      </c>
      <c r="I2200" s="26">
        <v>1</v>
      </c>
      <c r="J2200" s="26">
        <v>14</v>
      </c>
      <c r="K2200" s="26">
        <v>347</v>
      </c>
      <c r="M2200" s="26">
        <v>2198</v>
      </c>
      <c r="N2200" s="26">
        <v>364</v>
      </c>
    </row>
    <row r="2201" spans="7:14" x14ac:dyDescent="0.2">
      <c r="G2201" s="26">
        <v>2016</v>
      </c>
      <c r="H2201" s="26">
        <v>4</v>
      </c>
      <c r="I2201" s="26">
        <v>1</v>
      </c>
      <c r="J2201" s="26">
        <v>15</v>
      </c>
      <c r="K2201" s="26">
        <v>403</v>
      </c>
      <c r="M2201" s="26">
        <v>2199</v>
      </c>
      <c r="N2201" s="26">
        <v>364</v>
      </c>
    </row>
    <row r="2202" spans="7:14" x14ac:dyDescent="0.2">
      <c r="G2202" s="26">
        <v>2016</v>
      </c>
      <c r="H2202" s="26">
        <v>4</v>
      </c>
      <c r="I2202" s="26">
        <v>1</v>
      </c>
      <c r="J2202" s="26">
        <v>16</v>
      </c>
      <c r="K2202" s="26">
        <v>469</v>
      </c>
      <c r="M2202" s="26">
        <v>2200</v>
      </c>
      <c r="N2202" s="26">
        <v>364</v>
      </c>
    </row>
    <row r="2203" spans="7:14" x14ac:dyDescent="0.2">
      <c r="G2203" s="26">
        <v>2016</v>
      </c>
      <c r="H2203" s="26">
        <v>4</v>
      </c>
      <c r="I2203" s="26">
        <v>1</v>
      </c>
      <c r="J2203" s="26">
        <v>17</v>
      </c>
      <c r="K2203" s="26">
        <v>586</v>
      </c>
      <c r="M2203" s="26">
        <v>2201</v>
      </c>
      <c r="N2203" s="26">
        <v>364</v>
      </c>
    </row>
    <row r="2204" spans="7:14" x14ac:dyDescent="0.2">
      <c r="G2204" s="26">
        <v>2016</v>
      </c>
      <c r="H2204" s="26">
        <v>4</v>
      </c>
      <c r="I2204" s="26">
        <v>1</v>
      </c>
      <c r="J2204" s="26">
        <v>18</v>
      </c>
      <c r="K2204" s="26">
        <v>440</v>
      </c>
      <c r="M2204" s="26">
        <v>2202</v>
      </c>
      <c r="N2204" s="26">
        <v>364</v>
      </c>
    </row>
    <row r="2205" spans="7:14" x14ac:dyDescent="0.2">
      <c r="G2205" s="26">
        <v>2016</v>
      </c>
      <c r="H2205" s="26">
        <v>4</v>
      </c>
      <c r="I2205" s="26">
        <v>1</v>
      </c>
      <c r="J2205" s="26">
        <v>19</v>
      </c>
      <c r="K2205" s="26">
        <v>345</v>
      </c>
      <c r="M2205" s="26">
        <v>2203</v>
      </c>
      <c r="N2205" s="26">
        <v>364</v>
      </c>
    </row>
    <row r="2206" spans="7:14" x14ac:dyDescent="0.2">
      <c r="G2206" s="26">
        <v>2016</v>
      </c>
      <c r="H2206" s="26">
        <v>4</v>
      </c>
      <c r="I2206" s="26">
        <v>1</v>
      </c>
      <c r="J2206" s="26">
        <v>20</v>
      </c>
      <c r="K2206" s="26">
        <v>228</v>
      </c>
      <c r="M2206" s="26">
        <v>2204</v>
      </c>
      <c r="N2206" s="26">
        <v>364</v>
      </c>
    </row>
    <row r="2207" spans="7:14" x14ac:dyDescent="0.2">
      <c r="G2207" s="26">
        <v>2016</v>
      </c>
      <c r="H2207" s="26">
        <v>4</v>
      </c>
      <c r="I2207" s="26">
        <v>1</v>
      </c>
      <c r="J2207" s="26">
        <v>21</v>
      </c>
      <c r="K2207" s="26">
        <v>162</v>
      </c>
      <c r="M2207" s="26">
        <v>2205</v>
      </c>
      <c r="N2207" s="26">
        <v>364</v>
      </c>
    </row>
    <row r="2208" spans="7:14" x14ac:dyDescent="0.2">
      <c r="G2208" s="26">
        <v>2016</v>
      </c>
      <c r="H2208" s="26">
        <v>4</v>
      </c>
      <c r="I2208" s="26">
        <v>1</v>
      </c>
      <c r="J2208" s="26">
        <v>22</v>
      </c>
      <c r="K2208" s="26">
        <v>170</v>
      </c>
      <c r="M2208" s="26">
        <v>2206</v>
      </c>
      <c r="N2208" s="26">
        <v>364</v>
      </c>
    </row>
    <row r="2209" spans="7:14" x14ac:dyDescent="0.2">
      <c r="G2209" s="26">
        <v>2016</v>
      </c>
      <c r="H2209" s="26">
        <v>4</v>
      </c>
      <c r="I2209" s="26">
        <v>1</v>
      </c>
      <c r="J2209" s="26">
        <v>23</v>
      </c>
      <c r="K2209" s="26">
        <v>89</v>
      </c>
      <c r="M2209" s="26">
        <v>2207</v>
      </c>
      <c r="N2209" s="26">
        <v>364</v>
      </c>
    </row>
    <row r="2210" spans="7:14" x14ac:dyDescent="0.2">
      <c r="G2210" s="26">
        <v>2016</v>
      </c>
      <c r="H2210" s="26">
        <v>4</v>
      </c>
      <c r="I2210" s="26">
        <v>1</v>
      </c>
      <c r="J2210" s="26">
        <v>24</v>
      </c>
      <c r="K2210" s="26">
        <v>64</v>
      </c>
      <c r="M2210" s="26">
        <v>2208</v>
      </c>
      <c r="N2210" s="26">
        <v>364</v>
      </c>
    </row>
    <row r="2211" spans="7:14" x14ac:dyDescent="0.2">
      <c r="G2211" s="26">
        <v>2016</v>
      </c>
      <c r="H2211" s="26">
        <v>4</v>
      </c>
      <c r="I2211" s="26">
        <v>2</v>
      </c>
      <c r="J2211" s="26">
        <v>1</v>
      </c>
      <c r="K2211" s="26">
        <v>33</v>
      </c>
      <c r="M2211" s="26">
        <v>2209</v>
      </c>
      <c r="N2211" s="26">
        <v>364</v>
      </c>
    </row>
    <row r="2212" spans="7:14" x14ac:dyDescent="0.2">
      <c r="G2212" s="26">
        <v>2016</v>
      </c>
      <c r="H2212" s="26">
        <v>4</v>
      </c>
      <c r="I2212" s="26">
        <v>2</v>
      </c>
      <c r="J2212" s="26">
        <v>2</v>
      </c>
      <c r="K2212" s="26">
        <v>17</v>
      </c>
      <c r="M2212" s="26">
        <v>2210</v>
      </c>
      <c r="N2212" s="26">
        <v>364</v>
      </c>
    </row>
    <row r="2213" spans="7:14" x14ac:dyDescent="0.2">
      <c r="G2213" s="26">
        <v>2016</v>
      </c>
      <c r="H2213" s="26">
        <v>4</v>
      </c>
      <c r="I2213" s="26">
        <v>2</v>
      </c>
      <c r="J2213" s="26">
        <v>3</v>
      </c>
      <c r="K2213" s="26">
        <v>8</v>
      </c>
      <c r="M2213" s="26">
        <v>2211</v>
      </c>
      <c r="N2213" s="26">
        <v>364</v>
      </c>
    </row>
    <row r="2214" spans="7:14" x14ac:dyDescent="0.2">
      <c r="G2214" s="26">
        <v>2016</v>
      </c>
      <c r="H2214" s="26">
        <v>4</v>
      </c>
      <c r="I2214" s="26">
        <v>2</v>
      </c>
      <c r="J2214" s="26">
        <v>4</v>
      </c>
      <c r="K2214" s="26">
        <v>5</v>
      </c>
      <c r="M2214" s="26">
        <v>2212</v>
      </c>
      <c r="N2214" s="26">
        <v>363</v>
      </c>
    </row>
    <row r="2215" spans="7:14" x14ac:dyDescent="0.2">
      <c r="G2215" s="26">
        <v>2016</v>
      </c>
      <c r="H2215" s="26">
        <v>4</v>
      </c>
      <c r="I2215" s="26">
        <v>2</v>
      </c>
      <c r="J2215" s="26">
        <v>5</v>
      </c>
      <c r="K2215" s="26">
        <v>9</v>
      </c>
      <c r="M2215" s="26">
        <v>2213</v>
      </c>
      <c r="N2215" s="26">
        <v>363</v>
      </c>
    </row>
    <row r="2216" spans="7:14" x14ac:dyDescent="0.2">
      <c r="G2216" s="26">
        <v>2016</v>
      </c>
      <c r="H2216" s="26">
        <v>4</v>
      </c>
      <c r="I2216" s="26">
        <v>2</v>
      </c>
      <c r="J2216" s="26">
        <v>6</v>
      </c>
      <c r="K2216" s="26">
        <v>37</v>
      </c>
      <c r="M2216" s="26">
        <v>2214</v>
      </c>
      <c r="N2216" s="26">
        <v>363</v>
      </c>
    </row>
    <row r="2217" spans="7:14" x14ac:dyDescent="0.2">
      <c r="G2217" s="26">
        <v>2016</v>
      </c>
      <c r="H2217" s="26">
        <v>4</v>
      </c>
      <c r="I2217" s="26">
        <v>2</v>
      </c>
      <c r="J2217" s="26">
        <v>7</v>
      </c>
      <c r="K2217" s="26">
        <v>86</v>
      </c>
      <c r="M2217" s="26">
        <v>2215</v>
      </c>
      <c r="N2217" s="26">
        <v>363</v>
      </c>
    </row>
    <row r="2218" spans="7:14" x14ac:dyDescent="0.2">
      <c r="G2218" s="26">
        <v>2016</v>
      </c>
      <c r="H2218" s="26">
        <v>4</v>
      </c>
      <c r="I2218" s="26">
        <v>2</v>
      </c>
      <c r="J2218" s="26">
        <v>8</v>
      </c>
      <c r="K2218" s="26">
        <v>180</v>
      </c>
      <c r="M2218" s="26">
        <v>2216</v>
      </c>
      <c r="N2218" s="26">
        <v>363</v>
      </c>
    </row>
    <row r="2219" spans="7:14" x14ac:dyDescent="0.2">
      <c r="G2219" s="26">
        <v>2016</v>
      </c>
      <c r="H2219" s="26">
        <v>4</v>
      </c>
      <c r="I2219" s="26">
        <v>2</v>
      </c>
      <c r="J2219" s="26">
        <v>9</v>
      </c>
      <c r="K2219" s="26">
        <v>209</v>
      </c>
      <c r="M2219" s="26">
        <v>2217</v>
      </c>
      <c r="N2219" s="26">
        <v>363</v>
      </c>
    </row>
    <row r="2220" spans="7:14" x14ac:dyDescent="0.2">
      <c r="G2220" s="26">
        <v>2016</v>
      </c>
      <c r="H2220" s="26">
        <v>4</v>
      </c>
      <c r="I2220" s="26">
        <v>2</v>
      </c>
      <c r="J2220" s="26">
        <v>10</v>
      </c>
      <c r="K2220" s="26">
        <v>281</v>
      </c>
      <c r="M2220" s="26">
        <v>2218</v>
      </c>
      <c r="N2220" s="26">
        <v>363</v>
      </c>
    </row>
    <row r="2221" spans="7:14" x14ac:dyDescent="0.2">
      <c r="G2221" s="26">
        <v>2016</v>
      </c>
      <c r="H2221" s="26">
        <v>4</v>
      </c>
      <c r="I2221" s="26">
        <v>2</v>
      </c>
      <c r="J2221" s="26">
        <v>11</v>
      </c>
      <c r="K2221" s="26">
        <v>366</v>
      </c>
      <c r="M2221" s="26">
        <v>2219</v>
      </c>
      <c r="N2221" s="26">
        <v>363</v>
      </c>
    </row>
    <row r="2222" spans="7:14" x14ac:dyDescent="0.2">
      <c r="G2222" s="26">
        <v>2016</v>
      </c>
      <c r="H2222" s="26">
        <v>4</v>
      </c>
      <c r="I2222" s="26">
        <v>2</v>
      </c>
      <c r="J2222" s="26">
        <v>12</v>
      </c>
      <c r="K2222" s="26">
        <v>448</v>
      </c>
      <c r="M2222" s="26">
        <v>2220</v>
      </c>
      <c r="N2222" s="26">
        <v>363</v>
      </c>
    </row>
    <row r="2223" spans="7:14" x14ac:dyDescent="0.2">
      <c r="G2223" s="26">
        <v>2016</v>
      </c>
      <c r="H2223" s="26">
        <v>4</v>
      </c>
      <c r="I2223" s="26">
        <v>2</v>
      </c>
      <c r="J2223" s="26">
        <v>13</v>
      </c>
      <c r="K2223" s="26">
        <v>435</v>
      </c>
      <c r="M2223" s="26">
        <v>2221</v>
      </c>
      <c r="N2223" s="26">
        <v>363</v>
      </c>
    </row>
    <row r="2224" spans="7:14" x14ac:dyDescent="0.2">
      <c r="G2224" s="26">
        <v>2016</v>
      </c>
      <c r="H2224" s="26">
        <v>4</v>
      </c>
      <c r="I2224" s="26">
        <v>2</v>
      </c>
      <c r="J2224" s="26">
        <v>14</v>
      </c>
      <c r="K2224" s="26">
        <v>431</v>
      </c>
      <c r="M2224" s="26">
        <v>2222</v>
      </c>
      <c r="N2224" s="26">
        <v>363</v>
      </c>
    </row>
    <row r="2225" spans="7:14" x14ac:dyDescent="0.2">
      <c r="G2225" s="26">
        <v>2016</v>
      </c>
      <c r="H2225" s="26">
        <v>4</v>
      </c>
      <c r="I2225" s="26">
        <v>2</v>
      </c>
      <c r="J2225" s="26">
        <v>15</v>
      </c>
      <c r="K2225" s="26">
        <v>474</v>
      </c>
      <c r="M2225" s="26">
        <v>2223</v>
      </c>
      <c r="N2225" s="26">
        <v>363</v>
      </c>
    </row>
    <row r="2226" spans="7:14" x14ac:dyDescent="0.2">
      <c r="G2226" s="26">
        <v>2016</v>
      </c>
      <c r="H2226" s="26">
        <v>4</v>
      </c>
      <c r="I2226" s="26">
        <v>2</v>
      </c>
      <c r="J2226" s="26">
        <v>16</v>
      </c>
      <c r="K2226" s="26">
        <v>451</v>
      </c>
      <c r="M2226" s="26">
        <v>2224</v>
      </c>
      <c r="N2226" s="26">
        <v>363</v>
      </c>
    </row>
    <row r="2227" spans="7:14" x14ac:dyDescent="0.2">
      <c r="G2227" s="26">
        <v>2016</v>
      </c>
      <c r="H2227" s="26">
        <v>4</v>
      </c>
      <c r="I2227" s="26">
        <v>2</v>
      </c>
      <c r="J2227" s="26">
        <v>17</v>
      </c>
      <c r="K2227" s="26">
        <v>450</v>
      </c>
      <c r="M2227" s="26">
        <v>2225</v>
      </c>
      <c r="N2227" s="26">
        <v>363</v>
      </c>
    </row>
    <row r="2228" spans="7:14" x14ac:dyDescent="0.2">
      <c r="G2228" s="26">
        <v>2016</v>
      </c>
      <c r="H2228" s="26">
        <v>4</v>
      </c>
      <c r="I2228" s="26">
        <v>2</v>
      </c>
      <c r="J2228" s="26">
        <v>18</v>
      </c>
      <c r="K2228" s="26">
        <v>397</v>
      </c>
      <c r="M2228" s="26">
        <v>2226</v>
      </c>
      <c r="N2228" s="26">
        <v>363</v>
      </c>
    </row>
    <row r="2229" spans="7:14" x14ac:dyDescent="0.2">
      <c r="G2229" s="26">
        <v>2016</v>
      </c>
      <c r="H2229" s="26">
        <v>4</v>
      </c>
      <c r="I2229" s="26">
        <v>2</v>
      </c>
      <c r="J2229" s="26">
        <v>19</v>
      </c>
      <c r="K2229" s="26">
        <v>341</v>
      </c>
      <c r="M2229" s="26">
        <v>2227</v>
      </c>
      <c r="N2229" s="26">
        <v>363</v>
      </c>
    </row>
    <row r="2230" spans="7:14" x14ac:dyDescent="0.2">
      <c r="G2230" s="26">
        <v>2016</v>
      </c>
      <c r="H2230" s="26">
        <v>4</v>
      </c>
      <c r="I2230" s="26">
        <v>2</v>
      </c>
      <c r="J2230" s="26">
        <v>20</v>
      </c>
      <c r="K2230" s="26">
        <v>223</v>
      </c>
      <c r="M2230" s="26">
        <v>2228</v>
      </c>
      <c r="N2230" s="26">
        <v>363</v>
      </c>
    </row>
    <row r="2231" spans="7:14" x14ac:dyDescent="0.2">
      <c r="G2231" s="26">
        <v>2016</v>
      </c>
      <c r="H2231" s="26">
        <v>4</v>
      </c>
      <c r="I2231" s="26">
        <v>2</v>
      </c>
      <c r="J2231" s="26">
        <v>21</v>
      </c>
      <c r="K2231" s="26">
        <v>142</v>
      </c>
      <c r="M2231" s="26">
        <v>2229</v>
      </c>
      <c r="N2231" s="26">
        <v>363</v>
      </c>
    </row>
    <row r="2232" spans="7:14" x14ac:dyDescent="0.2">
      <c r="G2232" s="26">
        <v>2016</v>
      </c>
      <c r="H2232" s="26">
        <v>4</v>
      </c>
      <c r="I2232" s="26">
        <v>2</v>
      </c>
      <c r="J2232" s="26">
        <v>22</v>
      </c>
      <c r="K2232" s="26">
        <v>132</v>
      </c>
      <c r="M2232" s="26">
        <v>2230</v>
      </c>
      <c r="N2232" s="26">
        <v>363</v>
      </c>
    </row>
    <row r="2233" spans="7:14" x14ac:dyDescent="0.2">
      <c r="G2233" s="26">
        <v>2016</v>
      </c>
      <c r="H2233" s="26">
        <v>4</v>
      </c>
      <c r="I2233" s="26">
        <v>2</v>
      </c>
      <c r="J2233" s="26">
        <v>23</v>
      </c>
      <c r="K2233" s="26">
        <v>107</v>
      </c>
      <c r="M2233" s="26">
        <v>2231</v>
      </c>
      <c r="N2233" s="26">
        <v>363</v>
      </c>
    </row>
    <row r="2234" spans="7:14" x14ac:dyDescent="0.2">
      <c r="G2234" s="26">
        <v>2016</v>
      </c>
      <c r="H2234" s="26">
        <v>4</v>
      </c>
      <c r="I2234" s="26">
        <v>2</v>
      </c>
      <c r="J2234" s="26">
        <v>24</v>
      </c>
      <c r="K2234" s="26">
        <v>49</v>
      </c>
      <c r="M2234" s="26">
        <v>2232</v>
      </c>
      <c r="N2234" s="26">
        <v>363</v>
      </c>
    </row>
    <row r="2235" spans="7:14" x14ac:dyDescent="0.2">
      <c r="G2235" s="26">
        <v>2016</v>
      </c>
      <c r="H2235" s="26">
        <v>4</v>
      </c>
      <c r="I2235" s="26">
        <v>3</v>
      </c>
      <c r="J2235" s="26">
        <v>1</v>
      </c>
      <c r="K2235" s="26">
        <v>32</v>
      </c>
      <c r="M2235" s="26">
        <v>2233</v>
      </c>
      <c r="N2235" s="26">
        <v>363</v>
      </c>
    </row>
    <row r="2236" spans="7:14" x14ac:dyDescent="0.2">
      <c r="G2236" s="26">
        <v>2016</v>
      </c>
      <c r="H2236" s="26">
        <v>4</v>
      </c>
      <c r="I2236" s="26">
        <v>3</v>
      </c>
      <c r="J2236" s="26">
        <v>2</v>
      </c>
      <c r="K2236" s="26">
        <v>23</v>
      </c>
      <c r="M2236" s="26">
        <v>2234</v>
      </c>
      <c r="N2236" s="26">
        <v>363</v>
      </c>
    </row>
    <row r="2237" spans="7:14" x14ac:dyDescent="0.2">
      <c r="G2237" s="26">
        <v>2016</v>
      </c>
      <c r="H2237" s="26">
        <v>4</v>
      </c>
      <c r="I2237" s="26">
        <v>3</v>
      </c>
      <c r="J2237" s="26">
        <v>3</v>
      </c>
      <c r="K2237" s="26">
        <v>6</v>
      </c>
      <c r="M2237" s="26">
        <v>2235</v>
      </c>
      <c r="N2237" s="26">
        <v>363</v>
      </c>
    </row>
    <row r="2238" spans="7:14" x14ac:dyDescent="0.2">
      <c r="G2238" s="26">
        <v>2016</v>
      </c>
      <c r="H2238" s="26">
        <v>4</v>
      </c>
      <c r="I2238" s="26">
        <v>3</v>
      </c>
      <c r="J2238" s="26">
        <v>4</v>
      </c>
      <c r="K2238" s="26">
        <v>7</v>
      </c>
      <c r="M2238" s="26">
        <v>2236</v>
      </c>
      <c r="N2238" s="26">
        <v>363</v>
      </c>
    </row>
    <row r="2239" spans="7:14" x14ac:dyDescent="0.2">
      <c r="G2239" s="26">
        <v>2016</v>
      </c>
      <c r="H2239" s="26">
        <v>4</v>
      </c>
      <c r="I2239" s="26">
        <v>3</v>
      </c>
      <c r="J2239" s="26">
        <v>5</v>
      </c>
      <c r="K2239" s="26">
        <v>8</v>
      </c>
      <c r="M2239" s="26">
        <v>2237</v>
      </c>
      <c r="N2239" s="26">
        <v>363</v>
      </c>
    </row>
    <row r="2240" spans="7:14" x14ac:dyDescent="0.2">
      <c r="G2240" s="26">
        <v>2016</v>
      </c>
      <c r="H2240" s="26">
        <v>4</v>
      </c>
      <c r="I2240" s="26">
        <v>3</v>
      </c>
      <c r="J2240" s="26">
        <v>6</v>
      </c>
      <c r="K2240" s="26">
        <v>15</v>
      </c>
      <c r="M2240" s="26">
        <v>2238</v>
      </c>
      <c r="N2240" s="26">
        <v>362</v>
      </c>
    </row>
    <row r="2241" spans="7:14" x14ac:dyDescent="0.2">
      <c r="G2241" s="26">
        <v>2016</v>
      </c>
      <c r="H2241" s="26">
        <v>4</v>
      </c>
      <c r="I2241" s="26">
        <v>3</v>
      </c>
      <c r="J2241" s="26">
        <v>7</v>
      </c>
      <c r="K2241" s="26">
        <v>59</v>
      </c>
      <c r="M2241" s="26">
        <v>2239</v>
      </c>
      <c r="N2241" s="26">
        <v>362</v>
      </c>
    </row>
    <row r="2242" spans="7:14" x14ac:dyDescent="0.2">
      <c r="G2242" s="26">
        <v>2016</v>
      </c>
      <c r="H2242" s="26">
        <v>4</v>
      </c>
      <c r="I2242" s="26">
        <v>3</v>
      </c>
      <c r="J2242" s="26">
        <v>8</v>
      </c>
      <c r="K2242" s="26">
        <v>114</v>
      </c>
      <c r="M2242" s="26">
        <v>2240</v>
      </c>
      <c r="N2242" s="26">
        <v>362</v>
      </c>
    </row>
    <row r="2243" spans="7:14" x14ac:dyDescent="0.2">
      <c r="G2243" s="26">
        <v>2016</v>
      </c>
      <c r="H2243" s="26">
        <v>4</v>
      </c>
      <c r="I2243" s="26">
        <v>3</v>
      </c>
      <c r="J2243" s="26">
        <v>9</v>
      </c>
      <c r="K2243" s="26">
        <v>112</v>
      </c>
      <c r="M2243" s="26">
        <v>2241</v>
      </c>
      <c r="N2243" s="26">
        <v>362</v>
      </c>
    </row>
    <row r="2244" spans="7:14" x14ac:dyDescent="0.2">
      <c r="G2244" s="26">
        <v>2016</v>
      </c>
      <c r="H2244" s="26">
        <v>4</v>
      </c>
      <c r="I2244" s="26">
        <v>3</v>
      </c>
      <c r="J2244" s="26">
        <v>10</v>
      </c>
      <c r="K2244" s="26">
        <v>184</v>
      </c>
      <c r="M2244" s="26">
        <v>2242</v>
      </c>
      <c r="N2244" s="26">
        <v>362</v>
      </c>
    </row>
    <row r="2245" spans="7:14" x14ac:dyDescent="0.2">
      <c r="G2245" s="26">
        <v>2016</v>
      </c>
      <c r="H2245" s="26">
        <v>4</v>
      </c>
      <c r="I2245" s="26">
        <v>3</v>
      </c>
      <c r="J2245" s="26">
        <v>11</v>
      </c>
      <c r="K2245" s="26">
        <v>283</v>
      </c>
      <c r="M2245" s="26">
        <v>2243</v>
      </c>
      <c r="N2245" s="26">
        <v>362</v>
      </c>
    </row>
    <row r="2246" spans="7:14" x14ac:dyDescent="0.2">
      <c r="G2246" s="26">
        <v>2016</v>
      </c>
      <c r="H2246" s="26">
        <v>4</v>
      </c>
      <c r="I2246" s="26">
        <v>3</v>
      </c>
      <c r="J2246" s="26">
        <v>12</v>
      </c>
      <c r="K2246" s="26">
        <v>309</v>
      </c>
      <c r="M2246" s="26">
        <v>2244</v>
      </c>
      <c r="N2246" s="26">
        <v>362</v>
      </c>
    </row>
    <row r="2247" spans="7:14" x14ac:dyDescent="0.2">
      <c r="G2247" s="26">
        <v>2016</v>
      </c>
      <c r="H2247" s="26">
        <v>4</v>
      </c>
      <c r="I2247" s="26">
        <v>3</v>
      </c>
      <c r="J2247" s="26">
        <v>13</v>
      </c>
      <c r="K2247" s="26">
        <v>320</v>
      </c>
      <c r="M2247" s="26">
        <v>2245</v>
      </c>
      <c r="N2247" s="26">
        <v>362</v>
      </c>
    </row>
    <row r="2248" spans="7:14" x14ac:dyDescent="0.2">
      <c r="G2248" s="26">
        <v>2016</v>
      </c>
      <c r="H2248" s="26">
        <v>4</v>
      </c>
      <c r="I2248" s="26">
        <v>3</v>
      </c>
      <c r="J2248" s="26">
        <v>14</v>
      </c>
      <c r="K2248" s="26">
        <v>354</v>
      </c>
      <c r="M2248" s="26">
        <v>2246</v>
      </c>
      <c r="N2248" s="26">
        <v>362</v>
      </c>
    </row>
    <row r="2249" spans="7:14" x14ac:dyDescent="0.2">
      <c r="G2249" s="26">
        <v>2016</v>
      </c>
      <c r="H2249" s="26">
        <v>4</v>
      </c>
      <c r="I2249" s="26">
        <v>3</v>
      </c>
      <c r="J2249" s="26">
        <v>15</v>
      </c>
      <c r="K2249" s="26">
        <v>410</v>
      </c>
      <c r="M2249" s="26">
        <v>2247</v>
      </c>
      <c r="N2249" s="26">
        <v>362</v>
      </c>
    </row>
    <row r="2250" spans="7:14" x14ac:dyDescent="0.2">
      <c r="G2250" s="26">
        <v>2016</v>
      </c>
      <c r="H2250" s="26">
        <v>4</v>
      </c>
      <c r="I2250" s="26">
        <v>3</v>
      </c>
      <c r="J2250" s="26">
        <v>16</v>
      </c>
      <c r="K2250" s="26">
        <v>311</v>
      </c>
      <c r="M2250" s="26">
        <v>2248</v>
      </c>
      <c r="N2250" s="26">
        <v>362</v>
      </c>
    </row>
    <row r="2251" spans="7:14" x14ac:dyDescent="0.2">
      <c r="G2251" s="26">
        <v>2016</v>
      </c>
      <c r="H2251" s="26">
        <v>4</v>
      </c>
      <c r="I2251" s="26">
        <v>3</v>
      </c>
      <c r="J2251" s="26">
        <v>17</v>
      </c>
      <c r="K2251" s="26">
        <v>329</v>
      </c>
      <c r="M2251" s="26">
        <v>2249</v>
      </c>
      <c r="N2251" s="26">
        <v>362</v>
      </c>
    </row>
    <row r="2252" spans="7:14" x14ac:dyDescent="0.2">
      <c r="G2252" s="26">
        <v>2016</v>
      </c>
      <c r="H2252" s="26">
        <v>4</v>
      </c>
      <c r="I2252" s="26">
        <v>3</v>
      </c>
      <c r="J2252" s="26">
        <v>18</v>
      </c>
      <c r="K2252" s="26">
        <v>261</v>
      </c>
      <c r="M2252" s="26">
        <v>2250</v>
      </c>
      <c r="N2252" s="26">
        <v>361</v>
      </c>
    </row>
    <row r="2253" spans="7:14" x14ac:dyDescent="0.2">
      <c r="G2253" s="26">
        <v>2016</v>
      </c>
      <c r="H2253" s="26">
        <v>4</v>
      </c>
      <c r="I2253" s="26">
        <v>3</v>
      </c>
      <c r="J2253" s="26">
        <v>19</v>
      </c>
      <c r="K2253" s="26">
        <v>220</v>
      </c>
      <c r="M2253" s="26">
        <v>2251</v>
      </c>
      <c r="N2253" s="26">
        <v>361</v>
      </c>
    </row>
    <row r="2254" spans="7:14" x14ac:dyDescent="0.2">
      <c r="G2254" s="26">
        <v>2016</v>
      </c>
      <c r="H2254" s="26">
        <v>4</v>
      </c>
      <c r="I2254" s="26">
        <v>3</v>
      </c>
      <c r="J2254" s="26">
        <v>20</v>
      </c>
      <c r="K2254" s="26">
        <v>174</v>
      </c>
      <c r="M2254" s="26">
        <v>2252</v>
      </c>
      <c r="N2254" s="26">
        <v>361</v>
      </c>
    </row>
    <row r="2255" spans="7:14" x14ac:dyDescent="0.2">
      <c r="G2255" s="26">
        <v>2016</v>
      </c>
      <c r="H2255" s="26">
        <v>4</v>
      </c>
      <c r="I2255" s="26">
        <v>3</v>
      </c>
      <c r="J2255" s="26">
        <v>21</v>
      </c>
      <c r="K2255" s="26">
        <v>95</v>
      </c>
      <c r="M2255" s="26">
        <v>2253</v>
      </c>
      <c r="N2255" s="26">
        <v>361</v>
      </c>
    </row>
    <row r="2256" spans="7:14" x14ac:dyDescent="0.2">
      <c r="G2256" s="26">
        <v>2016</v>
      </c>
      <c r="H2256" s="26">
        <v>4</v>
      </c>
      <c r="I2256" s="26">
        <v>3</v>
      </c>
      <c r="J2256" s="26">
        <v>22</v>
      </c>
      <c r="K2256" s="26">
        <v>81</v>
      </c>
      <c r="M2256" s="26">
        <v>2254</v>
      </c>
      <c r="N2256" s="26">
        <v>361</v>
      </c>
    </row>
    <row r="2257" spans="7:14" x14ac:dyDescent="0.2">
      <c r="G2257" s="26">
        <v>2016</v>
      </c>
      <c r="H2257" s="26">
        <v>4</v>
      </c>
      <c r="I2257" s="26">
        <v>3</v>
      </c>
      <c r="J2257" s="26">
        <v>23</v>
      </c>
      <c r="K2257" s="26">
        <v>44</v>
      </c>
      <c r="M2257" s="26">
        <v>2255</v>
      </c>
      <c r="N2257" s="26">
        <v>361</v>
      </c>
    </row>
    <row r="2258" spans="7:14" x14ac:dyDescent="0.2">
      <c r="G2258" s="26">
        <v>2016</v>
      </c>
      <c r="H2258" s="26">
        <v>4</v>
      </c>
      <c r="I2258" s="26">
        <v>3</v>
      </c>
      <c r="J2258" s="26">
        <v>24</v>
      </c>
      <c r="K2258" s="26">
        <v>22</v>
      </c>
      <c r="M2258" s="26">
        <v>2256</v>
      </c>
      <c r="N2258" s="26">
        <v>361</v>
      </c>
    </row>
    <row r="2259" spans="7:14" x14ac:dyDescent="0.2">
      <c r="G2259" s="26">
        <v>2016</v>
      </c>
      <c r="H2259" s="26">
        <v>4</v>
      </c>
      <c r="I2259" s="26">
        <v>4</v>
      </c>
      <c r="J2259" s="26">
        <v>1</v>
      </c>
      <c r="K2259" s="26">
        <v>5</v>
      </c>
      <c r="M2259" s="26">
        <v>2257</v>
      </c>
      <c r="N2259" s="26">
        <v>361</v>
      </c>
    </row>
    <row r="2260" spans="7:14" x14ac:dyDescent="0.2">
      <c r="G2260" s="26">
        <v>2016</v>
      </c>
      <c r="H2260" s="26">
        <v>4</v>
      </c>
      <c r="I2260" s="26">
        <v>4</v>
      </c>
      <c r="J2260" s="26">
        <v>2</v>
      </c>
      <c r="K2260" s="26">
        <v>3</v>
      </c>
      <c r="M2260" s="26">
        <v>2258</v>
      </c>
      <c r="N2260" s="26">
        <v>361</v>
      </c>
    </row>
    <row r="2261" spans="7:14" x14ac:dyDescent="0.2">
      <c r="G2261" s="26">
        <v>2016</v>
      </c>
      <c r="H2261" s="26">
        <v>4</v>
      </c>
      <c r="I2261" s="26">
        <v>4</v>
      </c>
      <c r="J2261" s="26">
        <v>3</v>
      </c>
      <c r="K2261" s="26">
        <v>3</v>
      </c>
      <c r="M2261" s="26">
        <v>2259</v>
      </c>
      <c r="N2261" s="26">
        <v>361</v>
      </c>
    </row>
    <row r="2262" spans="7:14" x14ac:dyDescent="0.2">
      <c r="G2262" s="26">
        <v>2016</v>
      </c>
      <c r="H2262" s="26">
        <v>4</v>
      </c>
      <c r="I2262" s="26">
        <v>4</v>
      </c>
      <c r="J2262" s="26">
        <v>4</v>
      </c>
      <c r="K2262" s="26">
        <v>5</v>
      </c>
      <c r="M2262" s="26">
        <v>2260</v>
      </c>
      <c r="N2262" s="26">
        <v>361</v>
      </c>
    </row>
    <row r="2263" spans="7:14" x14ac:dyDescent="0.2">
      <c r="G2263" s="26">
        <v>2016</v>
      </c>
      <c r="H2263" s="26">
        <v>4</v>
      </c>
      <c r="I2263" s="26">
        <v>4</v>
      </c>
      <c r="J2263" s="26">
        <v>5</v>
      </c>
      <c r="K2263" s="26">
        <v>12</v>
      </c>
      <c r="M2263" s="26">
        <v>2261</v>
      </c>
      <c r="N2263" s="26">
        <v>360</v>
      </c>
    </row>
    <row r="2264" spans="7:14" x14ac:dyDescent="0.2">
      <c r="G2264" s="26">
        <v>2016</v>
      </c>
      <c r="H2264" s="26">
        <v>4</v>
      </c>
      <c r="I2264" s="26">
        <v>4</v>
      </c>
      <c r="J2264" s="26">
        <v>6</v>
      </c>
      <c r="K2264" s="26">
        <v>46</v>
      </c>
      <c r="M2264" s="26">
        <v>2262</v>
      </c>
      <c r="N2264" s="26">
        <v>360</v>
      </c>
    </row>
    <row r="2265" spans="7:14" x14ac:dyDescent="0.2">
      <c r="G2265" s="26">
        <v>2016</v>
      </c>
      <c r="H2265" s="26">
        <v>4</v>
      </c>
      <c r="I2265" s="26">
        <v>4</v>
      </c>
      <c r="J2265" s="26">
        <v>7</v>
      </c>
      <c r="K2265" s="26">
        <v>173</v>
      </c>
      <c r="M2265" s="26">
        <v>2263</v>
      </c>
      <c r="N2265" s="26">
        <v>360</v>
      </c>
    </row>
    <row r="2266" spans="7:14" x14ac:dyDescent="0.2">
      <c r="G2266" s="26">
        <v>2016</v>
      </c>
      <c r="H2266" s="26">
        <v>4</v>
      </c>
      <c r="I2266" s="26">
        <v>4</v>
      </c>
      <c r="J2266" s="26">
        <v>8</v>
      </c>
      <c r="K2266" s="26">
        <v>485</v>
      </c>
      <c r="M2266" s="26">
        <v>2264</v>
      </c>
      <c r="N2266" s="26">
        <v>360</v>
      </c>
    </row>
    <row r="2267" spans="7:14" x14ac:dyDescent="0.2">
      <c r="G2267" s="26">
        <v>2016</v>
      </c>
      <c r="H2267" s="26">
        <v>4</v>
      </c>
      <c r="I2267" s="26">
        <v>4</v>
      </c>
      <c r="J2267" s="26">
        <v>9</v>
      </c>
      <c r="K2267" s="26">
        <v>340</v>
      </c>
      <c r="M2267" s="26">
        <v>2265</v>
      </c>
      <c r="N2267" s="26">
        <v>360</v>
      </c>
    </row>
    <row r="2268" spans="7:14" x14ac:dyDescent="0.2">
      <c r="G2268" s="26">
        <v>2016</v>
      </c>
      <c r="H2268" s="26">
        <v>4</v>
      </c>
      <c r="I2268" s="26">
        <v>4</v>
      </c>
      <c r="J2268" s="26">
        <v>10</v>
      </c>
      <c r="K2268" s="26">
        <v>257</v>
      </c>
      <c r="M2268" s="26">
        <v>2266</v>
      </c>
      <c r="N2268" s="26">
        <v>360</v>
      </c>
    </row>
    <row r="2269" spans="7:14" x14ac:dyDescent="0.2">
      <c r="G2269" s="26">
        <v>2016</v>
      </c>
      <c r="H2269" s="26">
        <v>4</v>
      </c>
      <c r="I2269" s="26">
        <v>4</v>
      </c>
      <c r="J2269" s="26">
        <v>11</v>
      </c>
      <c r="K2269" s="26">
        <v>248</v>
      </c>
      <c r="M2269" s="26">
        <v>2267</v>
      </c>
      <c r="N2269" s="26">
        <v>360</v>
      </c>
    </row>
    <row r="2270" spans="7:14" x14ac:dyDescent="0.2">
      <c r="G2270" s="26">
        <v>2016</v>
      </c>
      <c r="H2270" s="26">
        <v>4</v>
      </c>
      <c r="I2270" s="26">
        <v>4</v>
      </c>
      <c r="J2270" s="26">
        <v>12</v>
      </c>
      <c r="K2270" s="26">
        <v>341</v>
      </c>
      <c r="M2270" s="26">
        <v>2268</v>
      </c>
      <c r="N2270" s="26">
        <v>360</v>
      </c>
    </row>
    <row r="2271" spans="7:14" x14ac:dyDescent="0.2">
      <c r="G2271" s="26">
        <v>2016</v>
      </c>
      <c r="H2271" s="26">
        <v>4</v>
      </c>
      <c r="I2271" s="26">
        <v>4</v>
      </c>
      <c r="J2271" s="26">
        <v>13</v>
      </c>
      <c r="K2271" s="26">
        <v>352</v>
      </c>
      <c r="M2271" s="26">
        <v>2269</v>
      </c>
      <c r="N2271" s="26">
        <v>360</v>
      </c>
    </row>
    <row r="2272" spans="7:14" x14ac:dyDescent="0.2">
      <c r="G2272" s="26">
        <v>2016</v>
      </c>
      <c r="H2272" s="26">
        <v>4</v>
      </c>
      <c r="I2272" s="26">
        <v>4</v>
      </c>
      <c r="J2272" s="26">
        <v>14</v>
      </c>
      <c r="K2272" s="26">
        <v>294</v>
      </c>
      <c r="M2272" s="26">
        <v>2270</v>
      </c>
      <c r="N2272" s="26">
        <v>360</v>
      </c>
    </row>
    <row r="2273" spans="7:14" x14ac:dyDescent="0.2">
      <c r="G2273" s="26">
        <v>2016</v>
      </c>
      <c r="H2273" s="26">
        <v>4</v>
      </c>
      <c r="I2273" s="26">
        <v>4</v>
      </c>
      <c r="J2273" s="26">
        <v>15</v>
      </c>
      <c r="K2273" s="26">
        <v>299</v>
      </c>
      <c r="M2273" s="26">
        <v>2271</v>
      </c>
      <c r="N2273" s="26">
        <v>360</v>
      </c>
    </row>
    <row r="2274" spans="7:14" x14ac:dyDescent="0.2">
      <c r="G2274" s="26">
        <v>2016</v>
      </c>
      <c r="H2274" s="26">
        <v>4</v>
      </c>
      <c r="I2274" s="26">
        <v>4</v>
      </c>
      <c r="J2274" s="26">
        <v>16</v>
      </c>
      <c r="K2274" s="26">
        <v>357</v>
      </c>
      <c r="M2274" s="26">
        <v>2272</v>
      </c>
      <c r="N2274" s="26">
        <v>360</v>
      </c>
    </row>
    <row r="2275" spans="7:14" x14ac:dyDescent="0.2">
      <c r="G2275" s="26">
        <v>2016</v>
      </c>
      <c r="H2275" s="26">
        <v>4</v>
      </c>
      <c r="I2275" s="26">
        <v>4</v>
      </c>
      <c r="J2275" s="26">
        <v>17</v>
      </c>
      <c r="K2275" s="26">
        <v>533</v>
      </c>
      <c r="M2275" s="26">
        <v>2273</v>
      </c>
      <c r="N2275" s="26">
        <v>360</v>
      </c>
    </row>
    <row r="2276" spans="7:14" x14ac:dyDescent="0.2">
      <c r="G2276" s="26">
        <v>2016</v>
      </c>
      <c r="H2276" s="26">
        <v>4</v>
      </c>
      <c r="I2276" s="26">
        <v>4</v>
      </c>
      <c r="J2276" s="26">
        <v>18</v>
      </c>
      <c r="K2276" s="26">
        <v>436</v>
      </c>
      <c r="M2276" s="26">
        <v>2274</v>
      </c>
      <c r="N2276" s="26">
        <v>360</v>
      </c>
    </row>
    <row r="2277" spans="7:14" x14ac:dyDescent="0.2">
      <c r="G2277" s="26">
        <v>2016</v>
      </c>
      <c r="H2277" s="26">
        <v>4</v>
      </c>
      <c r="I2277" s="26">
        <v>4</v>
      </c>
      <c r="J2277" s="26">
        <v>19</v>
      </c>
      <c r="K2277" s="26">
        <v>252</v>
      </c>
      <c r="M2277" s="26">
        <v>2275</v>
      </c>
      <c r="N2277" s="26">
        <v>360</v>
      </c>
    </row>
    <row r="2278" spans="7:14" x14ac:dyDescent="0.2">
      <c r="G2278" s="26">
        <v>2016</v>
      </c>
      <c r="H2278" s="26">
        <v>4</v>
      </c>
      <c r="I2278" s="26">
        <v>4</v>
      </c>
      <c r="J2278" s="26">
        <v>20</v>
      </c>
      <c r="K2278" s="26">
        <v>186</v>
      </c>
      <c r="M2278" s="26">
        <v>2276</v>
      </c>
      <c r="N2278" s="26">
        <v>360</v>
      </c>
    </row>
    <row r="2279" spans="7:14" x14ac:dyDescent="0.2">
      <c r="G2279" s="26">
        <v>2016</v>
      </c>
      <c r="H2279" s="26">
        <v>4</v>
      </c>
      <c r="I2279" s="26">
        <v>4</v>
      </c>
      <c r="J2279" s="26">
        <v>21</v>
      </c>
      <c r="K2279" s="26">
        <v>115</v>
      </c>
      <c r="M2279" s="26">
        <v>2277</v>
      </c>
      <c r="N2279" s="26">
        <v>360</v>
      </c>
    </row>
    <row r="2280" spans="7:14" x14ac:dyDescent="0.2">
      <c r="G2280" s="26">
        <v>2016</v>
      </c>
      <c r="H2280" s="26">
        <v>4</v>
      </c>
      <c r="I2280" s="26">
        <v>4</v>
      </c>
      <c r="J2280" s="26">
        <v>22</v>
      </c>
      <c r="K2280" s="26">
        <v>66</v>
      </c>
      <c r="M2280" s="26">
        <v>2278</v>
      </c>
      <c r="N2280" s="26">
        <v>360</v>
      </c>
    </row>
    <row r="2281" spans="7:14" x14ac:dyDescent="0.2">
      <c r="G2281" s="26">
        <v>2016</v>
      </c>
      <c r="H2281" s="26">
        <v>4</v>
      </c>
      <c r="I2281" s="26">
        <v>4</v>
      </c>
      <c r="J2281" s="26">
        <v>23</v>
      </c>
      <c r="K2281" s="26">
        <v>52</v>
      </c>
      <c r="M2281" s="26">
        <v>2279</v>
      </c>
      <c r="N2281" s="26">
        <v>359</v>
      </c>
    </row>
    <row r="2282" spans="7:14" x14ac:dyDescent="0.2">
      <c r="G2282" s="26">
        <v>2016</v>
      </c>
      <c r="H2282" s="26">
        <v>4</v>
      </c>
      <c r="I2282" s="26">
        <v>4</v>
      </c>
      <c r="J2282" s="26">
        <v>24</v>
      </c>
      <c r="K2282" s="26">
        <v>18</v>
      </c>
      <c r="M2282" s="26">
        <v>2280</v>
      </c>
      <c r="N2282" s="26">
        <v>359</v>
      </c>
    </row>
    <row r="2283" spans="7:14" x14ac:dyDescent="0.2">
      <c r="G2283" s="26">
        <v>2016</v>
      </c>
      <c r="H2283" s="26">
        <v>4</v>
      </c>
      <c r="I2283" s="26">
        <v>5</v>
      </c>
      <c r="J2283" s="26">
        <v>1</v>
      </c>
      <c r="K2283" s="26">
        <v>17</v>
      </c>
      <c r="M2283" s="26">
        <v>2281</v>
      </c>
      <c r="N2283" s="26">
        <v>359</v>
      </c>
    </row>
    <row r="2284" spans="7:14" x14ac:dyDescent="0.2">
      <c r="G2284" s="26">
        <v>2016</v>
      </c>
      <c r="H2284" s="26">
        <v>4</v>
      </c>
      <c r="I2284" s="26">
        <v>5</v>
      </c>
      <c r="J2284" s="26">
        <v>2</v>
      </c>
      <c r="K2284" s="26">
        <v>16</v>
      </c>
      <c r="M2284" s="26">
        <v>2282</v>
      </c>
      <c r="N2284" s="26">
        <v>359</v>
      </c>
    </row>
    <row r="2285" spans="7:14" x14ac:dyDescent="0.2">
      <c r="G2285" s="26">
        <v>2016</v>
      </c>
      <c r="H2285" s="26">
        <v>4</v>
      </c>
      <c r="I2285" s="26">
        <v>5</v>
      </c>
      <c r="J2285" s="26">
        <v>3</v>
      </c>
      <c r="K2285" s="26">
        <v>8</v>
      </c>
      <c r="M2285" s="26">
        <v>2283</v>
      </c>
      <c r="N2285" s="26">
        <v>359</v>
      </c>
    </row>
    <row r="2286" spans="7:14" x14ac:dyDescent="0.2">
      <c r="G2286" s="26">
        <v>2016</v>
      </c>
      <c r="H2286" s="26">
        <v>4</v>
      </c>
      <c r="I2286" s="26">
        <v>5</v>
      </c>
      <c r="J2286" s="26">
        <v>4</v>
      </c>
      <c r="K2286" s="26">
        <v>4</v>
      </c>
      <c r="M2286" s="26">
        <v>2284</v>
      </c>
      <c r="N2286" s="26">
        <v>359</v>
      </c>
    </row>
    <row r="2287" spans="7:14" x14ac:dyDescent="0.2">
      <c r="G2287" s="26">
        <v>2016</v>
      </c>
      <c r="H2287" s="26">
        <v>4</v>
      </c>
      <c r="I2287" s="26">
        <v>5</v>
      </c>
      <c r="J2287" s="26">
        <v>5</v>
      </c>
      <c r="K2287" s="26">
        <v>11</v>
      </c>
      <c r="M2287" s="26">
        <v>2285</v>
      </c>
      <c r="N2287" s="26">
        <v>359</v>
      </c>
    </row>
    <row r="2288" spans="7:14" x14ac:dyDescent="0.2">
      <c r="G2288" s="26">
        <v>2016</v>
      </c>
      <c r="H2288" s="26">
        <v>4</v>
      </c>
      <c r="I2288" s="26">
        <v>5</v>
      </c>
      <c r="J2288" s="26">
        <v>6</v>
      </c>
      <c r="K2288" s="26">
        <v>51</v>
      </c>
      <c r="M2288" s="26">
        <v>2286</v>
      </c>
      <c r="N2288" s="26">
        <v>359</v>
      </c>
    </row>
    <row r="2289" spans="7:14" x14ac:dyDescent="0.2">
      <c r="G2289" s="26">
        <v>2016</v>
      </c>
      <c r="H2289" s="26">
        <v>4</v>
      </c>
      <c r="I2289" s="26">
        <v>5</v>
      </c>
      <c r="J2289" s="26">
        <v>7</v>
      </c>
      <c r="K2289" s="26">
        <v>178</v>
      </c>
      <c r="M2289" s="26">
        <v>2287</v>
      </c>
      <c r="N2289" s="26">
        <v>359</v>
      </c>
    </row>
    <row r="2290" spans="7:14" x14ac:dyDescent="0.2">
      <c r="G2290" s="26">
        <v>2016</v>
      </c>
      <c r="H2290" s="26">
        <v>4</v>
      </c>
      <c r="I2290" s="26">
        <v>5</v>
      </c>
      <c r="J2290" s="26">
        <v>8</v>
      </c>
      <c r="K2290" s="26">
        <v>531</v>
      </c>
      <c r="M2290" s="26">
        <v>2288</v>
      </c>
      <c r="N2290" s="26">
        <v>359</v>
      </c>
    </row>
    <row r="2291" spans="7:14" x14ac:dyDescent="0.2">
      <c r="G2291" s="26">
        <v>2016</v>
      </c>
      <c r="H2291" s="26">
        <v>4</v>
      </c>
      <c r="I2291" s="26">
        <v>5</v>
      </c>
      <c r="J2291" s="26">
        <v>9</v>
      </c>
      <c r="K2291" s="26">
        <v>343</v>
      </c>
      <c r="M2291" s="26">
        <v>2289</v>
      </c>
      <c r="N2291" s="26">
        <v>359</v>
      </c>
    </row>
    <row r="2292" spans="7:14" x14ac:dyDescent="0.2">
      <c r="G2292" s="26">
        <v>2016</v>
      </c>
      <c r="H2292" s="26">
        <v>4</v>
      </c>
      <c r="I2292" s="26">
        <v>5</v>
      </c>
      <c r="J2292" s="26">
        <v>10</v>
      </c>
      <c r="K2292" s="26">
        <v>273</v>
      </c>
      <c r="M2292" s="26">
        <v>2290</v>
      </c>
      <c r="N2292" s="26">
        <v>359</v>
      </c>
    </row>
    <row r="2293" spans="7:14" x14ac:dyDescent="0.2">
      <c r="G2293" s="26">
        <v>2016</v>
      </c>
      <c r="H2293" s="26">
        <v>4</v>
      </c>
      <c r="I2293" s="26">
        <v>5</v>
      </c>
      <c r="J2293" s="26">
        <v>11</v>
      </c>
      <c r="K2293" s="26">
        <v>301</v>
      </c>
      <c r="M2293" s="26">
        <v>2291</v>
      </c>
      <c r="N2293" s="26">
        <v>359</v>
      </c>
    </row>
    <row r="2294" spans="7:14" x14ac:dyDescent="0.2">
      <c r="G2294" s="26">
        <v>2016</v>
      </c>
      <c r="H2294" s="26">
        <v>4</v>
      </c>
      <c r="I2294" s="26">
        <v>5</v>
      </c>
      <c r="J2294" s="26">
        <v>12</v>
      </c>
      <c r="K2294" s="26">
        <v>321</v>
      </c>
      <c r="M2294" s="26">
        <v>2292</v>
      </c>
      <c r="N2294" s="26">
        <v>359</v>
      </c>
    </row>
    <row r="2295" spans="7:14" x14ac:dyDescent="0.2">
      <c r="G2295" s="26">
        <v>2016</v>
      </c>
      <c r="H2295" s="26">
        <v>4</v>
      </c>
      <c r="I2295" s="26">
        <v>5</v>
      </c>
      <c r="J2295" s="26">
        <v>13</v>
      </c>
      <c r="K2295" s="26">
        <v>373</v>
      </c>
      <c r="M2295" s="26">
        <v>2293</v>
      </c>
      <c r="N2295" s="26">
        <v>359</v>
      </c>
    </row>
    <row r="2296" spans="7:14" x14ac:dyDescent="0.2">
      <c r="G2296" s="26">
        <v>2016</v>
      </c>
      <c r="H2296" s="26">
        <v>4</v>
      </c>
      <c r="I2296" s="26">
        <v>5</v>
      </c>
      <c r="J2296" s="26">
        <v>14</v>
      </c>
      <c r="K2296" s="26">
        <v>353</v>
      </c>
      <c r="M2296" s="26">
        <v>2294</v>
      </c>
      <c r="N2296" s="26">
        <v>359</v>
      </c>
    </row>
    <row r="2297" spans="7:14" x14ac:dyDescent="0.2">
      <c r="G2297" s="26">
        <v>2016</v>
      </c>
      <c r="H2297" s="26">
        <v>4</v>
      </c>
      <c r="I2297" s="26">
        <v>5</v>
      </c>
      <c r="J2297" s="26">
        <v>15</v>
      </c>
      <c r="K2297" s="26">
        <v>362</v>
      </c>
      <c r="M2297" s="26">
        <v>2295</v>
      </c>
      <c r="N2297" s="26">
        <v>359</v>
      </c>
    </row>
    <row r="2298" spans="7:14" x14ac:dyDescent="0.2">
      <c r="G2298" s="26">
        <v>2016</v>
      </c>
      <c r="H2298" s="26">
        <v>4</v>
      </c>
      <c r="I2298" s="26">
        <v>5</v>
      </c>
      <c r="J2298" s="26">
        <v>16</v>
      </c>
      <c r="K2298" s="26">
        <v>418</v>
      </c>
      <c r="M2298" s="26">
        <v>2296</v>
      </c>
      <c r="N2298" s="26">
        <v>359</v>
      </c>
    </row>
    <row r="2299" spans="7:14" x14ac:dyDescent="0.2">
      <c r="G2299" s="26">
        <v>2016</v>
      </c>
      <c r="H2299" s="26">
        <v>4</v>
      </c>
      <c r="I2299" s="26">
        <v>5</v>
      </c>
      <c r="J2299" s="26">
        <v>17</v>
      </c>
      <c r="K2299" s="26">
        <v>626</v>
      </c>
      <c r="M2299" s="26">
        <v>2297</v>
      </c>
      <c r="N2299" s="26">
        <v>358</v>
      </c>
    </row>
    <row r="2300" spans="7:14" x14ac:dyDescent="0.2">
      <c r="G2300" s="26">
        <v>2016</v>
      </c>
      <c r="H2300" s="26">
        <v>4</v>
      </c>
      <c r="I2300" s="26">
        <v>5</v>
      </c>
      <c r="J2300" s="26">
        <v>18</v>
      </c>
      <c r="K2300" s="26">
        <v>466</v>
      </c>
      <c r="M2300" s="26">
        <v>2298</v>
      </c>
      <c r="N2300" s="26">
        <v>358</v>
      </c>
    </row>
    <row r="2301" spans="7:14" x14ac:dyDescent="0.2">
      <c r="G2301" s="26">
        <v>2016</v>
      </c>
      <c r="H2301" s="26">
        <v>4</v>
      </c>
      <c r="I2301" s="26">
        <v>5</v>
      </c>
      <c r="J2301" s="26">
        <v>19</v>
      </c>
      <c r="K2301" s="26">
        <v>302</v>
      </c>
      <c r="M2301" s="26">
        <v>2299</v>
      </c>
      <c r="N2301" s="26">
        <v>358</v>
      </c>
    </row>
    <row r="2302" spans="7:14" x14ac:dyDescent="0.2">
      <c r="G2302" s="26">
        <v>2016</v>
      </c>
      <c r="H2302" s="26">
        <v>4</v>
      </c>
      <c r="I2302" s="26">
        <v>5</v>
      </c>
      <c r="J2302" s="26">
        <v>20</v>
      </c>
      <c r="K2302" s="26">
        <v>187</v>
      </c>
      <c r="M2302" s="26">
        <v>2300</v>
      </c>
      <c r="N2302" s="26">
        <v>358</v>
      </c>
    </row>
    <row r="2303" spans="7:14" x14ac:dyDescent="0.2">
      <c r="G2303" s="26">
        <v>2016</v>
      </c>
      <c r="H2303" s="26">
        <v>4</v>
      </c>
      <c r="I2303" s="26">
        <v>5</v>
      </c>
      <c r="J2303" s="26">
        <v>21</v>
      </c>
      <c r="K2303" s="26">
        <v>111</v>
      </c>
      <c r="M2303" s="26">
        <v>2301</v>
      </c>
      <c r="N2303" s="26">
        <v>358</v>
      </c>
    </row>
    <row r="2304" spans="7:14" x14ac:dyDescent="0.2">
      <c r="G2304" s="26">
        <v>2016</v>
      </c>
      <c r="H2304" s="26">
        <v>4</v>
      </c>
      <c r="I2304" s="26">
        <v>5</v>
      </c>
      <c r="J2304" s="26">
        <v>22</v>
      </c>
      <c r="K2304" s="26">
        <v>103</v>
      </c>
      <c r="M2304" s="26">
        <v>2302</v>
      </c>
      <c r="N2304" s="26">
        <v>358</v>
      </c>
    </row>
    <row r="2305" spans="7:14" x14ac:dyDescent="0.2">
      <c r="G2305" s="26">
        <v>2016</v>
      </c>
      <c r="H2305" s="26">
        <v>4</v>
      </c>
      <c r="I2305" s="26">
        <v>5</v>
      </c>
      <c r="J2305" s="26">
        <v>23</v>
      </c>
      <c r="K2305" s="26">
        <v>63</v>
      </c>
      <c r="M2305" s="26">
        <v>2303</v>
      </c>
      <c r="N2305" s="26">
        <v>358</v>
      </c>
    </row>
    <row r="2306" spans="7:14" x14ac:dyDescent="0.2">
      <c r="G2306" s="26">
        <v>2016</v>
      </c>
      <c r="H2306" s="26">
        <v>4</v>
      </c>
      <c r="I2306" s="26">
        <v>5</v>
      </c>
      <c r="J2306" s="26">
        <v>24</v>
      </c>
      <c r="K2306" s="26">
        <v>25</v>
      </c>
      <c r="M2306" s="26">
        <v>2304</v>
      </c>
      <c r="N2306" s="26">
        <v>358</v>
      </c>
    </row>
    <row r="2307" spans="7:14" x14ac:dyDescent="0.2">
      <c r="G2307" s="26">
        <v>2016</v>
      </c>
      <c r="H2307" s="26">
        <v>4</v>
      </c>
      <c r="I2307" s="26">
        <v>6</v>
      </c>
      <c r="J2307" s="26">
        <v>1</v>
      </c>
      <c r="K2307" s="26">
        <v>18</v>
      </c>
      <c r="M2307" s="26">
        <v>2305</v>
      </c>
      <c r="N2307" s="26">
        <v>358</v>
      </c>
    </row>
    <row r="2308" spans="7:14" x14ac:dyDescent="0.2">
      <c r="G2308" s="26">
        <v>2016</v>
      </c>
      <c r="H2308" s="26">
        <v>4</v>
      </c>
      <c r="I2308" s="26">
        <v>6</v>
      </c>
      <c r="J2308" s="26">
        <v>2</v>
      </c>
      <c r="K2308" s="26">
        <v>17</v>
      </c>
      <c r="M2308" s="26">
        <v>2306</v>
      </c>
      <c r="N2308" s="26">
        <v>358</v>
      </c>
    </row>
    <row r="2309" spans="7:14" x14ac:dyDescent="0.2">
      <c r="G2309" s="26">
        <v>2016</v>
      </c>
      <c r="H2309" s="26">
        <v>4</v>
      </c>
      <c r="I2309" s="26">
        <v>6</v>
      </c>
      <c r="J2309" s="26">
        <v>3</v>
      </c>
      <c r="K2309" s="26">
        <v>3</v>
      </c>
      <c r="M2309" s="26">
        <v>2307</v>
      </c>
      <c r="N2309" s="26">
        <v>358</v>
      </c>
    </row>
    <row r="2310" spans="7:14" x14ac:dyDescent="0.2">
      <c r="G2310" s="26">
        <v>2016</v>
      </c>
      <c r="H2310" s="26">
        <v>4</v>
      </c>
      <c r="I2310" s="26">
        <v>6</v>
      </c>
      <c r="J2310" s="26">
        <v>4</v>
      </c>
      <c r="K2310" s="26">
        <v>2</v>
      </c>
      <c r="M2310" s="26">
        <v>2308</v>
      </c>
      <c r="N2310" s="26">
        <v>358</v>
      </c>
    </row>
    <row r="2311" spans="7:14" x14ac:dyDescent="0.2">
      <c r="G2311" s="26">
        <v>2016</v>
      </c>
      <c r="H2311" s="26">
        <v>4</v>
      </c>
      <c r="I2311" s="26">
        <v>6</v>
      </c>
      <c r="J2311" s="26">
        <v>5</v>
      </c>
      <c r="K2311" s="26">
        <v>9</v>
      </c>
      <c r="M2311" s="26">
        <v>2309</v>
      </c>
      <c r="N2311" s="26">
        <v>358</v>
      </c>
    </row>
    <row r="2312" spans="7:14" x14ac:dyDescent="0.2">
      <c r="G2312" s="26">
        <v>2016</v>
      </c>
      <c r="H2312" s="26">
        <v>4</v>
      </c>
      <c r="I2312" s="26">
        <v>6</v>
      </c>
      <c r="J2312" s="26">
        <v>6</v>
      </c>
      <c r="K2312" s="26">
        <v>52</v>
      </c>
      <c r="M2312" s="26">
        <v>2310</v>
      </c>
      <c r="N2312" s="26">
        <v>358</v>
      </c>
    </row>
    <row r="2313" spans="7:14" x14ac:dyDescent="0.2">
      <c r="G2313" s="26">
        <v>2016</v>
      </c>
      <c r="H2313" s="26">
        <v>4</v>
      </c>
      <c r="I2313" s="26">
        <v>6</v>
      </c>
      <c r="J2313" s="26">
        <v>7</v>
      </c>
      <c r="K2313" s="26">
        <v>173</v>
      </c>
      <c r="M2313" s="26">
        <v>2311</v>
      </c>
      <c r="N2313" s="26">
        <v>358</v>
      </c>
    </row>
    <row r="2314" spans="7:14" x14ac:dyDescent="0.2">
      <c r="G2314" s="26">
        <v>2016</v>
      </c>
      <c r="H2314" s="26">
        <v>4</v>
      </c>
      <c r="I2314" s="26">
        <v>6</v>
      </c>
      <c r="J2314" s="26">
        <v>8</v>
      </c>
      <c r="K2314" s="26">
        <v>507</v>
      </c>
      <c r="M2314" s="26">
        <v>2312</v>
      </c>
      <c r="N2314" s="26">
        <v>358</v>
      </c>
    </row>
    <row r="2315" spans="7:14" x14ac:dyDescent="0.2">
      <c r="G2315" s="26">
        <v>2016</v>
      </c>
      <c r="H2315" s="26">
        <v>4</v>
      </c>
      <c r="I2315" s="26">
        <v>6</v>
      </c>
      <c r="J2315" s="26">
        <v>9</v>
      </c>
      <c r="K2315" s="26">
        <v>372</v>
      </c>
      <c r="M2315" s="26">
        <v>2313</v>
      </c>
      <c r="N2315" s="26">
        <v>358</v>
      </c>
    </row>
    <row r="2316" spans="7:14" x14ac:dyDescent="0.2">
      <c r="G2316" s="26">
        <v>2016</v>
      </c>
      <c r="H2316" s="26">
        <v>4</v>
      </c>
      <c r="I2316" s="26">
        <v>6</v>
      </c>
      <c r="J2316" s="26">
        <v>10</v>
      </c>
      <c r="K2316" s="26">
        <v>266</v>
      </c>
      <c r="M2316" s="26">
        <v>2314</v>
      </c>
      <c r="N2316" s="26">
        <v>357</v>
      </c>
    </row>
    <row r="2317" spans="7:14" x14ac:dyDescent="0.2">
      <c r="G2317" s="26">
        <v>2016</v>
      </c>
      <c r="H2317" s="26">
        <v>4</v>
      </c>
      <c r="I2317" s="26">
        <v>6</v>
      </c>
      <c r="J2317" s="26">
        <v>11</v>
      </c>
      <c r="K2317" s="26">
        <v>265</v>
      </c>
      <c r="M2317" s="26">
        <v>2315</v>
      </c>
      <c r="N2317" s="26">
        <v>357</v>
      </c>
    </row>
    <row r="2318" spans="7:14" x14ac:dyDescent="0.2">
      <c r="G2318" s="26">
        <v>2016</v>
      </c>
      <c r="H2318" s="26">
        <v>4</v>
      </c>
      <c r="I2318" s="26">
        <v>6</v>
      </c>
      <c r="J2318" s="26">
        <v>12</v>
      </c>
      <c r="K2318" s="26">
        <v>348</v>
      </c>
      <c r="M2318" s="26">
        <v>2316</v>
      </c>
      <c r="N2318" s="26">
        <v>357</v>
      </c>
    </row>
    <row r="2319" spans="7:14" x14ac:dyDescent="0.2">
      <c r="G2319" s="26">
        <v>2016</v>
      </c>
      <c r="H2319" s="26">
        <v>4</v>
      </c>
      <c r="I2319" s="26">
        <v>6</v>
      </c>
      <c r="J2319" s="26">
        <v>13</v>
      </c>
      <c r="K2319" s="26">
        <v>343</v>
      </c>
      <c r="M2319" s="26">
        <v>2317</v>
      </c>
      <c r="N2319" s="26">
        <v>357</v>
      </c>
    </row>
    <row r="2320" spans="7:14" x14ac:dyDescent="0.2">
      <c r="G2320" s="26">
        <v>2016</v>
      </c>
      <c r="H2320" s="26">
        <v>4</v>
      </c>
      <c r="I2320" s="26">
        <v>6</v>
      </c>
      <c r="J2320" s="26">
        <v>14</v>
      </c>
      <c r="K2320" s="26">
        <v>334</v>
      </c>
      <c r="M2320" s="26">
        <v>2318</v>
      </c>
      <c r="N2320" s="26">
        <v>357</v>
      </c>
    </row>
    <row r="2321" spans="7:14" x14ac:dyDescent="0.2">
      <c r="G2321" s="26">
        <v>2016</v>
      </c>
      <c r="H2321" s="26">
        <v>4</v>
      </c>
      <c r="I2321" s="26">
        <v>6</v>
      </c>
      <c r="J2321" s="26">
        <v>15</v>
      </c>
      <c r="K2321" s="26">
        <v>365</v>
      </c>
      <c r="M2321" s="26">
        <v>2319</v>
      </c>
      <c r="N2321" s="26">
        <v>357</v>
      </c>
    </row>
    <row r="2322" spans="7:14" x14ac:dyDescent="0.2">
      <c r="G2322" s="26">
        <v>2016</v>
      </c>
      <c r="H2322" s="26">
        <v>4</v>
      </c>
      <c r="I2322" s="26">
        <v>6</v>
      </c>
      <c r="J2322" s="26">
        <v>16</v>
      </c>
      <c r="K2322" s="26">
        <v>454</v>
      </c>
      <c r="M2322" s="26">
        <v>2320</v>
      </c>
      <c r="N2322" s="26">
        <v>357</v>
      </c>
    </row>
    <row r="2323" spans="7:14" x14ac:dyDescent="0.2">
      <c r="G2323" s="26">
        <v>2016</v>
      </c>
      <c r="H2323" s="26">
        <v>4</v>
      </c>
      <c r="I2323" s="26">
        <v>6</v>
      </c>
      <c r="J2323" s="26">
        <v>17</v>
      </c>
      <c r="K2323" s="26">
        <v>600</v>
      </c>
      <c r="M2323" s="26">
        <v>2321</v>
      </c>
      <c r="N2323" s="26">
        <v>357</v>
      </c>
    </row>
    <row r="2324" spans="7:14" x14ac:dyDescent="0.2">
      <c r="G2324" s="26">
        <v>2016</v>
      </c>
      <c r="H2324" s="26">
        <v>4</v>
      </c>
      <c r="I2324" s="26">
        <v>6</v>
      </c>
      <c r="J2324" s="26">
        <v>18</v>
      </c>
      <c r="K2324" s="26">
        <v>495</v>
      </c>
      <c r="M2324" s="26">
        <v>2322</v>
      </c>
      <c r="N2324" s="26">
        <v>357</v>
      </c>
    </row>
    <row r="2325" spans="7:14" x14ac:dyDescent="0.2">
      <c r="G2325" s="26">
        <v>2016</v>
      </c>
      <c r="H2325" s="26">
        <v>4</v>
      </c>
      <c r="I2325" s="26">
        <v>6</v>
      </c>
      <c r="J2325" s="26">
        <v>19</v>
      </c>
      <c r="K2325" s="26">
        <v>364</v>
      </c>
      <c r="M2325" s="26">
        <v>2323</v>
      </c>
      <c r="N2325" s="26">
        <v>357</v>
      </c>
    </row>
    <row r="2326" spans="7:14" x14ac:dyDescent="0.2">
      <c r="G2326" s="26">
        <v>2016</v>
      </c>
      <c r="H2326" s="26">
        <v>4</v>
      </c>
      <c r="I2326" s="26">
        <v>6</v>
      </c>
      <c r="J2326" s="26">
        <v>20</v>
      </c>
      <c r="K2326" s="26">
        <v>205</v>
      </c>
      <c r="M2326" s="26">
        <v>2324</v>
      </c>
      <c r="N2326" s="26">
        <v>357</v>
      </c>
    </row>
    <row r="2327" spans="7:14" x14ac:dyDescent="0.2">
      <c r="G2327" s="26">
        <v>2016</v>
      </c>
      <c r="H2327" s="26">
        <v>4</v>
      </c>
      <c r="I2327" s="26">
        <v>6</v>
      </c>
      <c r="J2327" s="26">
        <v>21</v>
      </c>
      <c r="K2327" s="26">
        <v>140</v>
      </c>
      <c r="M2327" s="26">
        <v>2325</v>
      </c>
      <c r="N2327" s="26">
        <v>357</v>
      </c>
    </row>
    <row r="2328" spans="7:14" x14ac:dyDescent="0.2">
      <c r="G2328" s="26">
        <v>2016</v>
      </c>
      <c r="H2328" s="26">
        <v>4</v>
      </c>
      <c r="I2328" s="26">
        <v>6</v>
      </c>
      <c r="J2328" s="26">
        <v>22</v>
      </c>
      <c r="K2328" s="26">
        <v>132</v>
      </c>
      <c r="M2328" s="26">
        <v>2326</v>
      </c>
      <c r="N2328" s="26">
        <v>357</v>
      </c>
    </row>
    <row r="2329" spans="7:14" x14ac:dyDescent="0.2">
      <c r="G2329" s="26">
        <v>2016</v>
      </c>
      <c r="H2329" s="26">
        <v>4</v>
      </c>
      <c r="I2329" s="26">
        <v>6</v>
      </c>
      <c r="J2329" s="26">
        <v>23</v>
      </c>
      <c r="K2329" s="26">
        <v>83</v>
      </c>
      <c r="M2329" s="26">
        <v>2327</v>
      </c>
      <c r="N2329" s="26">
        <v>357</v>
      </c>
    </row>
    <row r="2330" spans="7:14" x14ac:dyDescent="0.2">
      <c r="G2330" s="26">
        <v>2016</v>
      </c>
      <c r="H2330" s="26">
        <v>4</v>
      </c>
      <c r="I2330" s="26">
        <v>6</v>
      </c>
      <c r="J2330" s="26">
        <v>24</v>
      </c>
      <c r="K2330" s="26">
        <v>29</v>
      </c>
      <c r="M2330" s="26">
        <v>2328</v>
      </c>
      <c r="N2330" s="26">
        <v>357</v>
      </c>
    </row>
    <row r="2331" spans="7:14" x14ac:dyDescent="0.2">
      <c r="G2331" s="26">
        <v>2016</v>
      </c>
      <c r="H2331" s="26">
        <v>4</v>
      </c>
      <c r="I2331" s="26">
        <v>7</v>
      </c>
      <c r="J2331" s="26">
        <v>1</v>
      </c>
      <c r="K2331" s="26">
        <v>27</v>
      </c>
      <c r="M2331" s="26">
        <v>2329</v>
      </c>
      <c r="N2331" s="26">
        <v>357</v>
      </c>
    </row>
    <row r="2332" spans="7:14" x14ac:dyDescent="0.2">
      <c r="G2332" s="26">
        <v>2016</v>
      </c>
      <c r="H2332" s="26">
        <v>4</v>
      </c>
      <c r="I2332" s="26">
        <v>7</v>
      </c>
      <c r="J2332" s="26">
        <v>2</v>
      </c>
      <c r="K2332" s="26">
        <v>23</v>
      </c>
      <c r="M2332" s="26">
        <v>2330</v>
      </c>
      <c r="N2332" s="26">
        <v>356</v>
      </c>
    </row>
    <row r="2333" spans="7:14" x14ac:dyDescent="0.2">
      <c r="G2333" s="26">
        <v>2016</v>
      </c>
      <c r="H2333" s="26">
        <v>4</v>
      </c>
      <c r="I2333" s="26">
        <v>7</v>
      </c>
      <c r="J2333" s="26">
        <v>3</v>
      </c>
      <c r="K2333" s="26">
        <v>7</v>
      </c>
      <c r="M2333" s="26">
        <v>2331</v>
      </c>
      <c r="N2333" s="26">
        <v>356</v>
      </c>
    </row>
    <row r="2334" spans="7:14" x14ac:dyDescent="0.2">
      <c r="G2334" s="26">
        <v>2016</v>
      </c>
      <c r="H2334" s="26">
        <v>4</v>
      </c>
      <c r="I2334" s="26">
        <v>7</v>
      </c>
      <c r="J2334" s="26">
        <v>4</v>
      </c>
      <c r="K2334" s="26">
        <v>4</v>
      </c>
      <c r="M2334" s="26">
        <v>2332</v>
      </c>
      <c r="N2334" s="26">
        <v>356</v>
      </c>
    </row>
    <row r="2335" spans="7:14" x14ac:dyDescent="0.2">
      <c r="G2335" s="26">
        <v>2016</v>
      </c>
      <c r="H2335" s="26">
        <v>4</v>
      </c>
      <c r="I2335" s="26">
        <v>7</v>
      </c>
      <c r="J2335" s="26">
        <v>5</v>
      </c>
      <c r="K2335" s="26">
        <v>8</v>
      </c>
      <c r="M2335" s="26">
        <v>2333</v>
      </c>
      <c r="N2335" s="26">
        <v>356</v>
      </c>
    </row>
    <row r="2336" spans="7:14" x14ac:dyDescent="0.2">
      <c r="G2336" s="26">
        <v>2016</v>
      </c>
      <c r="H2336" s="26">
        <v>4</v>
      </c>
      <c r="I2336" s="26">
        <v>7</v>
      </c>
      <c r="J2336" s="26">
        <v>6</v>
      </c>
      <c r="K2336" s="26">
        <v>46</v>
      </c>
      <c r="M2336" s="26">
        <v>2334</v>
      </c>
      <c r="N2336" s="26">
        <v>356</v>
      </c>
    </row>
    <row r="2337" spans="7:14" x14ac:dyDescent="0.2">
      <c r="G2337" s="26">
        <v>2016</v>
      </c>
      <c r="H2337" s="26">
        <v>4</v>
      </c>
      <c r="I2337" s="26">
        <v>7</v>
      </c>
      <c r="J2337" s="26">
        <v>7</v>
      </c>
      <c r="K2337" s="26">
        <v>161</v>
      </c>
      <c r="M2337" s="26">
        <v>2335</v>
      </c>
      <c r="N2337" s="26">
        <v>356</v>
      </c>
    </row>
    <row r="2338" spans="7:14" x14ac:dyDescent="0.2">
      <c r="G2338" s="26">
        <v>2016</v>
      </c>
      <c r="H2338" s="26">
        <v>4</v>
      </c>
      <c r="I2338" s="26">
        <v>7</v>
      </c>
      <c r="J2338" s="26">
        <v>8</v>
      </c>
      <c r="K2338" s="26">
        <v>512</v>
      </c>
      <c r="M2338" s="26">
        <v>2336</v>
      </c>
      <c r="N2338" s="26">
        <v>356</v>
      </c>
    </row>
    <row r="2339" spans="7:14" x14ac:dyDescent="0.2">
      <c r="G2339" s="26">
        <v>2016</v>
      </c>
      <c r="H2339" s="26">
        <v>4</v>
      </c>
      <c r="I2339" s="26">
        <v>7</v>
      </c>
      <c r="J2339" s="26">
        <v>9</v>
      </c>
      <c r="K2339" s="26">
        <v>328</v>
      </c>
      <c r="M2339" s="26">
        <v>2337</v>
      </c>
      <c r="N2339" s="26">
        <v>356</v>
      </c>
    </row>
    <row r="2340" spans="7:14" x14ac:dyDescent="0.2">
      <c r="G2340" s="26">
        <v>2016</v>
      </c>
      <c r="H2340" s="26">
        <v>4</v>
      </c>
      <c r="I2340" s="26">
        <v>7</v>
      </c>
      <c r="J2340" s="26">
        <v>10</v>
      </c>
      <c r="K2340" s="26">
        <v>294</v>
      </c>
      <c r="M2340" s="26">
        <v>2338</v>
      </c>
      <c r="N2340" s="26">
        <v>356</v>
      </c>
    </row>
    <row r="2341" spans="7:14" x14ac:dyDescent="0.2">
      <c r="G2341" s="26">
        <v>2016</v>
      </c>
      <c r="H2341" s="26">
        <v>4</v>
      </c>
      <c r="I2341" s="26">
        <v>7</v>
      </c>
      <c r="J2341" s="26">
        <v>11</v>
      </c>
      <c r="K2341" s="26">
        <v>288</v>
      </c>
      <c r="M2341" s="26">
        <v>2339</v>
      </c>
      <c r="N2341" s="26">
        <v>356</v>
      </c>
    </row>
    <row r="2342" spans="7:14" x14ac:dyDescent="0.2">
      <c r="G2342" s="26">
        <v>2016</v>
      </c>
      <c r="H2342" s="26">
        <v>4</v>
      </c>
      <c r="I2342" s="26">
        <v>7</v>
      </c>
      <c r="J2342" s="26">
        <v>12</v>
      </c>
      <c r="K2342" s="26">
        <v>358</v>
      </c>
      <c r="M2342" s="26">
        <v>2340</v>
      </c>
      <c r="N2342" s="26">
        <v>355</v>
      </c>
    </row>
    <row r="2343" spans="7:14" x14ac:dyDescent="0.2">
      <c r="G2343" s="26">
        <v>2016</v>
      </c>
      <c r="H2343" s="26">
        <v>4</v>
      </c>
      <c r="I2343" s="26">
        <v>7</v>
      </c>
      <c r="J2343" s="26">
        <v>13</v>
      </c>
      <c r="K2343" s="26">
        <v>393</v>
      </c>
      <c r="M2343" s="26">
        <v>2341</v>
      </c>
      <c r="N2343" s="26">
        <v>355</v>
      </c>
    </row>
    <row r="2344" spans="7:14" x14ac:dyDescent="0.2">
      <c r="G2344" s="26">
        <v>2016</v>
      </c>
      <c r="H2344" s="26">
        <v>4</v>
      </c>
      <c r="I2344" s="26">
        <v>7</v>
      </c>
      <c r="J2344" s="26">
        <v>14</v>
      </c>
      <c r="K2344" s="26">
        <v>397</v>
      </c>
      <c r="M2344" s="26">
        <v>2342</v>
      </c>
      <c r="N2344" s="26">
        <v>355</v>
      </c>
    </row>
    <row r="2345" spans="7:14" x14ac:dyDescent="0.2">
      <c r="G2345" s="26">
        <v>2016</v>
      </c>
      <c r="H2345" s="26">
        <v>4</v>
      </c>
      <c r="I2345" s="26">
        <v>7</v>
      </c>
      <c r="J2345" s="26">
        <v>15</v>
      </c>
      <c r="K2345" s="26">
        <v>412</v>
      </c>
      <c r="M2345" s="26">
        <v>2343</v>
      </c>
      <c r="N2345" s="26">
        <v>355</v>
      </c>
    </row>
    <row r="2346" spans="7:14" x14ac:dyDescent="0.2">
      <c r="G2346" s="26">
        <v>2016</v>
      </c>
      <c r="H2346" s="26">
        <v>4</v>
      </c>
      <c r="I2346" s="26">
        <v>7</v>
      </c>
      <c r="J2346" s="26">
        <v>16</v>
      </c>
      <c r="K2346" s="26">
        <v>481</v>
      </c>
      <c r="M2346" s="26">
        <v>2344</v>
      </c>
      <c r="N2346" s="26">
        <v>355</v>
      </c>
    </row>
    <row r="2347" spans="7:14" x14ac:dyDescent="0.2">
      <c r="G2347" s="26">
        <v>2016</v>
      </c>
      <c r="H2347" s="26">
        <v>4</v>
      </c>
      <c r="I2347" s="26">
        <v>7</v>
      </c>
      <c r="J2347" s="26">
        <v>17</v>
      </c>
      <c r="K2347" s="26">
        <v>636</v>
      </c>
      <c r="M2347" s="26">
        <v>2345</v>
      </c>
      <c r="N2347" s="26">
        <v>355</v>
      </c>
    </row>
    <row r="2348" spans="7:14" x14ac:dyDescent="0.2">
      <c r="G2348" s="26">
        <v>2016</v>
      </c>
      <c r="H2348" s="26">
        <v>4</v>
      </c>
      <c r="I2348" s="26">
        <v>7</v>
      </c>
      <c r="J2348" s="26">
        <v>18</v>
      </c>
      <c r="K2348" s="26">
        <v>481</v>
      </c>
      <c r="M2348" s="26">
        <v>2346</v>
      </c>
      <c r="N2348" s="26">
        <v>355</v>
      </c>
    </row>
    <row r="2349" spans="7:14" x14ac:dyDescent="0.2">
      <c r="G2349" s="26">
        <v>2016</v>
      </c>
      <c r="H2349" s="26">
        <v>4</v>
      </c>
      <c r="I2349" s="26">
        <v>7</v>
      </c>
      <c r="J2349" s="26">
        <v>19</v>
      </c>
      <c r="K2349" s="26">
        <v>344</v>
      </c>
      <c r="M2349" s="26">
        <v>2347</v>
      </c>
      <c r="N2349" s="26">
        <v>355</v>
      </c>
    </row>
    <row r="2350" spans="7:14" x14ac:dyDescent="0.2">
      <c r="G2350" s="26">
        <v>2016</v>
      </c>
      <c r="H2350" s="26">
        <v>4</v>
      </c>
      <c r="I2350" s="26">
        <v>7</v>
      </c>
      <c r="J2350" s="26">
        <v>20</v>
      </c>
      <c r="K2350" s="26">
        <v>220</v>
      </c>
      <c r="M2350" s="26">
        <v>2348</v>
      </c>
      <c r="N2350" s="26">
        <v>355</v>
      </c>
    </row>
    <row r="2351" spans="7:14" x14ac:dyDescent="0.2">
      <c r="G2351" s="26">
        <v>2016</v>
      </c>
      <c r="H2351" s="26">
        <v>4</v>
      </c>
      <c r="I2351" s="26">
        <v>7</v>
      </c>
      <c r="J2351" s="26">
        <v>21</v>
      </c>
      <c r="K2351" s="26">
        <v>162</v>
      </c>
      <c r="M2351" s="26">
        <v>2349</v>
      </c>
      <c r="N2351" s="26">
        <v>355</v>
      </c>
    </row>
    <row r="2352" spans="7:14" x14ac:dyDescent="0.2">
      <c r="G2352" s="26">
        <v>2016</v>
      </c>
      <c r="H2352" s="26">
        <v>4</v>
      </c>
      <c r="I2352" s="26">
        <v>7</v>
      </c>
      <c r="J2352" s="26">
        <v>22</v>
      </c>
      <c r="K2352" s="26">
        <v>139</v>
      </c>
      <c r="M2352" s="26">
        <v>2350</v>
      </c>
      <c r="N2352" s="26">
        <v>355</v>
      </c>
    </row>
    <row r="2353" spans="7:14" x14ac:dyDescent="0.2">
      <c r="G2353" s="26">
        <v>2016</v>
      </c>
      <c r="H2353" s="26">
        <v>4</v>
      </c>
      <c r="I2353" s="26">
        <v>7</v>
      </c>
      <c r="J2353" s="26">
        <v>23</v>
      </c>
      <c r="K2353" s="26">
        <v>64</v>
      </c>
      <c r="M2353" s="26">
        <v>2351</v>
      </c>
      <c r="N2353" s="26">
        <v>355</v>
      </c>
    </row>
    <row r="2354" spans="7:14" x14ac:dyDescent="0.2">
      <c r="G2354" s="26">
        <v>2016</v>
      </c>
      <c r="H2354" s="26">
        <v>4</v>
      </c>
      <c r="I2354" s="26">
        <v>7</v>
      </c>
      <c r="J2354" s="26">
        <v>24</v>
      </c>
      <c r="K2354" s="26">
        <v>39</v>
      </c>
      <c r="M2354" s="26">
        <v>2352</v>
      </c>
      <c r="N2354" s="26">
        <v>355</v>
      </c>
    </row>
    <row r="2355" spans="7:14" x14ac:dyDescent="0.2">
      <c r="G2355" s="26">
        <v>2016</v>
      </c>
      <c r="H2355" s="26">
        <v>4</v>
      </c>
      <c r="I2355" s="26">
        <v>8</v>
      </c>
      <c r="J2355" s="26">
        <v>1</v>
      </c>
      <c r="K2355" s="26">
        <v>36</v>
      </c>
      <c r="M2355" s="26">
        <v>2353</v>
      </c>
      <c r="N2355" s="26">
        <v>355</v>
      </c>
    </row>
    <row r="2356" spans="7:14" x14ac:dyDescent="0.2">
      <c r="G2356" s="26">
        <v>2016</v>
      </c>
      <c r="H2356" s="26">
        <v>4</v>
      </c>
      <c r="I2356" s="26">
        <v>8</v>
      </c>
      <c r="J2356" s="26">
        <v>2</v>
      </c>
      <c r="K2356" s="26">
        <v>12</v>
      </c>
      <c r="M2356" s="26">
        <v>2354</v>
      </c>
      <c r="N2356" s="26">
        <v>355</v>
      </c>
    </row>
    <row r="2357" spans="7:14" x14ac:dyDescent="0.2">
      <c r="G2357" s="26">
        <v>2016</v>
      </c>
      <c r="H2357" s="26">
        <v>4</v>
      </c>
      <c r="I2357" s="26">
        <v>8</v>
      </c>
      <c r="J2357" s="26">
        <v>3</v>
      </c>
      <c r="K2357" s="26">
        <v>9</v>
      </c>
      <c r="M2357" s="26">
        <v>2355</v>
      </c>
      <c r="N2357" s="26">
        <v>355</v>
      </c>
    </row>
    <row r="2358" spans="7:14" x14ac:dyDescent="0.2">
      <c r="G2358" s="26">
        <v>2016</v>
      </c>
      <c r="H2358" s="26">
        <v>4</v>
      </c>
      <c r="I2358" s="26">
        <v>8</v>
      </c>
      <c r="J2358" s="26">
        <v>4</v>
      </c>
      <c r="K2358" s="26">
        <v>4</v>
      </c>
      <c r="M2358" s="26">
        <v>2356</v>
      </c>
      <c r="N2358" s="26">
        <v>355</v>
      </c>
    </row>
    <row r="2359" spans="7:14" x14ac:dyDescent="0.2">
      <c r="G2359" s="26">
        <v>2016</v>
      </c>
      <c r="H2359" s="26">
        <v>4</v>
      </c>
      <c r="I2359" s="26">
        <v>8</v>
      </c>
      <c r="J2359" s="26">
        <v>5</v>
      </c>
      <c r="K2359" s="26">
        <v>10</v>
      </c>
      <c r="M2359" s="26">
        <v>2357</v>
      </c>
      <c r="N2359" s="26">
        <v>355</v>
      </c>
    </row>
    <row r="2360" spans="7:14" x14ac:dyDescent="0.2">
      <c r="G2360" s="26">
        <v>2016</v>
      </c>
      <c r="H2360" s="26">
        <v>4</v>
      </c>
      <c r="I2360" s="26">
        <v>8</v>
      </c>
      <c r="J2360" s="26">
        <v>6</v>
      </c>
      <c r="K2360" s="26">
        <v>51</v>
      </c>
      <c r="M2360" s="26">
        <v>2358</v>
      </c>
      <c r="N2360" s="26">
        <v>355</v>
      </c>
    </row>
    <row r="2361" spans="7:14" x14ac:dyDescent="0.2">
      <c r="G2361" s="26">
        <v>2016</v>
      </c>
      <c r="H2361" s="26">
        <v>4</v>
      </c>
      <c r="I2361" s="26">
        <v>8</v>
      </c>
      <c r="J2361" s="26">
        <v>7</v>
      </c>
      <c r="K2361" s="26">
        <v>169</v>
      </c>
      <c r="M2361" s="26">
        <v>2359</v>
      </c>
      <c r="N2361" s="26">
        <v>355</v>
      </c>
    </row>
    <row r="2362" spans="7:14" x14ac:dyDescent="0.2">
      <c r="G2362" s="26">
        <v>2016</v>
      </c>
      <c r="H2362" s="26">
        <v>4</v>
      </c>
      <c r="I2362" s="26">
        <v>8</v>
      </c>
      <c r="J2362" s="26">
        <v>8</v>
      </c>
      <c r="K2362" s="26">
        <v>497</v>
      </c>
      <c r="M2362" s="26">
        <v>2360</v>
      </c>
      <c r="N2362" s="26">
        <v>355</v>
      </c>
    </row>
    <row r="2363" spans="7:14" x14ac:dyDescent="0.2">
      <c r="G2363" s="26">
        <v>2016</v>
      </c>
      <c r="H2363" s="26">
        <v>4</v>
      </c>
      <c r="I2363" s="26">
        <v>8</v>
      </c>
      <c r="J2363" s="26">
        <v>9</v>
      </c>
      <c r="K2363" s="26">
        <v>358</v>
      </c>
      <c r="M2363" s="26">
        <v>2361</v>
      </c>
      <c r="N2363" s="26">
        <v>355</v>
      </c>
    </row>
    <row r="2364" spans="7:14" x14ac:dyDescent="0.2">
      <c r="G2364" s="26">
        <v>2016</v>
      </c>
      <c r="H2364" s="26">
        <v>4</v>
      </c>
      <c r="I2364" s="26">
        <v>8</v>
      </c>
      <c r="J2364" s="26">
        <v>10</v>
      </c>
      <c r="K2364" s="26">
        <v>285</v>
      </c>
      <c r="M2364" s="26">
        <v>2362</v>
      </c>
      <c r="N2364" s="26">
        <v>355</v>
      </c>
    </row>
    <row r="2365" spans="7:14" x14ac:dyDescent="0.2">
      <c r="G2365" s="26">
        <v>2016</v>
      </c>
      <c r="H2365" s="26">
        <v>4</v>
      </c>
      <c r="I2365" s="26">
        <v>8</v>
      </c>
      <c r="J2365" s="26">
        <v>11</v>
      </c>
      <c r="K2365" s="26">
        <v>337</v>
      </c>
      <c r="M2365" s="26">
        <v>2363</v>
      </c>
      <c r="N2365" s="26">
        <v>355</v>
      </c>
    </row>
    <row r="2366" spans="7:14" x14ac:dyDescent="0.2">
      <c r="G2366" s="26">
        <v>2016</v>
      </c>
      <c r="H2366" s="26">
        <v>4</v>
      </c>
      <c r="I2366" s="26">
        <v>8</v>
      </c>
      <c r="J2366" s="26">
        <v>12</v>
      </c>
      <c r="K2366" s="26">
        <v>376</v>
      </c>
      <c r="M2366" s="26">
        <v>2364</v>
      </c>
      <c r="N2366" s="26">
        <v>355</v>
      </c>
    </row>
    <row r="2367" spans="7:14" x14ac:dyDescent="0.2">
      <c r="G2367" s="26">
        <v>2016</v>
      </c>
      <c r="H2367" s="26">
        <v>4</v>
      </c>
      <c r="I2367" s="26">
        <v>8</v>
      </c>
      <c r="J2367" s="26">
        <v>13</v>
      </c>
      <c r="K2367" s="26">
        <v>385</v>
      </c>
      <c r="M2367" s="26">
        <v>2365</v>
      </c>
      <c r="N2367" s="26">
        <v>355</v>
      </c>
    </row>
    <row r="2368" spans="7:14" x14ac:dyDescent="0.2">
      <c r="G2368" s="26">
        <v>2016</v>
      </c>
      <c r="H2368" s="26">
        <v>4</v>
      </c>
      <c r="I2368" s="26">
        <v>8</v>
      </c>
      <c r="J2368" s="26">
        <v>14</v>
      </c>
      <c r="K2368" s="26">
        <v>385</v>
      </c>
      <c r="M2368" s="26">
        <v>2366</v>
      </c>
      <c r="N2368" s="26">
        <v>354</v>
      </c>
    </row>
    <row r="2369" spans="7:14" x14ac:dyDescent="0.2">
      <c r="G2369" s="26">
        <v>2016</v>
      </c>
      <c r="H2369" s="26">
        <v>4</v>
      </c>
      <c r="I2369" s="26">
        <v>8</v>
      </c>
      <c r="J2369" s="26">
        <v>15</v>
      </c>
      <c r="K2369" s="26">
        <v>440</v>
      </c>
      <c r="M2369" s="26">
        <v>2367</v>
      </c>
      <c r="N2369" s="26">
        <v>354</v>
      </c>
    </row>
    <row r="2370" spans="7:14" x14ac:dyDescent="0.2">
      <c r="G2370" s="26">
        <v>2016</v>
      </c>
      <c r="H2370" s="26">
        <v>4</v>
      </c>
      <c r="I2370" s="26">
        <v>8</v>
      </c>
      <c r="J2370" s="26">
        <v>16</v>
      </c>
      <c r="K2370" s="26">
        <v>456</v>
      </c>
      <c r="M2370" s="26">
        <v>2368</v>
      </c>
      <c r="N2370" s="26">
        <v>354</v>
      </c>
    </row>
    <row r="2371" spans="7:14" x14ac:dyDescent="0.2">
      <c r="G2371" s="26">
        <v>2016</v>
      </c>
      <c r="H2371" s="26">
        <v>4</v>
      </c>
      <c r="I2371" s="26">
        <v>8</v>
      </c>
      <c r="J2371" s="26">
        <v>17</v>
      </c>
      <c r="K2371" s="26">
        <v>564</v>
      </c>
      <c r="M2371" s="26">
        <v>2369</v>
      </c>
      <c r="N2371" s="26">
        <v>354</v>
      </c>
    </row>
    <row r="2372" spans="7:14" x14ac:dyDescent="0.2">
      <c r="G2372" s="26">
        <v>2016</v>
      </c>
      <c r="H2372" s="26">
        <v>4</v>
      </c>
      <c r="I2372" s="26">
        <v>8</v>
      </c>
      <c r="J2372" s="26">
        <v>18</v>
      </c>
      <c r="K2372" s="26">
        <v>410</v>
      </c>
      <c r="M2372" s="26">
        <v>2370</v>
      </c>
      <c r="N2372" s="26">
        <v>354</v>
      </c>
    </row>
    <row r="2373" spans="7:14" x14ac:dyDescent="0.2">
      <c r="G2373" s="26">
        <v>2016</v>
      </c>
      <c r="H2373" s="26">
        <v>4</v>
      </c>
      <c r="I2373" s="26">
        <v>8</v>
      </c>
      <c r="J2373" s="26">
        <v>19</v>
      </c>
      <c r="K2373" s="26">
        <v>283</v>
      </c>
      <c r="M2373" s="26">
        <v>2371</v>
      </c>
      <c r="N2373" s="26">
        <v>354</v>
      </c>
    </row>
    <row r="2374" spans="7:14" x14ac:dyDescent="0.2">
      <c r="G2374" s="26">
        <v>2016</v>
      </c>
      <c r="H2374" s="26">
        <v>4</v>
      </c>
      <c r="I2374" s="26">
        <v>8</v>
      </c>
      <c r="J2374" s="26">
        <v>20</v>
      </c>
      <c r="K2374" s="26">
        <v>216</v>
      </c>
      <c r="M2374" s="26">
        <v>2372</v>
      </c>
      <c r="N2374" s="26">
        <v>354</v>
      </c>
    </row>
    <row r="2375" spans="7:14" x14ac:dyDescent="0.2">
      <c r="G2375" s="26">
        <v>2016</v>
      </c>
      <c r="H2375" s="26">
        <v>4</v>
      </c>
      <c r="I2375" s="26">
        <v>8</v>
      </c>
      <c r="J2375" s="26">
        <v>21</v>
      </c>
      <c r="K2375" s="26">
        <v>182</v>
      </c>
      <c r="M2375" s="26">
        <v>2373</v>
      </c>
      <c r="N2375" s="26">
        <v>354</v>
      </c>
    </row>
    <row r="2376" spans="7:14" x14ac:dyDescent="0.2">
      <c r="G2376" s="26">
        <v>2016</v>
      </c>
      <c r="H2376" s="26">
        <v>4</v>
      </c>
      <c r="I2376" s="26">
        <v>8</v>
      </c>
      <c r="J2376" s="26">
        <v>22</v>
      </c>
      <c r="K2376" s="26">
        <v>147</v>
      </c>
      <c r="M2376" s="26">
        <v>2374</v>
      </c>
      <c r="N2376" s="26">
        <v>354</v>
      </c>
    </row>
    <row r="2377" spans="7:14" x14ac:dyDescent="0.2">
      <c r="G2377" s="26">
        <v>2016</v>
      </c>
      <c r="H2377" s="26">
        <v>4</v>
      </c>
      <c r="I2377" s="26">
        <v>8</v>
      </c>
      <c r="J2377" s="26">
        <v>23</v>
      </c>
      <c r="K2377" s="26">
        <v>87</v>
      </c>
      <c r="M2377" s="26">
        <v>2375</v>
      </c>
      <c r="N2377" s="26">
        <v>354</v>
      </c>
    </row>
    <row r="2378" spans="7:14" x14ac:dyDescent="0.2">
      <c r="G2378" s="26">
        <v>2016</v>
      </c>
      <c r="H2378" s="26">
        <v>4</v>
      </c>
      <c r="I2378" s="26">
        <v>8</v>
      </c>
      <c r="J2378" s="26">
        <v>24</v>
      </c>
      <c r="K2378" s="26">
        <v>69</v>
      </c>
      <c r="M2378" s="26">
        <v>2376</v>
      </c>
      <c r="N2378" s="26">
        <v>354</v>
      </c>
    </row>
    <row r="2379" spans="7:14" x14ac:dyDescent="0.2">
      <c r="G2379" s="26">
        <v>2016</v>
      </c>
      <c r="H2379" s="26">
        <v>4</v>
      </c>
      <c r="I2379" s="26">
        <v>9</v>
      </c>
      <c r="J2379" s="26">
        <v>1</v>
      </c>
      <c r="K2379" s="26">
        <v>29</v>
      </c>
      <c r="M2379" s="26">
        <v>2377</v>
      </c>
      <c r="N2379" s="26">
        <v>354</v>
      </c>
    </row>
    <row r="2380" spans="7:14" x14ac:dyDescent="0.2">
      <c r="G2380" s="26">
        <v>2016</v>
      </c>
      <c r="H2380" s="26">
        <v>4</v>
      </c>
      <c r="I2380" s="26">
        <v>9</v>
      </c>
      <c r="J2380" s="26">
        <v>2</v>
      </c>
      <c r="K2380" s="26">
        <v>20</v>
      </c>
      <c r="M2380" s="26">
        <v>2378</v>
      </c>
      <c r="N2380" s="26">
        <v>354</v>
      </c>
    </row>
    <row r="2381" spans="7:14" x14ac:dyDescent="0.2">
      <c r="G2381" s="26">
        <v>2016</v>
      </c>
      <c r="H2381" s="26">
        <v>4</v>
      </c>
      <c r="I2381" s="26">
        <v>9</v>
      </c>
      <c r="J2381" s="26">
        <v>3</v>
      </c>
      <c r="K2381" s="26">
        <v>17</v>
      </c>
      <c r="M2381" s="26">
        <v>2379</v>
      </c>
      <c r="N2381" s="26">
        <v>354</v>
      </c>
    </row>
    <row r="2382" spans="7:14" x14ac:dyDescent="0.2">
      <c r="G2382" s="26">
        <v>2016</v>
      </c>
      <c r="H2382" s="26">
        <v>4</v>
      </c>
      <c r="I2382" s="26">
        <v>9</v>
      </c>
      <c r="J2382" s="26">
        <v>4</v>
      </c>
      <c r="K2382" s="26">
        <v>13</v>
      </c>
      <c r="M2382" s="26">
        <v>2380</v>
      </c>
      <c r="N2382" s="26">
        <v>354</v>
      </c>
    </row>
    <row r="2383" spans="7:14" x14ac:dyDescent="0.2">
      <c r="G2383" s="26">
        <v>2016</v>
      </c>
      <c r="H2383" s="26">
        <v>4</v>
      </c>
      <c r="I2383" s="26">
        <v>9</v>
      </c>
      <c r="J2383" s="26">
        <v>5</v>
      </c>
      <c r="K2383" s="26">
        <v>11</v>
      </c>
      <c r="M2383" s="26">
        <v>2381</v>
      </c>
      <c r="N2383" s="26">
        <v>354</v>
      </c>
    </row>
    <row r="2384" spans="7:14" x14ac:dyDescent="0.2">
      <c r="G2384" s="26">
        <v>2016</v>
      </c>
      <c r="H2384" s="26">
        <v>4</v>
      </c>
      <c r="I2384" s="26">
        <v>9</v>
      </c>
      <c r="J2384" s="26">
        <v>6</v>
      </c>
      <c r="K2384" s="26">
        <v>44</v>
      </c>
      <c r="M2384" s="26">
        <v>2382</v>
      </c>
      <c r="N2384" s="26">
        <v>354</v>
      </c>
    </row>
    <row r="2385" spans="7:14" x14ac:dyDescent="0.2">
      <c r="G2385" s="26">
        <v>2016</v>
      </c>
      <c r="H2385" s="26">
        <v>4</v>
      </c>
      <c r="I2385" s="26">
        <v>9</v>
      </c>
      <c r="J2385" s="26">
        <v>7</v>
      </c>
      <c r="K2385" s="26">
        <v>52</v>
      </c>
      <c r="M2385" s="26">
        <v>2383</v>
      </c>
      <c r="N2385" s="26">
        <v>353</v>
      </c>
    </row>
    <row r="2386" spans="7:14" x14ac:dyDescent="0.2">
      <c r="G2386" s="26">
        <v>2016</v>
      </c>
      <c r="H2386" s="26">
        <v>4</v>
      </c>
      <c r="I2386" s="26">
        <v>9</v>
      </c>
      <c r="J2386" s="26">
        <v>8</v>
      </c>
      <c r="K2386" s="26">
        <v>154</v>
      </c>
      <c r="M2386" s="26">
        <v>2384</v>
      </c>
      <c r="N2386" s="26">
        <v>353</v>
      </c>
    </row>
    <row r="2387" spans="7:14" x14ac:dyDescent="0.2">
      <c r="G2387" s="26">
        <v>2016</v>
      </c>
      <c r="H2387" s="26">
        <v>4</v>
      </c>
      <c r="I2387" s="26">
        <v>9</v>
      </c>
      <c r="J2387" s="26">
        <v>9</v>
      </c>
      <c r="K2387" s="26">
        <v>171</v>
      </c>
      <c r="M2387" s="26">
        <v>2385</v>
      </c>
      <c r="N2387" s="26">
        <v>353</v>
      </c>
    </row>
    <row r="2388" spans="7:14" x14ac:dyDescent="0.2">
      <c r="G2388" s="26">
        <v>2016</v>
      </c>
      <c r="H2388" s="26">
        <v>4</v>
      </c>
      <c r="I2388" s="26">
        <v>9</v>
      </c>
      <c r="J2388" s="26">
        <v>10</v>
      </c>
      <c r="K2388" s="26">
        <v>220</v>
      </c>
      <c r="M2388" s="26">
        <v>2386</v>
      </c>
      <c r="N2388" s="26">
        <v>353</v>
      </c>
    </row>
    <row r="2389" spans="7:14" x14ac:dyDescent="0.2">
      <c r="G2389" s="26">
        <v>2016</v>
      </c>
      <c r="H2389" s="26">
        <v>4</v>
      </c>
      <c r="I2389" s="26">
        <v>9</v>
      </c>
      <c r="J2389" s="26">
        <v>11</v>
      </c>
      <c r="K2389" s="26">
        <v>293</v>
      </c>
      <c r="M2389" s="26">
        <v>2387</v>
      </c>
      <c r="N2389" s="26">
        <v>353</v>
      </c>
    </row>
    <row r="2390" spans="7:14" x14ac:dyDescent="0.2">
      <c r="G2390" s="26">
        <v>2016</v>
      </c>
      <c r="H2390" s="26">
        <v>4</v>
      </c>
      <c r="I2390" s="26">
        <v>9</v>
      </c>
      <c r="J2390" s="26">
        <v>12</v>
      </c>
      <c r="K2390" s="26">
        <v>359</v>
      </c>
      <c r="M2390" s="26">
        <v>2388</v>
      </c>
      <c r="N2390" s="26">
        <v>353</v>
      </c>
    </row>
    <row r="2391" spans="7:14" x14ac:dyDescent="0.2">
      <c r="G2391" s="26">
        <v>2016</v>
      </c>
      <c r="H2391" s="26">
        <v>4</v>
      </c>
      <c r="I2391" s="26">
        <v>9</v>
      </c>
      <c r="J2391" s="26">
        <v>13</v>
      </c>
      <c r="K2391" s="26">
        <v>342</v>
      </c>
      <c r="M2391" s="26">
        <v>2389</v>
      </c>
      <c r="N2391" s="26">
        <v>353</v>
      </c>
    </row>
    <row r="2392" spans="7:14" x14ac:dyDescent="0.2">
      <c r="G2392" s="26">
        <v>2016</v>
      </c>
      <c r="H2392" s="26">
        <v>4</v>
      </c>
      <c r="I2392" s="26">
        <v>9</v>
      </c>
      <c r="J2392" s="26">
        <v>14</v>
      </c>
      <c r="K2392" s="26">
        <v>349</v>
      </c>
      <c r="M2392" s="26">
        <v>2390</v>
      </c>
      <c r="N2392" s="26">
        <v>353</v>
      </c>
    </row>
    <row r="2393" spans="7:14" x14ac:dyDescent="0.2">
      <c r="G2393" s="26">
        <v>2016</v>
      </c>
      <c r="H2393" s="26">
        <v>4</v>
      </c>
      <c r="I2393" s="26">
        <v>9</v>
      </c>
      <c r="J2393" s="26">
        <v>15</v>
      </c>
      <c r="K2393" s="26">
        <v>444</v>
      </c>
      <c r="M2393" s="26">
        <v>2391</v>
      </c>
      <c r="N2393" s="26">
        <v>353</v>
      </c>
    </row>
    <row r="2394" spans="7:14" x14ac:dyDescent="0.2">
      <c r="G2394" s="26">
        <v>2016</v>
      </c>
      <c r="H2394" s="26">
        <v>4</v>
      </c>
      <c r="I2394" s="26">
        <v>9</v>
      </c>
      <c r="J2394" s="26">
        <v>16</v>
      </c>
      <c r="K2394" s="26">
        <v>430</v>
      </c>
      <c r="M2394" s="26">
        <v>2392</v>
      </c>
      <c r="N2394" s="26">
        <v>353</v>
      </c>
    </row>
    <row r="2395" spans="7:14" x14ac:dyDescent="0.2">
      <c r="G2395" s="26">
        <v>2016</v>
      </c>
      <c r="H2395" s="26">
        <v>4</v>
      </c>
      <c r="I2395" s="26">
        <v>9</v>
      </c>
      <c r="J2395" s="26">
        <v>17</v>
      </c>
      <c r="K2395" s="26">
        <v>358</v>
      </c>
      <c r="M2395" s="26">
        <v>2393</v>
      </c>
      <c r="N2395" s="26">
        <v>353</v>
      </c>
    </row>
    <row r="2396" spans="7:14" x14ac:dyDescent="0.2">
      <c r="G2396" s="26">
        <v>2016</v>
      </c>
      <c r="H2396" s="26">
        <v>4</v>
      </c>
      <c r="I2396" s="26">
        <v>9</v>
      </c>
      <c r="J2396" s="26">
        <v>18</v>
      </c>
      <c r="K2396" s="26">
        <v>330</v>
      </c>
      <c r="M2396" s="26">
        <v>2394</v>
      </c>
      <c r="N2396" s="26">
        <v>353</v>
      </c>
    </row>
    <row r="2397" spans="7:14" x14ac:dyDescent="0.2">
      <c r="G2397" s="26">
        <v>2016</v>
      </c>
      <c r="H2397" s="26">
        <v>4</v>
      </c>
      <c r="I2397" s="26">
        <v>9</v>
      </c>
      <c r="J2397" s="26">
        <v>19</v>
      </c>
      <c r="K2397" s="26">
        <v>316</v>
      </c>
      <c r="M2397" s="26">
        <v>2395</v>
      </c>
      <c r="N2397" s="26">
        <v>353</v>
      </c>
    </row>
    <row r="2398" spans="7:14" x14ac:dyDescent="0.2">
      <c r="G2398" s="26">
        <v>2016</v>
      </c>
      <c r="H2398" s="26">
        <v>4</v>
      </c>
      <c r="I2398" s="26">
        <v>9</v>
      </c>
      <c r="J2398" s="26">
        <v>20</v>
      </c>
      <c r="K2398" s="26">
        <v>180</v>
      </c>
      <c r="M2398" s="26">
        <v>2396</v>
      </c>
      <c r="N2398" s="26">
        <v>353</v>
      </c>
    </row>
    <row r="2399" spans="7:14" x14ac:dyDescent="0.2">
      <c r="G2399" s="26">
        <v>2016</v>
      </c>
      <c r="H2399" s="26">
        <v>4</v>
      </c>
      <c r="I2399" s="26">
        <v>9</v>
      </c>
      <c r="J2399" s="26">
        <v>21</v>
      </c>
      <c r="K2399" s="26">
        <v>161</v>
      </c>
      <c r="M2399" s="26">
        <v>2397</v>
      </c>
      <c r="N2399" s="26">
        <v>353</v>
      </c>
    </row>
    <row r="2400" spans="7:14" x14ac:dyDescent="0.2">
      <c r="G2400" s="26">
        <v>2016</v>
      </c>
      <c r="H2400" s="26">
        <v>4</v>
      </c>
      <c r="I2400" s="26">
        <v>9</v>
      </c>
      <c r="J2400" s="26">
        <v>22</v>
      </c>
      <c r="K2400" s="26">
        <v>159</v>
      </c>
      <c r="M2400" s="26">
        <v>2398</v>
      </c>
      <c r="N2400" s="26">
        <v>353</v>
      </c>
    </row>
    <row r="2401" spans="7:14" x14ac:dyDescent="0.2">
      <c r="G2401" s="26">
        <v>2016</v>
      </c>
      <c r="H2401" s="26">
        <v>4</v>
      </c>
      <c r="I2401" s="26">
        <v>9</v>
      </c>
      <c r="J2401" s="26">
        <v>23</v>
      </c>
      <c r="K2401" s="26">
        <v>112</v>
      </c>
      <c r="M2401" s="26">
        <v>2399</v>
      </c>
      <c r="N2401" s="26">
        <v>352</v>
      </c>
    </row>
    <row r="2402" spans="7:14" x14ac:dyDescent="0.2">
      <c r="G2402" s="26">
        <v>2016</v>
      </c>
      <c r="H2402" s="26">
        <v>4</v>
      </c>
      <c r="I2402" s="26">
        <v>9</v>
      </c>
      <c r="J2402" s="26">
        <v>24</v>
      </c>
      <c r="K2402" s="26">
        <v>67</v>
      </c>
      <c r="M2402" s="26">
        <v>2400</v>
      </c>
      <c r="N2402" s="26">
        <v>352</v>
      </c>
    </row>
    <row r="2403" spans="7:14" x14ac:dyDescent="0.2">
      <c r="G2403" s="26">
        <v>2016</v>
      </c>
      <c r="H2403" s="26">
        <v>4</v>
      </c>
      <c r="I2403" s="26">
        <v>10</v>
      </c>
      <c r="J2403" s="26">
        <v>1</v>
      </c>
      <c r="K2403" s="26">
        <v>24</v>
      </c>
      <c r="M2403" s="26">
        <v>2401</v>
      </c>
      <c r="N2403" s="26">
        <v>352</v>
      </c>
    </row>
    <row r="2404" spans="7:14" x14ac:dyDescent="0.2">
      <c r="G2404" s="26">
        <v>2016</v>
      </c>
      <c r="H2404" s="26">
        <v>4</v>
      </c>
      <c r="I2404" s="26">
        <v>10</v>
      </c>
      <c r="J2404" s="26">
        <v>2</v>
      </c>
      <c r="K2404" s="26">
        <v>21</v>
      </c>
      <c r="M2404" s="26">
        <v>2402</v>
      </c>
      <c r="N2404" s="26">
        <v>352</v>
      </c>
    </row>
    <row r="2405" spans="7:14" x14ac:dyDescent="0.2">
      <c r="G2405" s="26">
        <v>2016</v>
      </c>
      <c r="H2405" s="26">
        <v>4</v>
      </c>
      <c r="I2405" s="26">
        <v>10</v>
      </c>
      <c r="J2405" s="26">
        <v>3</v>
      </c>
      <c r="K2405" s="26">
        <v>17</v>
      </c>
      <c r="M2405" s="26">
        <v>2403</v>
      </c>
      <c r="N2405" s="26">
        <v>352</v>
      </c>
    </row>
    <row r="2406" spans="7:14" x14ac:dyDescent="0.2">
      <c r="G2406" s="26">
        <v>2016</v>
      </c>
      <c r="H2406" s="26">
        <v>4</v>
      </c>
      <c r="I2406" s="26">
        <v>10</v>
      </c>
      <c r="J2406" s="26">
        <v>4</v>
      </c>
      <c r="K2406" s="26">
        <v>12</v>
      </c>
      <c r="M2406" s="26">
        <v>2404</v>
      </c>
      <c r="N2406" s="26">
        <v>352</v>
      </c>
    </row>
    <row r="2407" spans="7:14" x14ac:dyDescent="0.2">
      <c r="G2407" s="26">
        <v>2016</v>
      </c>
      <c r="H2407" s="26">
        <v>4</v>
      </c>
      <c r="I2407" s="26">
        <v>10</v>
      </c>
      <c r="J2407" s="26">
        <v>5</v>
      </c>
      <c r="K2407" s="26">
        <v>9</v>
      </c>
      <c r="M2407" s="26">
        <v>2405</v>
      </c>
      <c r="N2407" s="26">
        <v>352</v>
      </c>
    </row>
    <row r="2408" spans="7:14" x14ac:dyDescent="0.2">
      <c r="G2408" s="26">
        <v>2016</v>
      </c>
      <c r="H2408" s="26">
        <v>4</v>
      </c>
      <c r="I2408" s="26">
        <v>10</v>
      </c>
      <c r="J2408" s="26">
        <v>6</v>
      </c>
      <c r="K2408" s="26">
        <v>21</v>
      </c>
      <c r="M2408" s="26">
        <v>2406</v>
      </c>
      <c r="N2408" s="26">
        <v>352</v>
      </c>
    </row>
    <row r="2409" spans="7:14" x14ac:dyDescent="0.2">
      <c r="G2409" s="26">
        <v>2016</v>
      </c>
      <c r="H2409" s="26">
        <v>4</v>
      </c>
      <c r="I2409" s="26">
        <v>10</v>
      </c>
      <c r="J2409" s="26">
        <v>7</v>
      </c>
      <c r="K2409" s="26">
        <v>69</v>
      </c>
      <c r="M2409" s="26">
        <v>2407</v>
      </c>
      <c r="N2409" s="26">
        <v>352</v>
      </c>
    </row>
    <row r="2410" spans="7:14" x14ac:dyDescent="0.2">
      <c r="G2410" s="26">
        <v>2016</v>
      </c>
      <c r="H2410" s="26">
        <v>4</v>
      </c>
      <c r="I2410" s="26">
        <v>10</v>
      </c>
      <c r="J2410" s="26">
        <v>8</v>
      </c>
      <c r="K2410" s="26">
        <v>105</v>
      </c>
      <c r="M2410" s="26">
        <v>2408</v>
      </c>
      <c r="N2410" s="26">
        <v>352</v>
      </c>
    </row>
    <row r="2411" spans="7:14" x14ac:dyDescent="0.2">
      <c r="G2411" s="26">
        <v>2016</v>
      </c>
      <c r="H2411" s="26">
        <v>4</v>
      </c>
      <c r="I2411" s="26">
        <v>10</v>
      </c>
      <c r="J2411" s="26">
        <v>9</v>
      </c>
      <c r="K2411" s="26">
        <v>112</v>
      </c>
      <c r="M2411" s="26">
        <v>2409</v>
      </c>
      <c r="N2411" s="26">
        <v>352</v>
      </c>
    </row>
    <row r="2412" spans="7:14" x14ac:dyDescent="0.2">
      <c r="G2412" s="26">
        <v>2016</v>
      </c>
      <c r="H2412" s="26">
        <v>4</v>
      </c>
      <c r="I2412" s="26">
        <v>10</v>
      </c>
      <c r="J2412" s="26">
        <v>10</v>
      </c>
      <c r="K2412" s="26">
        <v>192</v>
      </c>
      <c r="M2412" s="26">
        <v>2410</v>
      </c>
      <c r="N2412" s="26">
        <v>352</v>
      </c>
    </row>
    <row r="2413" spans="7:14" x14ac:dyDescent="0.2">
      <c r="G2413" s="26">
        <v>2016</v>
      </c>
      <c r="H2413" s="26">
        <v>4</v>
      </c>
      <c r="I2413" s="26">
        <v>10</v>
      </c>
      <c r="J2413" s="26">
        <v>11</v>
      </c>
      <c r="K2413" s="26">
        <v>300</v>
      </c>
      <c r="M2413" s="26">
        <v>2411</v>
      </c>
      <c r="N2413" s="26">
        <v>352</v>
      </c>
    </row>
    <row r="2414" spans="7:14" x14ac:dyDescent="0.2">
      <c r="G2414" s="26">
        <v>2016</v>
      </c>
      <c r="H2414" s="26">
        <v>4</v>
      </c>
      <c r="I2414" s="26">
        <v>10</v>
      </c>
      <c r="J2414" s="26">
        <v>12</v>
      </c>
      <c r="K2414" s="26">
        <v>309</v>
      </c>
      <c r="M2414" s="26">
        <v>2412</v>
      </c>
      <c r="N2414" s="26">
        <v>352</v>
      </c>
    </row>
    <row r="2415" spans="7:14" x14ac:dyDescent="0.2">
      <c r="G2415" s="26">
        <v>2016</v>
      </c>
      <c r="H2415" s="26">
        <v>4</v>
      </c>
      <c r="I2415" s="26">
        <v>10</v>
      </c>
      <c r="J2415" s="26">
        <v>13</v>
      </c>
      <c r="K2415" s="26">
        <v>377</v>
      </c>
      <c r="M2415" s="26">
        <v>2413</v>
      </c>
      <c r="N2415" s="26">
        <v>352</v>
      </c>
    </row>
    <row r="2416" spans="7:14" x14ac:dyDescent="0.2">
      <c r="G2416" s="26">
        <v>2016</v>
      </c>
      <c r="H2416" s="26">
        <v>4</v>
      </c>
      <c r="I2416" s="26">
        <v>10</v>
      </c>
      <c r="J2416" s="26">
        <v>14</v>
      </c>
      <c r="K2416" s="26">
        <v>357</v>
      </c>
      <c r="M2416" s="26">
        <v>2414</v>
      </c>
      <c r="N2416" s="26">
        <v>352</v>
      </c>
    </row>
    <row r="2417" spans="7:14" x14ac:dyDescent="0.2">
      <c r="G2417" s="26">
        <v>2016</v>
      </c>
      <c r="H2417" s="26">
        <v>4</v>
      </c>
      <c r="I2417" s="26">
        <v>10</v>
      </c>
      <c r="J2417" s="26">
        <v>15</v>
      </c>
      <c r="K2417" s="26">
        <v>410</v>
      </c>
      <c r="M2417" s="26">
        <v>2415</v>
      </c>
      <c r="N2417" s="26">
        <v>352</v>
      </c>
    </row>
    <row r="2418" spans="7:14" x14ac:dyDescent="0.2">
      <c r="G2418" s="26">
        <v>2016</v>
      </c>
      <c r="H2418" s="26">
        <v>4</v>
      </c>
      <c r="I2418" s="26">
        <v>10</v>
      </c>
      <c r="J2418" s="26">
        <v>16</v>
      </c>
      <c r="K2418" s="26">
        <v>375</v>
      </c>
      <c r="M2418" s="26">
        <v>2416</v>
      </c>
      <c r="N2418" s="26">
        <v>352</v>
      </c>
    </row>
    <row r="2419" spans="7:14" x14ac:dyDescent="0.2">
      <c r="G2419" s="26">
        <v>2016</v>
      </c>
      <c r="H2419" s="26">
        <v>4</v>
      </c>
      <c r="I2419" s="26">
        <v>10</v>
      </c>
      <c r="J2419" s="26">
        <v>17</v>
      </c>
      <c r="K2419" s="26">
        <v>409</v>
      </c>
      <c r="M2419" s="26">
        <v>2417</v>
      </c>
      <c r="N2419" s="26">
        <v>352</v>
      </c>
    </row>
    <row r="2420" spans="7:14" x14ac:dyDescent="0.2">
      <c r="G2420" s="26">
        <v>2016</v>
      </c>
      <c r="H2420" s="26">
        <v>4</v>
      </c>
      <c r="I2420" s="26">
        <v>10</v>
      </c>
      <c r="J2420" s="26">
        <v>18</v>
      </c>
      <c r="K2420" s="26">
        <v>319</v>
      </c>
      <c r="M2420" s="26">
        <v>2418</v>
      </c>
      <c r="N2420" s="26">
        <v>352</v>
      </c>
    </row>
    <row r="2421" spans="7:14" x14ac:dyDescent="0.2">
      <c r="G2421" s="26">
        <v>2016</v>
      </c>
      <c r="H2421" s="26">
        <v>4</v>
      </c>
      <c r="I2421" s="26">
        <v>10</v>
      </c>
      <c r="J2421" s="26">
        <v>19</v>
      </c>
      <c r="K2421" s="26">
        <v>273</v>
      </c>
      <c r="M2421" s="26">
        <v>2419</v>
      </c>
      <c r="N2421" s="26">
        <v>351</v>
      </c>
    </row>
    <row r="2422" spans="7:14" x14ac:dyDescent="0.2">
      <c r="G2422" s="26">
        <v>2016</v>
      </c>
      <c r="H2422" s="26">
        <v>4</v>
      </c>
      <c r="I2422" s="26">
        <v>10</v>
      </c>
      <c r="J2422" s="26">
        <v>20</v>
      </c>
      <c r="K2422" s="26">
        <v>207</v>
      </c>
      <c r="M2422" s="26">
        <v>2420</v>
      </c>
      <c r="N2422" s="26">
        <v>351</v>
      </c>
    </row>
    <row r="2423" spans="7:14" x14ac:dyDescent="0.2">
      <c r="G2423" s="26">
        <v>2016</v>
      </c>
      <c r="H2423" s="26">
        <v>4</v>
      </c>
      <c r="I2423" s="26">
        <v>10</v>
      </c>
      <c r="J2423" s="26">
        <v>21</v>
      </c>
      <c r="K2423" s="26">
        <v>121</v>
      </c>
      <c r="M2423" s="26">
        <v>2421</v>
      </c>
      <c r="N2423" s="26">
        <v>351</v>
      </c>
    </row>
    <row r="2424" spans="7:14" x14ac:dyDescent="0.2">
      <c r="G2424" s="26">
        <v>2016</v>
      </c>
      <c r="H2424" s="26">
        <v>4</v>
      </c>
      <c r="I2424" s="26">
        <v>10</v>
      </c>
      <c r="J2424" s="26">
        <v>22</v>
      </c>
      <c r="K2424" s="26">
        <v>96</v>
      </c>
      <c r="M2424" s="26">
        <v>2422</v>
      </c>
      <c r="N2424" s="26">
        <v>351</v>
      </c>
    </row>
    <row r="2425" spans="7:14" x14ac:dyDescent="0.2">
      <c r="G2425" s="26">
        <v>2016</v>
      </c>
      <c r="H2425" s="26">
        <v>4</v>
      </c>
      <c r="I2425" s="26">
        <v>10</v>
      </c>
      <c r="J2425" s="26">
        <v>23</v>
      </c>
      <c r="K2425" s="26">
        <v>68</v>
      </c>
      <c r="M2425" s="26">
        <v>2423</v>
      </c>
      <c r="N2425" s="26">
        <v>351</v>
      </c>
    </row>
    <row r="2426" spans="7:14" x14ac:dyDescent="0.2">
      <c r="G2426" s="26">
        <v>2016</v>
      </c>
      <c r="H2426" s="26">
        <v>4</v>
      </c>
      <c r="I2426" s="26">
        <v>10</v>
      </c>
      <c r="J2426" s="26">
        <v>24</v>
      </c>
      <c r="K2426" s="26">
        <v>32</v>
      </c>
      <c r="M2426" s="26">
        <v>2424</v>
      </c>
      <c r="N2426" s="26">
        <v>351</v>
      </c>
    </row>
    <row r="2427" spans="7:14" x14ac:dyDescent="0.2">
      <c r="G2427" s="26">
        <v>2016</v>
      </c>
      <c r="H2427" s="26">
        <v>4</v>
      </c>
      <c r="I2427" s="26">
        <v>11</v>
      </c>
      <c r="J2427" s="26">
        <v>1</v>
      </c>
      <c r="K2427" s="26">
        <v>13</v>
      </c>
      <c r="M2427" s="26">
        <v>2425</v>
      </c>
      <c r="N2427" s="26">
        <v>351</v>
      </c>
    </row>
    <row r="2428" spans="7:14" x14ac:dyDescent="0.2">
      <c r="G2428" s="26">
        <v>2016</v>
      </c>
      <c r="H2428" s="26">
        <v>4</v>
      </c>
      <c r="I2428" s="26">
        <v>11</v>
      </c>
      <c r="J2428" s="26">
        <v>2</v>
      </c>
      <c r="K2428" s="26">
        <v>5</v>
      </c>
      <c r="M2428" s="26">
        <v>2426</v>
      </c>
      <c r="N2428" s="26">
        <v>351</v>
      </c>
    </row>
    <row r="2429" spans="7:14" x14ac:dyDescent="0.2">
      <c r="G2429" s="26">
        <v>2016</v>
      </c>
      <c r="H2429" s="26">
        <v>4</v>
      </c>
      <c r="I2429" s="26">
        <v>11</v>
      </c>
      <c r="J2429" s="26">
        <v>3</v>
      </c>
      <c r="K2429" s="26">
        <v>2</v>
      </c>
      <c r="M2429" s="26">
        <v>2427</v>
      </c>
      <c r="N2429" s="26">
        <v>351</v>
      </c>
    </row>
    <row r="2430" spans="7:14" x14ac:dyDescent="0.2">
      <c r="G2430" s="26">
        <v>2016</v>
      </c>
      <c r="H2430" s="26">
        <v>4</v>
      </c>
      <c r="I2430" s="26">
        <v>11</v>
      </c>
      <c r="J2430" s="26">
        <v>4</v>
      </c>
      <c r="K2430" s="26">
        <v>5</v>
      </c>
      <c r="M2430" s="26">
        <v>2428</v>
      </c>
      <c r="N2430" s="26">
        <v>351</v>
      </c>
    </row>
    <row r="2431" spans="7:14" x14ac:dyDescent="0.2">
      <c r="G2431" s="26">
        <v>2016</v>
      </c>
      <c r="H2431" s="26">
        <v>4</v>
      </c>
      <c r="I2431" s="26">
        <v>11</v>
      </c>
      <c r="J2431" s="26">
        <v>5</v>
      </c>
      <c r="K2431" s="26">
        <v>9</v>
      </c>
      <c r="M2431" s="26">
        <v>2429</v>
      </c>
      <c r="N2431" s="26">
        <v>351</v>
      </c>
    </row>
    <row r="2432" spans="7:14" x14ac:dyDescent="0.2">
      <c r="G2432" s="26">
        <v>2016</v>
      </c>
      <c r="H2432" s="26">
        <v>4</v>
      </c>
      <c r="I2432" s="26">
        <v>11</v>
      </c>
      <c r="J2432" s="26">
        <v>6</v>
      </c>
      <c r="K2432" s="26">
        <v>56</v>
      </c>
      <c r="M2432" s="26">
        <v>2430</v>
      </c>
      <c r="N2432" s="26">
        <v>351</v>
      </c>
    </row>
    <row r="2433" spans="7:14" x14ac:dyDescent="0.2">
      <c r="G2433" s="26">
        <v>2016</v>
      </c>
      <c r="H2433" s="26">
        <v>4</v>
      </c>
      <c r="I2433" s="26">
        <v>11</v>
      </c>
      <c r="J2433" s="26">
        <v>7</v>
      </c>
      <c r="K2433" s="26">
        <v>177</v>
      </c>
      <c r="M2433" s="26">
        <v>2431</v>
      </c>
      <c r="N2433" s="26">
        <v>351</v>
      </c>
    </row>
    <row r="2434" spans="7:14" x14ac:dyDescent="0.2">
      <c r="G2434" s="26">
        <v>2016</v>
      </c>
      <c r="H2434" s="26">
        <v>4</v>
      </c>
      <c r="I2434" s="26">
        <v>11</v>
      </c>
      <c r="J2434" s="26">
        <v>8</v>
      </c>
      <c r="K2434" s="26">
        <v>511</v>
      </c>
      <c r="M2434" s="26">
        <v>2432</v>
      </c>
      <c r="N2434" s="26">
        <v>351</v>
      </c>
    </row>
    <row r="2435" spans="7:14" x14ac:dyDescent="0.2">
      <c r="G2435" s="26">
        <v>2016</v>
      </c>
      <c r="H2435" s="26">
        <v>4</v>
      </c>
      <c r="I2435" s="26">
        <v>11</v>
      </c>
      <c r="J2435" s="26">
        <v>9</v>
      </c>
      <c r="K2435" s="26">
        <v>371</v>
      </c>
      <c r="M2435" s="26">
        <v>2433</v>
      </c>
      <c r="N2435" s="26">
        <v>351</v>
      </c>
    </row>
    <row r="2436" spans="7:14" x14ac:dyDescent="0.2">
      <c r="G2436" s="26">
        <v>2016</v>
      </c>
      <c r="H2436" s="26">
        <v>4</v>
      </c>
      <c r="I2436" s="26">
        <v>11</v>
      </c>
      <c r="J2436" s="26">
        <v>10</v>
      </c>
      <c r="K2436" s="26">
        <v>249</v>
      </c>
      <c r="M2436" s="26">
        <v>2434</v>
      </c>
      <c r="N2436" s="26">
        <v>351</v>
      </c>
    </row>
    <row r="2437" spans="7:14" x14ac:dyDescent="0.2">
      <c r="G2437" s="26">
        <v>2016</v>
      </c>
      <c r="H2437" s="26">
        <v>4</v>
      </c>
      <c r="I2437" s="26">
        <v>11</v>
      </c>
      <c r="J2437" s="26">
        <v>11</v>
      </c>
      <c r="K2437" s="26">
        <v>288</v>
      </c>
      <c r="M2437" s="26">
        <v>2435</v>
      </c>
      <c r="N2437" s="26">
        <v>351</v>
      </c>
    </row>
    <row r="2438" spans="7:14" x14ac:dyDescent="0.2">
      <c r="G2438" s="26">
        <v>2016</v>
      </c>
      <c r="H2438" s="26">
        <v>4</v>
      </c>
      <c r="I2438" s="26">
        <v>11</v>
      </c>
      <c r="J2438" s="26">
        <v>12</v>
      </c>
      <c r="K2438" s="26">
        <v>378</v>
      </c>
      <c r="M2438" s="26">
        <v>2436</v>
      </c>
      <c r="N2438" s="26">
        <v>351</v>
      </c>
    </row>
    <row r="2439" spans="7:14" x14ac:dyDescent="0.2">
      <c r="G2439" s="26">
        <v>2016</v>
      </c>
      <c r="H2439" s="26">
        <v>4</v>
      </c>
      <c r="I2439" s="26">
        <v>11</v>
      </c>
      <c r="J2439" s="26">
        <v>13</v>
      </c>
      <c r="K2439" s="26">
        <v>361</v>
      </c>
      <c r="M2439" s="26">
        <v>2437</v>
      </c>
      <c r="N2439" s="26">
        <v>351</v>
      </c>
    </row>
    <row r="2440" spans="7:14" x14ac:dyDescent="0.2">
      <c r="G2440" s="26">
        <v>2016</v>
      </c>
      <c r="H2440" s="26">
        <v>4</v>
      </c>
      <c r="I2440" s="26">
        <v>11</v>
      </c>
      <c r="J2440" s="26">
        <v>14</v>
      </c>
      <c r="K2440" s="26">
        <v>343</v>
      </c>
      <c r="M2440" s="26">
        <v>2438</v>
      </c>
      <c r="N2440" s="26">
        <v>351</v>
      </c>
    </row>
    <row r="2441" spans="7:14" x14ac:dyDescent="0.2">
      <c r="G2441" s="26">
        <v>2016</v>
      </c>
      <c r="H2441" s="26">
        <v>4</v>
      </c>
      <c r="I2441" s="26">
        <v>11</v>
      </c>
      <c r="J2441" s="26">
        <v>15</v>
      </c>
      <c r="K2441" s="26">
        <v>386</v>
      </c>
      <c r="M2441" s="26">
        <v>2439</v>
      </c>
      <c r="N2441" s="26">
        <v>351</v>
      </c>
    </row>
    <row r="2442" spans="7:14" x14ac:dyDescent="0.2">
      <c r="G2442" s="26">
        <v>2016</v>
      </c>
      <c r="H2442" s="26">
        <v>4</v>
      </c>
      <c r="I2442" s="26">
        <v>11</v>
      </c>
      <c r="J2442" s="26">
        <v>16</v>
      </c>
      <c r="K2442" s="26">
        <v>412</v>
      </c>
      <c r="M2442" s="26">
        <v>2440</v>
      </c>
      <c r="N2442" s="26">
        <v>350</v>
      </c>
    </row>
    <row r="2443" spans="7:14" x14ac:dyDescent="0.2">
      <c r="G2443" s="26">
        <v>2016</v>
      </c>
      <c r="H2443" s="26">
        <v>4</v>
      </c>
      <c r="I2443" s="26">
        <v>11</v>
      </c>
      <c r="J2443" s="26">
        <v>17</v>
      </c>
      <c r="K2443" s="26">
        <v>594</v>
      </c>
      <c r="M2443" s="26">
        <v>2441</v>
      </c>
      <c r="N2443" s="26">
        <v>350</v>
      </c>
    </row>
    <row r="2444" spans="7:14" x14ac:dyDescent="0.2">
      <c r="G2444" s="26">
        <v>2016</v>
      </c>
      <c r="H2444" s="26">
        <v>4</v>
      </c>
      <c r="I2444" s="26">
        <v>11</v>
      </c>
      <c r="J2444" s="26">
        <v>18</v>
      </c>
      <c r="K2444" s="26">
        <v>468</v>
      </c>
      <c r="M2444" s="26">
        <v>2442</v>
      </c>
      <c r="N2444" s="26">
        <v>350</v>
      </c>
    </row>
    <row r="2445" spans="7:14" x14ac:dyDescent="0.2">
      <c r="G2445" s="26">
        <v>2016</v>
      </c>
      <c r="H2445" s="26">
        <v>4</v>
      </c>
      <c r="I2445" s="26">
        <v>11</v>
      </c>
      <c r="J2445" s="26">
        <v>19</v>
      </c>
      <c r="K2445" s="26">
        <v>326</v>
      </c>
      <c r="M2445" s="26">
        <v>2443</v>
      </c>
      <c r="N2445" s="26">
        <v>350</v>
      </c>
    </row>
    <row r="2446" spans="7:14" x14ac:dyDescent="0.2">
      <c r="G2446" s="26">
        <v>2016</v>
      </c>
      <c r="H2446" s="26">
        <v>4</v>
      </c>
      <c r="I2446" s="26">
        <v>11</v>
      </c>
      <c r="J2446" s="26">
        <v>20</v>
      </c>
      <c r="K2446" s="26">
        <v>216</v>
      </c>
      <c r="M2446" s="26">
        <v>2444</v>
      </c>
      <c r="N2446" s="26">
        <v>350</v>
      </c>
    </row>
    <row r="2447" spans="7:14" x14ac:dyDescent="0.2">
      <c r="G2447" s="26">
        <v>2016</v>
      </c>
      <c r="H2447" s="26">
        <v>4</v>
      </c>
      <c r="I2447" s="26">
        <v>11</v>
      </c>
      <c r="J2447" s="26">
        <v>21</v>
      </c>
      <c r="K2447" s="26">
        <v>122</v>
      </c>
      <c r="M2447" s="26">
        <v>2445</v>
      </c>
      <c r="N2447" s="26">
        <v>350</v>
      </c>
    </row>
    <row r="2448" spans="7:14" x14ac:dyDescent="0.2">
      <c r="G2448" s="26">
        <v>2016</v>
      </c>
      <c r="H2448" s="26">
        <v>4</v>
      </c>
      <c r="I2448" s="26">
        <v>11</v>
      </c>
      <c r="J2448" s="26">
        <v>22</v>
      </c>
      <c r="K2448" s="26">
        <v>76</v>
      </c>
      <c r="M2448" s="26">
        <v>2446</v>
      </c>
      <c r="N2448" s="26">
        <v>350</v>
      </c>
    </row>
    <row r="2449" spans="7:14" x14ac:dyDescent="0.2">
      <c r="G2449" s="26">
        <v>2016</v>
      </c>
      <c r="H2449" s="26">
        <v>4</v>
      </c>
      <c r="I2449" s="26">
        <v>11</v>
      </c>
      <c r="J2449" s="26">
        <v>23</v>
      </c>
      <c r="K2449" s="26">
        <v>36</v>
      </c>
      <c r="M2449" s="26">
        <v>2447</v>
      </c>
      <c r="N2449" s="26">
        <v>350</v>
      </c>
    </row>
    <row r="2450" spans="7:14" x14ac:dyDescent="0.2">
      <c r="G2450" s="26">
        <v>2016</v>
      </c>
      <c r="H2450" s="26">
        <v>4</v>
      </c>
      <c r="I2450" s="26">
        <v>11</v>
      </c>
      <c r="J2450" s="26">
        <v>24</v>
      </c>
      <c r="K2450" s="26">
        <v>21</v>
      </c>
      <c r="M2450" s="26">
        <v>2448</v>
      </c>
      <c r="N2450" s="26">
        <v>350</v>
      </c>
    </row>
    <row r="2451" spans="7:14" x14ac:dyDescent="0.2">
      <c r="G2451" s="26">
        <v>2016</v>
      </c>
      <c r="H2451" s="26">
        <v>4</v>
      </c>
      <c r="I2451" s="26">
        <v>12</v>
      </c>
      <c r="J2451" s="26">
        <v>1</v>
      </c>
      <c r="K2451" s="26">
        <v>24</v>
      </c>
      <c r="M2451" s="26">
        <v>2449</v>
      </c>
      <c r="N2451" s="26">
        <v>350</v>
      </c>
    </row>
    <row r="2452" spans="7:14" x14ac:dyDescent="0.2">
      <c r="G2452" s="26">
        <v>2016</v>
      </c>
      <c r="H2452" s="26">
        <v>4</v>
      </c>
      <c r="I2452" s="26">
        <v>12</v>
      </c>
      <c r="J2452" s="26">
        <v>2</v>
      </c>
      <c r="K2452" s="26">
        <v>21</v>
      </c>
      <c r="M2452" s="26">
        <v>2450</v>
      </c>
      <c r="N2452" s="26">
        <v>350</v>
      </c>
    </row>
    <row r="2453" spans="7:14" x14ac:dyDescent="0.2">
      <c r="G2453" s="26">
        <v>2016</v>
      </c>
      <c r="H2453" s="26">
        <v>4</v>
      </c>
      <c r="I2453" s="26">
        <v>12</v>
      </c>
      <c r="J2453" s="26">
        <v>3</v>
      </c>
      <c r="K2453" s="26">
        <v>4</v>
      </c>
      <c r="M2453" s="26">
        <v>2451</v>
      </c>
      <c r="N2453" s="26">
        <v>350</v>
      </c>
    </row>
    <row r="2454" spans="7:14" x14ac:dyDescent="0.2">
      <c r="G2454" s="26">
        <v>2016</v>
      </c>
      <c r="H2454" s="26">
        <v>4</v>
      </c>
      <c r="I2454" s="26">
        <v>12</v>
      </c>
      <c r="J2454" s="26">
        <v>4</v>
      </c>
      <c r="K2454" s="26">
        <v>12</v>
      </c>
      <c r="M2454" s="26">
        <v>2452</v>
      </c>
      <c r="N2454" s="26">
        <v>350</v>
      </c>
    </row>
    <row r="2455" spans="7:14" x14ac:dyDescent="0.2">
      <c r="G2455" s="26">
        <v>2016</v>
      </c>
      <c r="H2455" s="26">
        <v>4</v>
      </c>
      <c r="I2455" s="26">
        <v>12</v>
      </c>
      <c r="J2455" s="26">
        <v>5</v>
      </c>
      <c r="K2455" s="26">
        <v>10</v>
      </c>
      <c r="M2455" s="26">
        <v>2453</v>
      </c>
      <c r="N2455" s="26">
        <v>350</v>
      </c>
    </row>
    <row r="2456" spans="7:14" x14ac:dyDescent="0.2">
      <c r="G2456" s="26">
        <v>2016</v>
      </c>
      <c r="H2456" s="26">
        <v>4</v>
      </c>
      <c r="I2456" s="26">
        <v>12</v>
      </c>
      <c r="J2456" s="26">
        <v>6</v>
      </c>
      <c r="K2456" s="26">
        <v>50</v>
      </c>
      <c r="M2456" s="26">
        <v>2454</v>
      </c>
      <c r="N2456" s="26">
        <v>350</v>
      </c>
    </row>
    <row r="2457" spans="7:14" x14ac:dyDescent="0.2">
      <c r="G2457" s="26">
        <v>2016</v>
      </c>
      <c r="H2457" s="26">
        <v>4</v>
      </c>
      <c r="I2457" s="26">
        <v>12</v>
      </c>
      <c r="J2457" s="26">
        <v>7</v>
      </c>
      <c r="K2457" s="26">
        <v>177</v>
      </c>
      <c r="M2457" s="26">
        <v>2455</v>
      </c>
      <c r="N2457" s="26">
        <v>350</v>
      </c>
    </row>
    <row r="2458" spans="7:14" x14ac:dyDescent="0.2">
      <c r="G2458" s="26">
        <v>2016</v>
      </c>
      <c r="H2458" s="26">
        <v>4</v>
      </c>
      <c r="I2458" s="26">
        <v>12</v>
      </c>
      <c r="J2458" s="26">
        <v>8</v>
      </c>
      <c r="K2458" s="26">
        <v>510</v>
      </c>
      <c r="M2458" s="26">
        <v>2456</v>
      </c>
      <c r="N2458" s="26">
        <v>350</v>
      </c>
    </row>
    <row r="2459" spans="7:14" x14ac:dyDescent="0.2">
      <c r="G2459" s="26">
        <v>2016</v>
      </c>
      <c r="H2459" s="26">
        <v>4</v>
      </c>
      <c r="I2459" s="26">
        <v>12</v>
      </c>
      <c r="J2459" s="26">
        <v>9</v>
      </c>
      <c r="K2459" s="26">
        <v>355</v>
      </c>
      <c r="M2459" s="26">
        <v>2457</v>
      </c>
      <c r="N2459" s="26">
        <v>349</v>
      </c>
    </row>
    <row r="2460" spans="7:14" x14ac:dyDescent="0.2">
      <c r="G2460" s="26">
        <v>2016</v>
      </c>
      <c r="H2460" s="26">
        <v>4</v>
      </c>
      <c r="I2460" s="26">
        <v>12</v>
      </c>
      <c r="J2460" s="26">
        <v>10</v>
      </c>
      <c r="K2460" s="26">
        <v>268</v>
      </c>
      <c r="M2460" s="26">
        <v>2458</v>
      </c>
      <c r="N2460" s="26">
        <v>349</v>
      </c>
    </row>
    <row r="2461" spans="7:14" x14ac:dyDescent="0.2">
      <c r="G2461" s="26">
        <v>2016</v>
      </c>
      <c r="H2461" s="26">
        <v>4</v>
      </c>
      <c r="I2461" s="26">
        <v>12</v>
      </c>
      <c r="J2461" s="26">
        <v>11</v>
      </c>
      <c r="K2461" s="26">
        <v>293</v>
      </c>
      <c r="M2461" s="26">
        <v>2459</v>
      </c>
      <c r="N2461" s="26">
        <v>349</v>
      </c>
    </row>
    <row r="2462" spans="7:14" x14ac:dyDescent="0.2">
      <c r="G2462" s="26">
        <v>2016</v>
      </c>
      <c r="H2462" s="26">
        <v>4</v>
      </c>
      <c r="I2462" s="26">
        <v>12</v>
      </c>
      <c r="J2462" s="26">
        <v>12</v>
      </c>
      <c r="K2462" s="26">
        <v>384</v>
      </c>
      <c r="M2462" s="26">
        <v>2460</v>
      </c>
      <c r="N2462" s="26">
        <v>349</v>
      </c>
    </row>
    <row r="2463" spans="7:14" x14ac:dyDescent="0.2">
      <c r="G2463" s="26">
        <v>2016</v>
      </c>
      <c r="H2463" s="26">
        <v>4</v>
      </c>
      <c r="I2463" s="26">
        <v>12</v>
      </c>
      <c r="J2463" s="26">
        <v>13</v>
      </c>
      <c r="K2463" s="26">
        <v>365</v>
      </c>
      <c r="M2463" s="26">
        <v>2461</v>
      </c>
      <c r="N2463" s="26">
        <v>349</v>
      </c>
    </row>
    <row r="2464" spans="7:14" x14ac:dyDescent="0.2">
      <c r="G2464" s="26">
        <v>2016</v>
      </c>
      <c r="H2464" s="26">
        <v>4</v>
      </c>
      <c r="I2464" s="26">
        <v>12</v>
      </c>
      <c r="J2464" s="26">
        <v>14</v>
      </c>
      <c r="K2464" s="26">
        <v>377</v>
      </c>
      <c r="M2464" s="26">
        <v>2462</v>
      </c>
      <c r="N2464" s="26">
        <v>349</v>
      </c>
    </row>
    <row r="2465" spans="7:14" x14ac:dyDescent="0.2">
      <c r="G2465" s="26">
        <v>2016</v>
      </c>
      <c r="H2465" s="26">
        <v>4</v>
      </c>
      <c r="I2465" s="26">
        <v>12</v>
      </c>
      <c r="J2465" s="26">
        <v>15</v>
      </c>
      <c r="K2465" s="26">
        <v>371</v>
      </c>
      <c r="M2465" s="26">
        <v>2463</v>
      </c>
      <c r="N2465" s="26">
        <v>349</v>
      </c>
    </row>
    <row r="2466" spans="7:14" x14ac:dyDescent="0.2">
      <c r="G2466" s="26">
        <v>2016</v>
      </c>
      <c r="H2466" s="26">
        <v>4</v>
      </c>
      <c r="I2466" s="26">
        <v>12</v>
      </c>
      <c r="J2466" s="26">
        <v>16</v>
      </c>
      <c r="K2466" s="26">
        <v>407</v>
      </c>
      <c r="M2466" s="26">
        <v>2464</v>
      </c>
      <c r="N2466" s="26">
        <v>349</v>
      </c>
    </row>
    <row r="2467" spans="7:14" x14ac:dyDescent="0.2">
      <c r="G2467" s="26">
        <v>2016</v>
      </c>
      <c r="H2467" s="26">
        <v>4</v>
      </c>
      <c r="I2467" s="26">
        <v>12</v>
      </c>
      <c r="J2467" s="26">
        <v>17</v>
      </c>
      <c r="K2467" s="26">
        <v>640</v>
      </c>
      <c r="M2467" s="26">
        <v>2465</v>
      </c>
      <c r="N2467" s="26">
        <v>349</v>
      </c>
    </row>
    <row r="2468" spans="7:14" x14ac:dyDescent="0.2">
      <c r="G2468" s="26">
        <v>2016</v>
      </c>
      <c r="H2468" s="26">
        <v>4</v>
      </c>
      <c r="I2468" s="26">
        <v>12</v>
      </c>
      <c r="J2468" s="26">
        <v>18</v>
      </c>
      <c r="K2468" s="26">
        <v>440</v>
      </c>
      <c r="M2468" s="26">
        <v>2466</v>
      </c>
      <c r="N2468" s="26">
        <v>349</v>
      </c>
    </row>
    <row r="2469" spans="7:14" x14ac:dyDescent="0.2">
      <c r="G2469" s="26">
        <v>2016</v>
      </c>
      <c r="H2469" s="26">
        <v>4</v>
      </c>
      <c r="I2469" s="26">
        <v>12</v>
      </c>
      <c r="J2469" s="26">
        <v>19</v>
      </c>
      <c r="K2469" s="26">
        <v>293</v>
      </c>
      <c r="M2469" s="26">
        <v>2467</v>
      </c>
      <c r="N2469" s="26">
        <v>349</v>
      </c>
    </row>
    <row r="2470" spans="7:14" x14ac:dyDescent="0.2">
      <c r="G2470" s="26">
        <v>2016</v>
      </c>
      <c r="H2470" s="26">
        <v>4</v>
      </c>
      <c r="I2470" s="26">
        <v>12</v>
      </c>
      <c r="J2470" s="26">
        <v>20</v>
      </c>
      <c r="K2470" s="26">
        <v>193</v>
      </c>
      <c r="M2470" s="26">
        <v>2468</v>
      </c>
      <c r="N2470" s="26">
        <v>349</v>
      </c>
    </row>
    <row r="2471" spans="7:14" x14ac:dyDescent="0.2">
      <c r="G2471" s="26">
        <v>2016</v>
      </c>
      <c r="H2471" s="26">
        <v>4</v>
      </c>
      <c r="I2471" s="26">
        <v>12</v>
      </c>
      <c r="J2471" s="26">
        <v>21</v>
      </c>
      <c r="K2471" s="26">
        <v>160</v>
      </c>
      <c r="M2471" s="26">
        <v>2469</v>
      </c>
      <c r="N2471" s="26">
        <v>349</v>
      </c>
    </row>
    <row r="2472" spans="7:14" x14ac:dyDescent="0.2">
      <c r="G2472" s="26">
        <v>2016</v>
      </c>
      <c r="H2472" s="26">
        <v>4</v>
      </c>
      <c r="I2472" s="26">
        <v>12</v>
      </c>
      <c r="J2472" s="26">
        <v>22</v>
      </c>
      <c r="K2472" s="26">
        <v>112</v>
      </c>
      <c r="M2472" s="26">
        <v>2470</v>
      </c>
      <c r="N2472" s="26">
        <v>349</v>
      </c>
    </row>
    <row r="2473" spans="7:14" x14ac:dyDescent="0.2">
      <c r="G2473" s="26">
        <v>2016</v>
      </c>
      <c r="H2473" s="26">
        <v>4</v>
      </c>
      <c r="I2473" s="26">
        <v>12</v>
      </c>
      <c r="J2473" s="26">
        <v>23</v>
      </c>
      <c r="K2473" s="26">
        <v>92</v>
      </c>
      <c r="M2473" s="26">
        <v>2471</v>
      </c>
      <c r="N2473" s="26">
        <v>349</v>
      </c>
    </row>
    <row r="2474" spans="7:14" x14ac:dyDescent="0.2">
      <c r="G2474" s="26">
        <v>2016</v>
      </c>
      <c r="H2474" s="26">
        <v>4</v>
      </c>
      <c r="I2474" s="26">
        <v>12</v>
      </c>
      <c r="J2474" s="26">
        <v>24</v>
      </c>
      <c r="K2474" s="26">
        <v>39</v>
      </c>
      <c r="M2474" s="26">
        <v>2472</v>
      </c>
      <c r="N2474" s="26">
        <v>349</v>
      </c>
    </row>
    <row r="2475" spans="7:14" x14ac:dyDescent="0.2">
      <c r="G2475" s="26">
        <v>2016</v>
      </c>
      <c r="H2475" s="26">
        <v>4</v>
      </c>
      <c r="I2475" s="26">
        <v>13</v>
      </c>
      <c r="J2475" s="26">
        <v>1</v>
      </c>
      <c r="K2475" s="26">
        <v>20</v>
      </c>
      <c r="M2475" s="26">
        <v>2473</v>
      </c>
      <c r="N2475" s="26">
        <v>348</v>
      </c>
    </row>
    <row r="2476" spans="7:14" x14ac:dyDescent="0.2">
      <c r="G2476" s="26">
        <v>2016</v>
      </c>
      <c r="H2476" s="26">
        <v>4</v>
      </c>
      <c r="I2476" s="26">
        <v>13</v>
      </c>
      <c r="J2476" s="26">
        <v>2</v>
      </c>
      <c r="K2476" s="26">
        <v>17</v>
      </c>
      <c r="M2476" s="26">
        <v>2474</v>
      </c>
      <c r="N2476" s="26">
        <v>348</v>
      </c>
    </row>
    <row r="2477" spans="7:14" x14ac:dyDescent="0.2">
      <c r="G2477" s="26">
        <v>2016</v>
      </c>
      <c r="H2477" s="26">
        <v>4</v>
      </c>
      <c r="I2477" s="26">
        <v>13</v>
      </c>
      <c r="J2477" s="26">
        <v>3</v>
      </c>
      <c r="K2477" s="26">
        <v>3</v>
      </c>
      <c r="M2477" s="26">
        <v>2475</v>
      </c>
      <c r="N2477" s="26">
        <v>348</v>
      </c>
    </row>
    <row r="2478" spans="7:14" x14ac:dyDescent="0.2">
      <c r="G2478" s="26">
        <v>2016</v>
      </c>
      <c r="H2478" s="26">
        <v>4</v>
      </c>
      <c r="I2478" s="26">
        <v>13</v>
      </c>
      <c r="J2478" s="26">
        <v>4</v>
      </c>
      <c r="K2478" s="26">
        <v>3</v>
      </c>
      <c r="M2478" s="26">
        <v>2476</v>
      </c>
      <c r="N2478" s="26">
        <v>348</v>
      </c>
    </row>
    <row r="2479" spans="7:14" x14ac:dyDescent="0.2">
      <c r="G2479" s="26">
        <v>2016</v>
      </c>
      <c r="H2479" s="26">
        <v>4</v>
      </c>
      <c r="I2479" s="26">
        <v>13</v>
      </c>
      <c r="J2479" s="26">
        <v>5</v>
      </c>
      <c r="K2479" s="26">
        <v>13</v>
      </c>
      <c r="M2479" s="26">
        <v>2477</v>
      </c>
      <c r="N2479" s="26">
        <v>348</v>
      </c>
    </row>
    <row r="2480" spans="7:14" x14ac:dyDescent="0.2">
      <c r="G2480" s="26">
        <v>2016</v>
      </c>
      <c r="H2480" s="26">
        <v>4</v>
      </c>
      <c r="I2480" s="26">
        <v>13</v>
      </c>
      <c r="J2480" s="26">
        <v>6</v>
      </c>
      <c r="K2480" s="26">
        <v>72</v>
      </c>
      <c r="M2480" s="26">
        <v>2478</v>
      </c>
      <c r="N2480" s="26">
        <v>348</v>
      </c>
    </row>
    <row r="2481" spans="7:14" x14ac:dyDescent="0.2">
      <c r="G2481" s="26">
        <v>2016</v>
      </c>
      <c r="H2481" s="26">
        <v>4</v>
      </c>
      <c r="I2481" s="26">
        <v>13</v>
      </c>
      <c r="J2481" s="26">
        <v>7</v>
      </c>
      <c r="K2481" s="26">
        <v>186</v>
      </c>
      <c r="M2481" s="26">
        <v>2479</v>
      </c>
      <c r="N2481" s="26">
        <v>348</v>
      </c>
    </row>
    <row r="2482" spans="7:14" x14ac:dyDescent="0.2">
      <c r="G2482" s="26">
        <v>2016</v>
      </c>
      <c r="H2482" s="26">
        <v>4</v>
      </c>
      <c r="I2482" s="26">
        <v>13</v>
      </c>
      <c r="J2482" s="26">
        <v>8</v>
      </c>
      <c r="K2482" s="26">
        <v>519</v>
      </c>
      <c r="M2482" s="26">
        <v>2480</v>
      </c>
      <c r="N2482" s="26">
        <v>348</v>
      </c>
    </row>
    <row r="2483" spans="7:14" x14ac:dyDescent="0.2">
      <c r="G2483" s="26">
        <v>2016</v>
      </c>
      <c r="H2483" s="26">
        <v>4</v>
      </c>
      <c r="I2483" s="26">
        <v>13</v>
      </c>
      <c r="J2483" s="26">
        <v>9</v>
      </c>
      <c r="K2483" s="26">
        <v>413</v>
      </c>
      <c r="M2483" s="26">
        <v>2481</v>
      </c>
      <c r="N2483" s="26">
        <v>348</v>
      </c>
    </row>
    <row r="2484" spans="7:14" x14ac:dyDescent="0.2">
      <c r="G2484" s="26">
        <v>2016</v>
      </c>
      <c r="H2484" s="26">
        <v>4</v>
      </c>
      <c r="I2484" s="26">
        <v>13</v>
      </c>
      <c r="J2484" s="26">
        <v>10</v>
      </c>
      <c r="K2484" s="26">
        <v>341</v>
      </c>
      <c r="M2484" s="26">
        <v>2482</v>
      </c>
      <c r="N2484" s="26">
        <v>348</v>
      </c>
    </row>
    <row r="2485" spans="7:14" x14ac:dyDescent="0.2">
      <c r="G2485" s="26">
        <v>2016</v>
      </c>
      <c r="H2485" s="26">
        <v>4</v>
      </c>
      <c r="I2485" s="26">
        <v>13</v>
      </c>
      <c r="J2485" s="26">
        <v>11</v>
      </c>
      <c r="K2485" s="26">
        <v>318</v>
      </c>
      <c r="M2485" s="26">
        <v>2483</v>
      </c>
      <c r="N2485" s="26">
        <v>348</v>
      </c>
    </row>
    <row r="2486" spans="7:14" x14ac:dyDescent="0.2">
      <c r="G2486" s="26">
        <v>2016</v>
      </c>
      <c r="H2486" s="26">
        <v>4</v>
      </c>
      <c r="I2486" s="26">
        <v>13</v>
      </c>
      <c r="J2486" s="26">
        <v>12</v>
      </c>
      <c r="K2486" s="26">
        <v>373</v>
      </c>
      <c r="M2486" s="26">
        <v>2484</v>
      </c>
      <c r="N2486" s="26">
        <v>348</v>
      </c>
    </row>
    <row r="2487" spans="7:14" x14ac:dyDescent="0.2">
      <c r="G2487" s="26">
        <v>2016</v>
      </c>
      <c r="H2487" s="26">
        <v>4</v>
      </c>
      <c r="I2487" s="26">
        <v>13</v>
      </c>
      <c r="J2487" s="26">
        <v>13</v>
      </c>
      <c r="K2487" s="26">
        <v>399</v>
      </c>
      <c r="M2487" s="26">
        <v>2485</v>
      </c>
      <c r="N2487" s="26">
        <v>348</v>
      </c>
    </row>
    <row r="2488" spans="7:14" x14ac:dyDescent="0.2">
      <c r="G2488" s="26">
        <v>2016</v>
      </c>
      <c r="H2488" s="26">
        <v>4</v>
      </c>
      <c r="I2488" s="26">
        <v>13</v>
      </c>
      <c r="J2488" s="26">
        <v>14</v>
      </c>
      <c r="K2488" s="26">
        <v>412</v>
      </c>
      <c r="M2488" s="26">
        <v>2486</v>
      </c>
      <c r="N2488" s="26">
        <v>348</v>
      </c>
    </row>
    <row r="2489" spans="7:14" x14ac:dyDescent="0.2">
      <c r="G2489" s="26">
        <v>2016</v>
      </c>
      <c r="H2489" s="26">
        <v>4</v>
      </c>
      <c r="I2489" s="26">
        <v>13</v>
      </c>
      <c r="J2489" s="26">
        <v>15</v>
      </c>
      <c r="K2489" s="26">
        <v>466</v>
      </c>
      <c r="M2489" s="26">
        <v>2487</v>
      </c>
      <c r="N2489" s="26">
        <v>348</v>
      </c>
    </row>
    <row r="2490" spans="7:14" x14ac:dyDescent="0.2">
      <c r="G2490" s="26">
        <v>2016</v>
      </c>
      <c r="H2490" s="26">
        <v>4</v>
      </c>
      <c r="I2490" s="26">
        <v>13</v>
      </c>
      <c r="J2490" s="26">
        <v>16</v>
      </c>
      <c r="K2490" s="26">
        <v>537</v>
      </c>
      <c r="M2490" s="26">
        <v>2488</v>
      </c>
      <c r="N2490" s="26">
        <v>348</v>
      </c>
    </row>
    <row r="2491" spans="7:14" x14ac:dyDescent="0.2">
      <c r="G2491" s="26">
        <v>2016</v>
      </c>
      <c r="H2491" s="26">
        <v>4</v>
      </c>
      <c r="I2491" s="26">
        <v>13</v>
      </c>
      <c r="J2491" s="26">
        <v>17</v>
      </c>
      <c r="K2491" s="26">
        <v>580</v>
      </c>
      <c r="M2491" s="26">
        <v>2489</v>
      </c>
      <c r="N2491" s="26">
        <v>348</v>
      </c>
    </row>
    <row r="2492" spans="7:14" x14ac:dyDescent="0.2">
      <c r="G2492" s="26">
        <v>2016</v>
      </c>
      <c r="H2492" s="26">
        <v>4</v>
      </c>
      <c r="I2492" s="26">
        <v>13</v>
      </c>
      <c r="J2492" s="26">
        <v>18</v>
      </c>
      <c r="K2492" s="26">
        <v>526</v>
      </c>
      <c r="M2492" s="26">
        <v>2490</v>
      </c>
      <c r="N2492" s="26">
        <v>348</v>
      </c>
    </row>
    <row r="2493" spans="7:14" x14ac:dyDescent="0.2">
      <c r="G2493" s="26">
        <v>2016</v>
      </c>
      <c r="H2493" s="26">
        <v>4</v>
      </c>
      <c r="I2493" s="26">
        <v>13</v>
      </c>
      <c r="J2493" s="26">
        <v>19</v>
      </c>
      <c r="K2493" s="26">
        <v>457</v>
      </c>
      <c r="M2493" s="26">
        <v>2491</v>
      </c>
      <c r="N2493" s="26">
        <v>348</v>
      </c>
    </row>
    <row r="2494" spans="7:14" x14ac:dyDescent="0.2">
      <c r="G2494" s="26">
        <v>2016</v>
      </c>
      <c r="H2494" s="26">
        <v>4</v>
      </c>
      <c r="I2494" s="26">
        <v>13</v>
      </c>
      <c r="J2494" s="26">
        <v>20</v>
      </c>
      <c r="K2494" s="26">
        <v>335</v>
      </c>
      <c r="M2494" s="26">
        <v>2492</v>
      </c>
      <c r="N2494" s="26">
        <v>348</v>
      </c>
    </row>
    <row r="2495" spans="7:14" x14ac:dyDescent="0.2">
      <c r="G2495" s="26">
        <v>2016</v>
      </c>
      <c r="H2495" s="26">
        <v>4</v>
      </c>
      <c r="I2495" s="26">
        <v>13</v>
      </c>
      <c r="J2495" s="26">
        <v>21</v>
      </c>
      <c r="K2495" s="26">
        <v>208</v>
      </c>
      <c r="M2495" s="26">
        <v>2493</v>
      </c>
      <c r="N2495" s="26">
        <v>348</v>
      </c>
    </row>
    <row r="2496" spans="7:14" x14ac:dyDescent="0.2">
      <c r="G2496" s="26">
        <v>2016</v>
      </c>
      <c r="H2496" s="26">
        <v>4</v>
      </c>
      <c r="I2496" s="26">
        <v>13</v>
      </c>
      <c r="J2496" s="26">
        <v>22</v>
      </c>
      <c r="K2496" s="26">
        <v>129</v>
      </c>
      <c r="M2496" s="26">
        <v>2494</v>
      </c>
      <c r="N2496" s="26">
        <v>347</v>
      </c>
    </row>
    <row r="2497" spans="7:14" x14ac:dyDescent="0.2">
      <c r="G2497" s="26">
        <v>2016</v>
      </c>
      <c r="H2497" s="26">
        <v>4</v>
      </c>
      <c r="I2497" s="26">
        <v>13</v>
      </c>
      <c r="J2497" s="26">
        <v>23</v>
      </c>
      <c r="K2497" s="26">
        <v>76</v>
      </c>
      <c r="M2497" s="26">
        <v>2495</v>
      </c>
      <c r="N2497" s="26">
        <v>347</v>
      </c>
    </row>
    <row r="2498" spans="7:14" x14ac:dyDescent="0.2">
      <c r="G2498" s="26">
        <v>2016</v>
      </c>
      <c r="H2498" s="26">
        <v>4</v>
      </c>
      <c r="I2498" s="26">
        <v>13</v>
      </c>
      <c r="J2498" s="26">
        <v>24</v>
      </c>
      <c r="K2498" s="26">
        <v>35</v>
      </c>
      <c r="M2498" s="26">
        <v>2496</v>
      </c>
      <c r="N2498" s="26">
        <v>347</v>
      </c>
    </row>
    <row r="2499" spans="7:14" x14ac:dyDescent="0.2">
      <c r="G2499" s="26">
        <v>2016</v>
      </c>
      <c r="H2499" s="26">
        <v>4</v>
      </c>
      <c r="I2499" s="26">
        <v>14</v>
      </c>
      <c r="J2499" s="26">
        <v>1</v>
      </c>
      <c r="K2499" s="26">
        <v>15</v>
      </c>
      <c r="M2499" s="26">
        <v>2497</v>
      </c>
      <c r="N2499" s="26">
        <v>347</v>
      </c>
    </row>
    <row r="2500" spans="7:14" x14ac:dyDescent="0.2">
      <c r="G2500" s="26">
        <v>2016</v>
      </c>
      <c r="H2500" s="26">
        <v>4</v>
      </c>
      <c r="I2500" s="26">
        <v>14</v>
      </c>
      <c r="J2500" s="26">
        <v>2</v>
      </c>
      <c r="K2500" s="26">
        <v>11</v>
      </c>
      <c r="M2500" s="26">
        <v>2498</v>
      </c>
      <c r="N2500" s="26">
        <v>347</v>
      </c>
    </row>
    <row r="2501" spans="7:14" x14ac:dyDescent="0.2">
      <c r="G2501" s="26">
        <v>2016</v>
      </c>
      <c r="H2501" s="26">
        <v>4</v>
      </c>
      <c r="I2501" s="26">
        <v>14</v>
      </c>
      <c r="J2501" s="26">
        <v>3</v>
      </c>
      <c r="K2501" s="26">
        <v>3</v>
      </c>
      <c r="M2501" s="26">
        <v>2499</v>
      </c>
      <c r="N2501" s="26">
        <v>347</v>
      </c>
    </row>
    <row r="2502" spans="7:14" x14ac:dyDescent="0.2">
      <c r="G2502" s="26">
        <v>2016</v>
      </c>
      <c r="H2502" s="26">
        <v>4</v>
      </c>
      <c r="I2502" s="26">
        <v>14</v>
      </c>
      <c r="J2502" s="26">
        <v>4</v>
      </c>
      <c r="K2502" s="26">
        <v>5</v>
      </c>
      <c r="M2502" s="26">
        <v>2500</v>
      </c>
      <c r="N2502" s="26">
        <v>347</v>
      </c>
    </row>
    <row r="2503" spans="7:14" x14ac:dyDescent="0.2">
      <c r="G2503" s="26">
        <v>2016</v>
      </c>
      <c r="H2503" s="26">
        <v>4</v>
      </c>
      <c r="I2503" s="26">
        <v>14</v>
      </c>
      <c r="J2503" s="26">
        <v>5</v>
      </c>
      <c r="K2503" s="26">
        <v>9</v>
      </c>
      <c r="M2503" s="26">
        <v>2501</v>
      </c>
      <c r="N2503" s="26">
        <v>347</v>
      </c>
    </row>
    <row r="2504" spans="7:14" x14ac:dyDescent="0.2">
      <c r="G2504" s="26">
        <v>2016</v>
      </c>
      <c r="H2504" s="26">
        <v>4</v>
      </c>
      <c r="I2504" s="26">
        <v>14</v>
      </c>
      <c r="J2504" s="26">
        <v>6</v>
      </c>
      <c r="K2504" s="26">
        <v>51</v>
      </c>
      <c r="M2504" s="26">
        <v>2502</v>
      </c>
      <c r="N2504" s="26">
        <v>347</v>
      </c>
    </row>
    <row r="2505" spans="7:14" x14ac:dyDescent="0.2">
      <c r="G2505" s="26">
        <v>2016</v>
      </c>
      <c r="H2505" s="26">
        <v>4</v>
      </c>
      <c r="I2505" s="26">
        <v>14</v>
      </c>
      <c r="J2505" s="26">
        <v>7</v>
      </c>
      <c r="K2505" s="26">
        <v>146</v>
      </c>
      <c r="M2505" s="26">
        <v>2503</v>
      </c>
      <c r="N2505" s="26">
        <v>347</v>
      </c>
    </row>
    <row r="2506" spans="7:14" x14ac:dyDescent="0.2">
      <c r="G2506" s="26">
        <v>2016</v>
      </c>
      <c r="H2506" s="26">
        <v>4</v>
      </c>
      <c r="I2506" s="26">
        <v>14</v>
      </c>
      <c r="J2506" s="26">
        <v>8</v>
      </c>
      <c r="K2506" s="26">
        <v>489</v>
      </c>
      <c r="M2506" s="26">
        <v>2504</v>
      </c>
      <c r="N2506" s="26">
        <v>347</v>
      </c>
    </row>
    <row r="2507" spans="7:14" x14ac:dyDescent="0.2">
      <c r="G2507" s="26">
        <v>2016</v>
      </c>
      <c r="H2507" s="26">
        <v>4</v>
      </c>
      <c r="I2507" s="26">
        <v>14</v>
      </c>
      <c r="J2507" s="26">
        <v>9</v>
      </c>
      <c r="K2507" s="26">
        <v>420</v>
      </c>
      <c r="M2507" s="26">
        <v>2505</v>
      </c>
      <c r="N2507" s="26">
        <v>347</v>
      </c>
    </row>
    <row r="2508" spans="7:14" x14ac:dyDescent="0.2">
      <c r="G2508" s="26">
        <v>2016</v>
      </c>
      <c r="H2508" s="26">
        <v>4</v>
      </c>
      <c r="I2508" s="26">
        <v>14</v>
      </c>
      <c r="J2508" s="26">
        <v>10</v>
      </c>
      <c r="K2508" s="26">
        <v>272</v>
      </c>
      <c r="M2508" s="26">
        <v>2506</v>
      </c>
      <c r="N2508" s="26">
        <v>347</v>
      </c>
    </row>
    <row r="2509" spans="7:14" x14ac:dyDescent="0.2">
      <c r="G2509" s="26">
        <v>2016</v>
      </c>
      <c r="H2509" s="26">
        <v>4</v>
      </c>
      <c r="I2509" s="26">
        <v>14</v>
      </c>
      <c r="J2509" s="26">
        <v>11</v>
      </c>
      <c r="K2509" s="26">
        <v>290</v>
      </c>
      <c r="M2509" s="26">
        <v>2507</v>
      </c>
      <c r="N2509" s="26">
        <v>347</v>
      </c>
    </row>
    <row r="2510" spans="7:14" x14ac:dyDescent="0.2">
      <c r="G2510" s="26">
        <v>2016</v>
      </c>
      <c r="H2510" s="26">
        <v>4</v>
      </c>
      <c r="I2510" s="26">
        <v>14</v>
      </c>
      <c r="J2510" s="26">
        <v>12</v>
      </c>
      <c r="K2510" s="26">
        <v>352</v>
      </c>
      <c r="M2510" s="26">
        <v>2508</v>
      </c>
      <c r="N2510" s="26">
        <v>347</v>
      </c>
    </row>
    <row r="2511" spans="7:14" x14ac:dyDescent="0.2">
      <c r="G2511" s="26">
        <v>2016</v>
      </c>
      <c r="H2511" s="26">
        <v>4</v>
      </c>
      <c r="I2511" s="26">
        <v>14</v>
      </c>
      <c r="J2511" s="26">
        <v>13</v>
      </c>
      <c r="K2511" s="26">
        <v>342</v>
      </c>
      <c r="M2511" s="26">
        <v>2509</v>
      </c>
      <c r="N2511" s="26">
        <v>347</v>
      </c>
    </row>
    <row r="2512" spans="7:14" x14ac:dyDescent="0.2">
      <c r="G2512" s="26">
        <v>2016</v>
      </c>
      <c r="H2512" s="26">
        <v>4</v>
      </c>
      <c r="I2512" s="26">
        <v>14</v>
      </c>
      <c r="J2512" s="26">
        <v>14</v>
      </c>
      <c r="K2512" s="26">
        <v>333</v>
      </c>
      <c r="M2512" s="26">
        <v>2510</v>
      </c>
      <c r="N2512" s="26">
        <v>347</v>
      </c>
    </row>
    <row r="2513" spans="7:14" x14ac:dyDescent="0.2">
      <c r="G2513" s="26">
        <v>2016</v>
      </c>
      <c r="H2513" s="26">
        <v>4</v>
      </c>
      <c r="I2513" s="26">
        <v>14</v>
      </c>
      <c r="J2513" s="26">
        <v>15</v>
      </c>
      <c r="K2513" s="26">
        <v>409</v>
      </c>
      <c r="M2513" s="26">
        <v>2511</v>
      </c>
      <c r="N2513" s="26">
        <v>347</v>
      </c>
    </row>
    <row r="2514" spans="7:14" x14ac:dyDescent="0.2">
      <c r="G2514" s="26">
        <v>2016</v>
      </c>
      <c r="H2514" s="26">
        <v>4</v>
      </c>
      <c r="I2514" s="26">
        <v>14</v>
      </c>
      <c r="J2514" s="26">
        <v>16</v>
      </c>
      <c r="K2514" s="26">
        <v>441</v>
      </c>
      <c r="M2514" s="26">
        <v>2512</v>
      </c>
      <c r="N2514" s="26">
        <v>347</v>
      </c>
    </row>
    <row r="2515" spans="7:14" x14ac:dyDescent="0.2">
      <c r="G2515" s="26">
        <v>2016</v>
      </c>
      <c r="H2515" s="26">
        <v>4</v>
      </c>
      <c r="I2515" s="26">
        <v>14</v>
      </c>
      <c r="J2515" s="26">
        <v>17</v>
      </c>
      <c r="K2515" s="26">
        <v>590</v>
      </c>
      <c r="M2515" s="26">
        <v>2513</v>
      </c>
      <c r="N2515" s="26">
        <v>347</v>
      </c>
    </row>
    <row r="2516" spans="7:14" x14ac:dyDescent="0.2">
      <c r="G2516" s="26">
        <v>2016</v>
      </c>
      <c r="H2516" s="26">
        <v>4</v>
      </c>
      <c r="I2516" s="26">
        <v>14</v>
      </c>
      <c r="J2516" s="26">
        <v>18</v>
      </c>
      <c r="K2516" s="26">
        <v>464</v>
      </c>
      <c r="M2516" s="26">
        <v>2514</v>
      </c>
      <c r="N2516" s="26">
        <v>347</v>
      </c>
    </row>
    <row r="2517" spans="7:14" x14ac:dyDescent="0.2">
      <c r="G2517" s="26">
        <v>2016</v>
      </c>
      <c r="H2517" s="26">
        <v>4</v>
      </c>
      <c r="I2517" s="26">
        <v>14</v>
      </c>
      <c r="J2517" s="26">
        <v>19</v>
      </c>
      <c r="K2517" s="26">
        <v>349</v>
      </c>
      <c r="M2517" s="26">
        <v>2515</v>
      </c>
      <c r="N2517" s="26">
        <v>347</v>
      </c>
    </row>
    <row r="2518" spans="7:14" x14ac:dyDescent="0.2">
      <c r="G2518" s="26">
        <v>2016</v>
      </c>
      <c r="H2518" s="26">
        <v>4</v>
      </c>
      <c r="I2518" s="26">
        <v>14</v>
      </c>
      <c r="J2518" s="26">
        <v>20</v>
      </c>
      <c r="K2518" s="26">
        <v>288</v>
      </c>
      <c r="M2518" s="26">
        <v>2516</v>
      </c>
      <c r="N2518" s="26">
        <v>347</v>
      </c>
    </row>
    <row r="2519" spans="7:14" x14ac:dyDescent="0.2">
      <c r="G2519" s="26">
        <v>2016</v>
      </c>
      <c r="H2519" s="26">
        <v>4</v>
      </c>
      <c r="I2519" s="26">
        <v>14</v>
      </c>
      <c r="J2519" s="26">
        <v>21</v>
      </c>
      <c r="K2519" s="26">
        <v>171</v>
      </c>
      <c r="M2519" s="26">
        <v>2517</v>
      </c>
      <c r="N2519" s="26">
        <v>347</v>
      </c>
    </row>
    <row r="2520" spans="7:14" x14ac:dyDescent="0.2">
      <c r="G2520" s="26">
        <v>2016</v>
      </c>
      <c r="H2520" s="26">
        <v>4</v>
      </c>
      <c r="I2520" s="26">
        <v>14</v>
      </c>
      <c r="J2520" s="26">
        <v>22</v>
      </c>
      <c r="K2520" s="26">
        <v>111</v>
      </c>
      <c r="M2520" s="26">
        <v>2518</v>
      </c>
      <c r="N2520" s="26">
        <v>347</v>
      </c>
    </row>
    <row r="2521" spans="7:14" x14ac:dyDescent="0.2">
      <c r="G2521" s="26">
        <v>2016</v>
      </c>
      <c r="H2521" s="26">
        <v>4</v>
      </c>
      <c r="I2521" s="26">
        <v>14</v>
      </c>
      <c r="J2521" s="26">
        <v>23</v>
      </c>
      <c r="K2521" s="26">
        <v>61</v>
      </c>
      <c r="M2521" s="26">
        <v>2519</v>
      </c>
      <c r="N2521" s="26">
        <v>347</v>
      </c>
    </row>
    <row r="2522" spans="7:14" x14ac:dyDescent="0.2">
      <c r="G2522" s="26">
        <v>2016</v>
      </c>
      <c r="H2522" s="26">
        <v>4</v>
      </c>
      <c r="I2522" s="26">
        <v>14</v>
      </c>
      <c r="J2522" s="26">
        <v>24</v>
      </c>
      <c r="K2522" s="26">
        <v>39</v>
      </c>
      <c r="M2522" s="26">
        <v>2520</v>
      </c>
      <c r="N2522" s="26">
        <v>347</v>
      </c>
    </row>
    <row r="2523" spans="7:14" x14ac:dyDescent="0.2">
      <c r="G2523" s="26">
        <v>2016</v>
      </c>
      <c r="H2523" s="26">
        <v>4</v>
      </c>
      <c r="I2523" s="26">
        <v>15</v>
      </c>
      <c r="J2523" s="26">
        <v>1</v>
      </c>
      <c r="K2523" s="26">
        <v>14</v>
      </c>
      <c r="M2523" s="26">
        <v>2521</v>
      </c>
      <c r="N2523" s="26">
        <v>346</v>
      </c>
    </row>
    <row r="2524" spans="7:14" x14ac:dyDescent="0.2">
      <c r="G2524" s="26">
        <v>2016</v>
      </c>
      <c r="H2524" s="26">
        <v>4</v>
      </c>
      <c r="I2524" s="26">
        <v>15</v>
      </c>
      <c r="J2524" s="26">
        <v>2</v>
      </c>
      <c r="K2524" s="26">
        <v>15</v>
      </c>
      <c r="M2524" s="26">
        <v>2522</v>
      </c>
      <c r="N2524" s="26">
        <v>346</v>
      </c>
    </row>
    <row r="2525" spans="7:14" x14ac:dyDescent="0.2">
      <c r="G2525" s="26">
        <v>2016</v>
      </c>
      <c r="H2525" s="26">
        <v>4</v>
      </c>
      <c r="I2525" s="26">
        <v>15</v>
      </c>
      <c r="J2525" s="26">
        <v>3</v>
      </c>
      <c r="K2525" s="26">
        <v>6</v>
      </c>
      <c r="M2525" s="26">
        <v>2523</v>
      </c>
      <c r="N2525" s="26">
        <v>346</v>
      </c>
    </row>
    <row r="2526" spans="7:14" x14ac:dyDescent="0.2">
      <c r="G2526" s="26">
        <v>2016</v>
      </c>
      <c r="H2526" s="26">
        <v>4</v>
      </c>
      <c r="I2526" s="26">
        <v>15</v>
      </c>
      <c r="J2526" s="26">
        <v>4</v>
      </c>
      <c r="K2526" s="26">
        <v>6</v>
      </c>
      <c r="M2526" s="26">
        <v>2524</v>
      </c>
      <c r="N2526" s="26">
        <v>346</v>
      </c>
    </row>
    <row r="2527" spans="7:14" x14ac:dyDescent="0.2">
      <c r="G2527" s="26">
        <v>2016</v>
      </c>
      <c r="H2527" s="26">
        <v>4</v>
      </c>
      <c r="I2527" s="26">
        <v>15</v>
      </c>
      <c r="J2527" s="26">
        <v>5</v>
      </c>
      <c r="K2527" s="26">
        <v>7</v>
      </c>
      <c r="M2527" s="26">
        <v>2525</v>
      </c>
      <c r="N2527" s="26">
        <v>346</v>
      </c>
    </row>
    <row r="2528" spans="7:14" x14ac:dyDescent="0.2">
      <c r="G2528" s="26">
        <v>2016</v>
      </c>
      <c r="H2528" s="26">
        <v>4</v>
      </c>
      <c r="I2528" s="26">
        <v>15</v>
      </c>
      <c r="J2528" s="26">
        <v>6</v>
      </c>
      <c r="K2528" s="26">
        <v>59</v>
      </c>
      <c r="M2528" s="26">
        <v>2526</v>
      </c>
      <c r="N2528" s="26">
        <v>346</v>
      </c>
    </row>
    <row r="2529" spans="7:14" x14ac:dyDescent="0.2">
      <c r="G2529" s="26">
        <v>2016</v>
      </c>
      <c r="H2529" s="26">
        <v>4</v>
      </c>
      <c r="I2529" s="26">
        <v>15</v>
      </c>
      <c r="J2529" s="26">
        <v>7</v>
      </c>
      <c r="K2529" s="26">
        <v>148</v>
      </c>
      <c r="M2529" s="26">
        <v>2527</v>
      </c>
      <c r="N2529" s="26">
        <v>346</v>
      </c>
    </row>
    <row r="2530" spans="7:14" x14ac:dyDescent="0.2">
      <c r="G2530" s="26">
        <v>2016</v>
      </c>
      <c r="H2530" s="26">
        <v>4</v>
      </c>
      <c r="I2530" s="26">
        <v>15</v>
      </c>
      <c r="J2530" s="26">
        <v>8</v>
      </c>
      <c r="K2530" s="26">
        <v>498</v>
      </c>
      <c r="M2530" s="26">
        <v>2528</v>
      </c>
      <c r="N2530" s="26">
        <v>346</v>
      </c>
    </row>
    <row r="2531" spans="7:14" x14ac:dyDescent="0.2">
      <c r="G2531" s="26">
        <v>2016</v>
      </c>
      <c r="H2531" s="26">
        <v>4</v>
      </c>
      <c r="I2531" s="26">
        <v>15</v>
      </c>
      <c r="J2531" s="26">
        <v>9</v>
      </c>
      <c r="K2531" s="26">
        <v>353</v>
      </c>
      <c r="M2531" s="26">
        <v>2529</v>
      </c>
      <c r="N2531" s="26">
        <v>346</v>
      </c>
    </row>
    <row r="2532" spans="7:14" x14ac:dyDescent="0.2">
      <c r="G2532" s="26">
        <v>2016</v>
      </c>
      <c r="H2532" s="26">
        <v>4</v>
      </c>
      <c r="I2532" s="26">
        <v>15</v>
      </c>
      <c r="J2532" s="26">
        <v>10</v>
      </c>
      <c r="K2532" s="26">
        <v>295</v>
      </c>
      <c r="M2532" s="26">
        <v>2530</v>
      </c>
      <c r="N2532" s="26">
        <v>346</v>
      </c>
    </row>
    <row r="2533" spans="7:14" x14ac:dyDescent="0.2">
      <c r="G2533" s="26">
        <v>2016</v>
      </c>
      <c r="H2533" s="26">
        <v>4</v>
      </c>
      <c r="I2533" s="26">
        <v>15</v>
      </c>
      <c r="J2533" s="26">
        <v>11</v>
      </c>
      <c r="K2533" s="26">
        <v>307</v>
      </c>
      <c r="M2533" s="26">
        <v>2531</v>
      </c>
      <c r="N2533" s="26">
        <v>346</v>
      </c>
    </row>
    <row r="2534" spans="7:14" x14ac:dyDescent="0.2">
      <c r="G2534" s="26">
        <v>2016</v>
      </c>
      <c r="H2534" s="26">
        <v>4</v>
      </c>
      <c r="I2534" s="26">
        <v>15</v>
      </c>
      <c r="J2534" s="26">
        <v>12</v>
      </c>
      <c r="K2534" s="26">
        <v>409</v>
      </c>
      <c r="M2534" s="26">
        <v>2532</v>
      </c>
      <c r="N2534" s="26">
        <v>346</v>
      </c>
    </row>
    <row r="2535" spans="7:14" x14ac:dyDescent="0.2">
      <c r="G2535" s="26">
        <v>2016</v>
      </c>
      <c r="H2535" s="26">
        <v>4</v>
      </c>
      <c r="I2535" s="26">
        <v>15</v>
      </c>
      <c r="J2535" s="26">
        <v>13</v>
      </c>
      <c r="K2535" s="26">
        <v>368</v>
      </c>
      <c r="M2535" s="26">
        <v>2533</v>
      </c>
      <c r="N2535" s="26">
        <v>346</v>
      </c>
    </row>
    <row r="2536" spans="7:14" x14ac:dyDescent="0.2">
      <c r="G2536" s="26">
        <v>2016</v>
      </c>
      <c r="H2536" s="26">
        <v>4</v>
      </c>
      <c r="I2536" s="26">
        <v>15</v>
      </c>
      <c r="J2536" s="26">
        <v>14</v>
      </c>
      <c r="K2536" s="26">
        <v>405</v>
      </c>
      <c r="M2536" s="26">
        <v>2534</v>
      </c>
      <c r="N2536" s="26">
        <v>346</v>
      </c>
    </row>
    <row r="2537" spans="7:14" x14ac:dyDescent="0.2">
      <c r="G2537" s="26">
        <v>2016</v>
      </c>
      <c r="H2537" s="26">
        <v>4</v>
      </c>
      <c r="I2537" s="26">
        <v>15</v>
      </c>
      <c r="J2537" s="26">
        <v>15</v>
      </c>
      <c r="K2537" s="26">
        <v>439</v>
      </c>
      <c r="M2537" s="26">
        <v>2535</v>
      </c>
      <c r="N2537" s="26">
        <v>346</v>
      </c>
    </row>
    <row r="2538" spans="7:14" x14ac:dyDescent="0.2">
      <c r="G2538" s="26">
        <v>2016</v>
      </c>
      <c r="H2538" s="26">
        <v>4</v>
      </c>
      <c r="I2538" s="26">
        <v>15</v>
      </c>
      <c r="J2538" s="26">
        <v>16</v>
      </c>
      <c r="K2538" s="26">
        <v>450</v>
      </c>
      <c r="M2538" s="26">
        <v>2536</v>
      </c>
      <c r="N2538" s="26">
        <v>346</v>
      </c>
    </row>
    <row r="2539" spans="7:14" x14ac:dyDescent="0.2">
      <c r="G2539" s="26">
        <v>2016</v>
      </c>
      <c r="H2539" s="26">
        <v>4</v>
      </c>
      <c r="I2539" s="26">
        <v>15</v>
      </c>
      <c r="J2539" s="26">
        <v>17</v>
      </c>
      <c r="K2539" s="26">
        <v>642</v>
      </c>
      <c r="M2539" s="26">
        <v>2537</v>
      </c>
      <c r="N2539" s="26">
        <v>346</v>
      </c>
    </row>
    <row r="2540" spans="7:14" x14ac:dyDescent="0.2">
      <c r="G2540" s="26">
        <v>2016</v>
      </c>
      <c r="H2540" s="26">
        <v>4</v>
      </c>
      <c r="I2540" s="26">
        <v>15</v>
      </c>
      <c r="J2540" s="26">
        <v>18</v>
      </c>
      <c r="K2540" s="26">
        <v>457</v>
      </c>
      <c r="M2540" s="26">
        <v>2538</v>
      </c>
      <c r="N2540" s="26">
        <v>346</v>
      </c>
    </row>
    <row r="2541" spans="7:14" x14ac:dyDescent="0.2">
      <c r="G2541" s="26">
        <v>2016</v>
      </c>
      <c r="H2541" s="26">
        <v>4</v>
      </c>
      <c r="I2541" s="26">
        <v>15</v>
      </c>
      <c r="J2541" s="26">
        <v>19</v>
      </c>
      <c r="K2541" s="26">
        <v>388</v>
      </c>
      <c r="M2541" s="26">
        <v>2539</v>
      </c>
      <c r="N2541" s="26">
        <v>346</v>
      </c>
    </row>
    <row r="2542" spans="7:14" x14ac:dyDescent="0.2">
      <c r="G2542" s="26">
        <v>2016</v>
      </c>
      <c r="H2542" s="26">
        <v>4</v>
      </c>
      <c r="I2542" s="26">
        <v>15</v>
      </c>
      <c r="J2542" s="26">
        <v>20</v>
      </c>
      <c r="K2542" s="26">
        <v>247</v>
      </c>
      <c r="M2542" s="26">
        <v>2540</v>
      </c>
      <c r="N2542" s="26">
        <v>345</v>
      </c>
    </row>
    <row r="2543" spans="7:14" x14ac:dyDescent="0.2">
      <c r="G2543" s="26">
        <v>2016</v>
      </c>
      <c r="H2543" s="26">
        <v>4</v>
      </c>
      <c r="I2543" s="26">
        <v>15</v>
      </c>
      <c r="J2543" s="26">
        <v>21</v>
      </c>
      <c r="K2543" s="26">
        <v>205</v>
      </c>
      <c r="M2543" s="26">
        <v>2541</v>
      </c>
      <c r="N2543" s="26">
        <v>345</v>
      </c>
    </row>
    <row r="2544" spans="7:14" x14ac:dyDescent="0.2">
      <c r="G2544" s="26">
        <v>2016</v>
      </c>
      <c r="H2544" s="26">
        <v>4</v>
      </c>
      <c r="I2544" s="26">
        <v>15</v>
      </c>
      <c r="J2544" s="26">
        <v>22</v>
      </c>
      <c r="K2544" s="26">
        <v>132</v>
      </c>
      <c r="M2544" s="26">
        <v>2542</v>
      </c>
      <c r="N2544" s="26">
        <v>345</v>
      </c>
    </row>
    <row r="2545" spans="7:14" x14ac:dyDescent="0.2">
      <c r="G2545" s="26">
        <v>2016</v>
      </c>
      <c r="H2545" s="26">
        <v>4</v>
      </c>
      <c r="I2545" s="26">
        <v>15</v>
      </c>
      <c r="J2545" s="26">
        <v>23</v>
      </c>
      <c r="K2545" s="26">
        <v>127</v>
      </c>
      <c r="M2545" s="26">
        <v>2543</v>
      </c>
      <c r="N2545" s="26">
        <v>345</v>
      </c>
    </row>
    <row r="2546" spans="7:14" x14ac:dyDescent="0.2">
      <c r="G2546" s="26">
        <v>2016</v>
      </c>
      <c r="H2546" s="26">
        <v>4</v>
      </c>
      <c r="I2546" s="26">
        <v>15</v>
      </c>
      <c r="J2546" s="26">
        <v>24</v>
      </c>
      <c r="K2546" s="26">
        <v>43</v>
      </c>
      <c r="M2546" s="26">
        <v>2544</v>
      </c>
      <c r="N2546" s="26">
        <v>345</v>
      </c>
    </row>
    <row r="2547" spans="7:14" x14ac:dyDescent="0.2">
      <c r="G2547" s="26">
        <v>2016</v>
      </c>
      <c r="H2547" s="26">
        <v>4</v>
      </c>
      <c r="I2547" s="26">
        <v>16</v>
      </c>
      <c r="J2547" s="26">
        <v>1</v>
      </c>
      <c r="K2547" s="26">
        <v>20</v>
      </c>
      <c r="M2547" s="26">
        <v>2545</v>
      </c>
      <c r="N2547" s="26">
        <v>345</v>
      </c>
    </row>
    <row r="2548" spans="7:14" x14ac:dyDescent="0.2">
      <c r="G2548" s="26">
        <v>2016</v>
      </c>
      <c r="H2548" s="26">
        <v>4</v>
      </c>
      <c r="I2548" s="26">
        <v>16</v>
      </c>
      <c r="J2548" s="26">
        <v>2</v>
      </c>
      <c r="K2548" s="26">
        <v>21</v>
      </c>
      <c r="M2548" s="26">
        <v>2546</v>
      </c>
      <c r="N2548" s="26">
        <v>345</v>
      </c>
    </row>
    <row r="2549" spans="7:14" x14ac:dyDescent="0.2">
      <c r="G2549" s="26">
        <v>2016</v>
      </c>
      <c r="H2549" s="26">
        <v>4</v>
      </c>
      <c r="I2549" s="26">
        <v>16</v>
      </c>
      <c r="J2549" s="26">
        <v>3</v>
      </c>
      <c r="K2549" s="26">
        <v>7</v>
      </c>
      <c r="M2549" s="26">
        <v>2547</v>
      </c>
      <c r="N2549" s="26">
        <v>345</v>
      </c>
    </row>
    <row r="2550" spans="7:14" x14ac:dyDescent="0.2">
      <c r="G2550" s="26">
        <v>2016</v>
      </c>
      <c r="H2550" s="26">
        <v>4</v>
      </c>
      <c r="I2550" s="26">
        <v>16</v>
      </c>
      <c r="J2550" s="26">
        <v>4</v>
      </c>
      <c r="K2550" s="26">
        <v>9</v>
      </c>
      <c r="M2550" s="26">
        <v>2548</v>
      </c>
      <c r="N2550" s="26">
        <v>345</v>
      </c>
    </row>
    <row r="2551" spans="7:14" x14ac:dyDescent="0.2">
      <c r="G2551" s="26">
        <v>2016</v>
      </c>
      <c r="H2551" s="26">
        <v>4</v>
      </c>
      <c r="I2551" s="26">
        <v>16</v>
      </c>
      <c r="J2551" s="26">
        <v>5</v>
      </c>
      <c r="K2551" s="26">
        <v>8</v>
      </c>
      <c r="M2551" s="26">
        <v>2549</v>
      </c>
      <c r="N2551" s="26">
        <v>345</v>
      </c>
    </row>
    <row r="2552" spans="7:14" x14ac:dyDescent="0.2">
      <c r="G2552" s="26">
        <v>2016</v>
      </c>
      <c r="H2552" s="26">
        <v>4</v>
      </c>
      <c r="I2552" s="26">
        <v>16</v>
      </c>
      <c r="J2552" s="26">
        <v>6</v>
      </c>
      <c r="K2552" s="26">
        <v>33</v>
      </c>
      <c r="M2552" s="26">
        <v>2550</v>
      </c>
      <c r="N2552" s="26">
        <v>345</v>
      </c>
    </row>
    <row r="2553" spans="7:14" x14ac:dyDescent="0.2">
      <c r="G2553" s="26">
        <v>2016</v>
      </c>
      <c r="H2553" s="26">
        <v>4</v>
      </c>
      <c r="I2553" s="26">
        <v>16</v>
      </c>
      <c r="J2553" s="26">
        <v>7</v>
      </c>
      <c r="K2553" s="26">
        <v>68</v>
      </c>
      <c r="M2553" s="26">
        <v>2551</v>
      </c>
      <c r="N2553" s="26">
        <v>345</v>
      </c>
    </row>
    <row r="2554" spans="7:14" x14ac:dyDescent="0.2">
      <c r="G2554" s="26">
        <v>2016</v>
      </c>
      <c r="H2554" s="26">
        <v>4</v>
      </c>
      <c r="I2554" s="26">
        <v>16</v>
      </c>
      <c r="J2554" s="26">
        <v>8</v>
      </c>
      <c r="K2554" s="26">
        <v>139</v>
      </c>
      <c r="M2554" s="26">
        <v>2552</v>
      </c>
      <c r="N2554" s="26">
        <v>345</v>
      </c>
    </row>
    <row r="2555" spans="7:14" x14ac:dyDescent="0.2">
      <c r="G2555" s="26">
        <v>2016</v>
      </c>
      <c r="H2555" s="26">
        <v>4</v>
      </c>
      <c r="I2555" s="26">
        <v>16</v>
      </c>
      <c r="J2555" s="26">
        <v>9</v>
      </c>
      <c r="K2555" s="26">
        <v>191</v>
      </c>
      <c r="M2555" s="26">
        <v>2553</v>
      </c>
      <c r="N2555" s="26">
        <v>345</v>
      </c>
    </row>
    <row r="2556" spans="7:14" x14ac:dyDescent="0.2">
      <c r="G2556" s="26">
        <v>2016</v>
      </c>
      <c r="H2556" s="26">
        <v>4</v>
      </c>
      <c r="I2556" s="26">
        <v>16</v>
      </c>
      <c r="J2556" s="26">
        <v>10</v>
      </c>
      <c r="K2556" s="26">
        <v>275</v>
      </c>
      <c r="M2556" s="26">
        <v>2554</v>
      </c>
      <c r="N2556" s="26">
        <v>345</v>
      </c>
    </row>
    <row r="2557" spans="7:14" x14ac:dyDescent="0.2">
      <c r="G2557" s="26">
        <v>2016</v>
      </c>
      <c r="H2557" s="26">
        <v>4</v>
      </c>
      <c r="I2557" s="26">
        <v>16</v>
      </c>
      <c r="J2557" s="26">
        <v>11</v>
      </c>
      <c r="K2557" s="26">
        <v>341</v>
      </c>
      <c r="M2557" s="26">
        <v>2555</v>
      </c>
      <c r="N2557" s="26">
        <v>345</v>
      </c>
    </row>
    <row r="2558" spans="7:14" x14ac:dyDescent="0.2">
      <c r="G2558" s="26">
        <v>2016</v>
      </c>
      <c r="H2558" s="26">
        <v>4</v>
      </c>
      <c r="I2558" s="26">
        <v>16</v>
      </c>
      <c r="J2558" s="26">
        <v>12</v>
      </c>
      <c r="K2558" s="26">
        <v>395</v>
      </c>
      <c r="M2558" s="26">
        <v>2556</v>
      </c>
      <c r="N2558" s="26">
        <v>345</v>
      </c>
    </row>
    <row r="2559" spans="7:14" x14ac:dyDescent="0.2">
      <c r="G2559" s="26">
        <v>2016</v>
      </c>
      <c r="H2559" s="26">
        <v>4</v>
      </c>
      <c r="I2559" s="26">
        <v>16</v>
      </c>
      <c r="J2559" s="26">
        <v>13</v>
      </c>
      <c r="K2559" s="26">
        <v>324</v>
      </c>
      <c r="M2559" s="26">
        <v>2557</v>
      </c>
      <c r="N2559" s="26">
        <v>345</v>
      </c>
    </row>
    <row r="2560" spans="7:14" x14ac:dyDescent="0.2">
      <c r="G2560" s="26">
        <v>2016</v>
      </c>
      <c r="H2560" s="26">
        <v>4</v>
      </c>
      <c r="I2560" s="26">
        <v>16</v>
      </c>
      <c r="J2560" s="26">
        <v>14</v>
      </c>
      <c r="K2560" s="26">
        <v>415</v>
      </c>
      <c r="M2560" s="26">
        <v>2558</v>
      </c>
      <c r="N2560" s="26">
        <v>344</v>
      </c>
    </row>
    <row r="2561" spans="7:14" x14ac:dyDescent="0.2">
      <c r="G2561" s="26">
        <v>2016</v>
      </c>
      <c r="H2561" s="26">
        <v>4</v>
      </c>
      <c r="I2561" s="26">
        <v>16</v>
      </c>
      <c r="J2561" s="26">
        <v>15</v>
      </c>
      <c r="K2561" s="26">
        <v>454</v>
      </c>
      <c r="M2561" s="26">
        <v>2559</v>
      </c>
      <c r="N2561" s="26">
        <v>344</v>
      </c>
    </row>
    <row r="2562" spans="7:14" x14ac:dyDescent="0.2">
      <c r="G2562" s="26">
        <v>2016</v>
      </c>
      <c r="H2562" s="26">
        <v>4</v>
      </c>
      <c r="I2562" s="26">
        <v>16</v>
      </c>
      <c r="J2562" s="26">
        <v>16</v>
      </c>
      <c r="K2562" s="26">
        <v>449</v>
      </c>
      <c r="M2562" s="26">
        <v>2560</v>
      </c>
      <c r="N2562" s="26">
        <v>344</v>
      </c>
    </row>
    <row r="2563" spans="7:14" x14ac:dyDescent="0.2">
      <c r="G2563" s="26">
        <v>2016</v>
      </c>
      <c r="H2563" s="26">
        <v>4</v>
      </c>
      <c r="I2563" s="26">
        <v>16</v>
      </c>
      <c r="J2563" s="26">
        <v>17</v>
      </c>
      <c r="K2563" s="26">
        <v>422</v>
      </c>
      <c r="M2563" s="26">
        <v>2561</v>
      </c>
      <c r="N2563" s="26">
        <v>344</v>
      </c>
    </row>
    <row r="2564" spans="7:14" x14ac:dyDescent="0.2">
      <c r="G2564" s="26">
        <v>2016</v>
      </c>
      <c r="H2564" s="26">
        <v>4</v>
      </c>
      <c r="I2564" s="26">
        <v>16</v>
      </c>
      <c r="J2564" s="26">
        <v>18</v>
      </c>
      <c r="K2564" s="26">
        <v>449</v>
      </c>
      <c r="M2564" s="26">
        <v>2562</v>
      </c>
      <c r="N2564" s="26">
        <v>344</v>
      </c>
    </row>
    <row r="2565" spans="7:14" x14ac:dyDescent="0.2">
      <c r="G2565" s="26">
        <v>2016</v>
      </c>
      <c r="H2565" s="26">
        <v>4</v>
      </c>
      <c r="I2565" s="26">
        <v>16</v>
      </c>
      <c r="J2565" s="26">
        <v>19</v>
      </c>
      <c r="K2565" s="26">
        <v>336</v>
      </c>
      <c r="M2565" s="26">
        <v>2563</v>
      </c>
      <c r="N2565" s="26">
        <v>344</v>
      </c>
    </row>
    <row r="2566" spans="7:14" x14ac:dyDescent="0.2">
      <c r="G2566" s="26">
        <v>2016</v>
      </c>
      <c r="H2566" s="26">
        <v>4</v>
      </c>
      <c r="I2566" s="26">
        <v>16</v>
      </c>
      <c r="J2566" s="26">
        <v>20</v>
      </c>
      <c r="K2566" s="26">
        <v>243</v>
      </c>
      <c r="M2566" s="26">
        <v>2564</v>
      </c>
      <c r="N2566" s="26">
        <v>344</v>
      </c>
    </row>
    <row r="2567" spans="7:14" x14ac:dyDescent="0.2">
      <c r="G2567" s="26">
        <v>2016</v>
      </c>
      <c r="H2567" s="26">
        <v>4</v>
      </c>
      <c r="I2567" s="26">
        <v>16</v>
      </c>
      <c r="J2567" s="26">
        <v>21</v>
      </c>
      <c r="K2567" s="26">
        <v>171</v>
      </c>
      <c r="M2567" s="26">
        <v>2565</v>
      </c>
      <c r="N2567" s="26">
        <v>344</v>
      </c>
    </row>
    <row r="2568" spans="7:14" x14ac:dyDescent="0.2">
      <c r="G2568" s="26">
        <v>2016</v>
      </c>
      <c r="H2568" s="26">
        <v>4</v>
      </c>
      <c r="I2568" s="26">
        <v>16</v>
      </c>
      <c r="J2568" s="26">
        <v>22</v>
      </c>
      <c r="K2568" s="26">
        <v>129</v>
      </c>
      <c r="M2568" s="26">
        <v>2566</v>
      </c>
      <c r="N2568" s="26">
        <v>344</v>
      </c>
    </row>
    <row r="2569" spans="7:14" x14ac:dyDescent="0.2">
      <c r="G2569" s="26">
        <v>2016</v>
      </c>
      <c r="H2569" s="26">
        <v>4</v>
      </c>
      <c r="I2569" s="26">
        <v>16</v>
      </c>
      <c r="J2569" s="26">
        <v>23</v>
      </c>
      <c r="K2569" s="26">
        <v>104</v>
      </c>
      <c r="M2569" s="26">
        <v>2567</v>
      </c>
      <c r="N2569" s="26">
        <v>344</v>
      </c>
    </row>
    <row r="2570" spans="7:14" x14ac:dyDescent="0.2">
      <c r="G2570" s="26">
        <v>2016</v>
      </c>
      <c r="H2570" s="26">
        <v>4</v>
      </c>
      <c r="I2570" s="26">
        <v>16</v>
      </c>
      <c r="J2570" s="26">
        <v>24</v>
      </c>
      <c r="K2570" s="26">
        <v>57</v>
      </c>
      <c r="M2570" s="26">
        <v>2568</v>
      </c>
      <c r="N2570" s="26">
        <v>344</v>
      </c>
    </row>
    <row r="2571" spans="7:14" x14ac:dyDescent="0.2">
      <c r="G2571" s="26">
        <v>2016</v>
      </c>
      <c r="H2571" s="26">
        <v>4</v>
      </c>
      <c r="I2571" s="26">
        <v>17</v>
      </c>
      <c r="J2571" s="26">
        <v>1</v>
      </c>
      <c r="K2571" s="26">
        <v>34</v>
      </c>
      <c r="M2571" s="26">
        <v>2569</v>
      </c>
      <c r="N2571" s="26">
        <v>344</v>
      </c>
    </row>
    <row r="2572" spans="7:14" x14ac:dyDescent="0.2">
      <c r="G2572" s="26">
        <v>2016</v>
      </c>
      <c r="H2572" s="26">
        <v>4</v>
      </c>
      <c r="I2572" s="26">
        <v>17</v>
      </c>
      <c r="J2572" s="26">
        <v>2</v>
      </c>
      <c r="K2572" s="26">
        <v>19</v>
      </c>
      <c r="M2572" s="26">
        <v>2570</v>
      </c>
      <c r="N2572" s="26">
        <v>344</v>
      </c>
    </row>
    <row r="2573" spans="7:14" x14ac:dyDescent="0.2">
      <c r="G2573" s="26">
        <v>2016</v>
      </c>
      <c r="H2573" s="26">
        <v>4</v>
      </c>
      <c r="I2573" s="26">
        <v>17</v>
      </c>
      <c r="J2573" s="26">
        <v>3</v>
      </c>
      <c r="K2573" s="26">
        <v>15</v>
      </c>
      <c r="M2573" s="26">
        <v>2571</v>
      </c>
      <c r="N2573" s="26">
        <v>344</v>
      </c>
    </row>
    <row r="2574" spans="7:14" x14ac:dyDescent="0.2">
      <c r="G2574" s="26">
        <v>2016</v>
      </c>
      <c r="H2574" s="26">
        <v>4</v>
      </c>
      <c r="I2574" s="26">
        <v>17</v>
      </c>
      <c r="J2574" s="26">
        <v>4</v>
      </c>
      <c r="K2574" s="26">
        <v>14</v>
      </c>
      <c r="M2574" s="26">
        <v>2572</v>
      </c>
      <c r="N2574" s="26">
        <v>344</v>
      </c>
    </row>
    <row r="2575" spans="7:14" x14ac:dyDescent="0.2">
      <c r="G2575" s="26">
        <v>2016</v>
      </c>
      <c r="H2575" s="26">
        <v>4</v>
      </c>
      <c r="I2575" s="26">
        <v>17</v>
      </c>
      <c r="J2575" s="26">
        <v>5</v>
      </c>
      <c r="K2575" s="26">
        <v>8</v>
      </c>
      <c r="M2575" s="26">
        <v>2573</v>
      </c>
      <c r="N2575" s="26">
        <v>344</v>
      </c>
    </row>
    <row r="2576" spans="7:14" x14ac:dyDescent="0.2">
      <c r="G2576" s="26">
        <v>2016</v>
      </c>
      <c r="H2576" s="26">
        <v>4</v>
      </c>
      <c r="I2576" s="26">
        <v>17</v>
      </c>
      <c r="J2576" s="26">
        <v>6</v>
      </c>
      <c r="K2576" s="26">
        <v>25</v>
      </c>
      <c r="M2576" s="26">
        <v>2574</v>
      </c>
      <c r="N2576" s="26">
        <v>344</v>
      </c>
    </row>
    <row r="2577" spans="7:14" x14ac:dyDescent="0.2">
      <c r="G2577" s="26">
        <v>2016</v>
      </c>
      <c r="H2577" s="26">
        <v>4</v>
      </c>
      <c r="I2577" s="26">
        <v>17</v>
      </c>
      <c r="J2577" s="26">
        <v>7</v>
      </c>
      <c r="K2577" s="26">
        <v>80</v>
      </c>
      <c r="M2577" s="26">
        <v>2575</v>
      </c>
      <c r="N2577" s="26">
        <v>344</v>
      </c>
    </row>
    <row r="2578" spans="7:14" x14ac:dyDescent="0.2">
      <c r="G2578" s="26">
        <v>2016</v>
      </c>
      <c r="H2578" s="26">
        <v>4</v>
      </c>
      <c r="I2578" s="26">
        <v>17</v>
      </c>
      <c r="J2578" s="26">
        <v>8</v>
      </c>
      <c r="K2578" s="26">
        <v>134</v>
      </c>
      <c r="M2578" s="26">
        <v>2576</v>
      </c>
      <c r="N2578" s="26">
        <v>343</v>
      </c>
    </row>
    <row r="2579" spans="7:14" x14ac:dyDescent="0.2">
      <c r="G2579" s="26">
        <v>2016</v>
      </c>
      <c r="H2579" s="26">
        <v>4</v>
      </c>
      <c r="I2579" s="26">
        <v>17</v>
      </c>
      <c r="J2579" s="26">
        <v>9</v>
      </c>
      <c r="K2579" s="26">
        <v>118</v>
      </c>
      <c r="M2579" s="26">
        <v>2577</v>
      </c>
      <c r="N2579" s="26">
        <v>343</v>
      </c>
    </row>
    <row r="2580" spans="7:14" x14ac:dyDescent="0.2">
      <c r="G2580" s="26">
        <v>2016</v>
      </c>
      <c r="H2580" s="26">
        <v>4</v>
      </c>
      <c r="I2580" s="26">
        <v>17</v>
      </c>
      <c r="J2580" s="26">
        <v>10</v>
      </c>
      <c r="K2580" s="26">
        <v>186</v>
      </c>
      <c r="M2580" s="26">
        <v>2578</v>
      </c>
      <c r="N2580" s="26">
        <v>343</v>
      </c>
    </row>
    <row r="2581" spans="7:14" x14ac:dyDescent="0.2">
      <c r="G2581" s="26">
        <v>2016</v>
      </c>
      <c r="H2581" s="26">
        <v>4</v>
      </c>
      <c r="I2581" s="26">
        <v>17</v>
      </c>
      <c r="J2581" s="26">
        <v>11</v>
      </c>
      <c r="K2581" s="26">
        <v>321</v>
      </c>
      <c r="M2581" s="26">
        <v>2579</v>
      </c>
      <c r="N2581" s="26">
        <v>343</v>
      </c>
    </row>
    <row r="2582" spans="7:14" x14ac:dyDescent="0.2">
      <c r="G2582" s="26">
        <v>2016</v>
      </c>
      <c r="H2582" s="26">
        <v>4</v>
      </c>
      <c r="I2582" s="26">
        <v>17</v>
      </c>
      <c r="J2582" s="26">
        <v>12</v>
      </c>
      <c r="K2582" s="26">
        <v>311</v>
      </c>
      <c r="M2582" s="26">
        <v>2580</v>
      </c>
      <c r="N2582" s="26">
        <v>343</v>
      </c>
    </row>
    <row r="2583" spans="7:14" x14ac:dyDescent="0.2">
      <c r="G2583" s="26">
        <v>2016</v>
      </c>
      <c r="H2583" s="26">
        <v>4</v>
      </c>
      <c r="I2583" s="26">
        <v>17</v>
      </c>
      <c r="J2583" s="26">
        <v>13</v>
      </c>
      <c r="K2583" s="26">
        <v>391</v>
      </c>
      <c r="M2583" s="26">
        <v>2581</v>
      </c>
      <c r="N2583" s="26">
        <v>343</v>
      </c>
    </row>
    <row r="2584" spans="7:14" x14ac:dyDescent="0.2">
      <c r="G2584" s="26">
        <v>2016</v>
      </c>
      <c r="H2584" s="26">
        <v>4</v>
      </c>
      <c r="I2584" s="26">
        <v>17</v>
      </c>
      <c r="J2584" s="26">
        <v>14</v>
      </c>
      <c r="K2584" s="26">
        <v>357</v>
      </c>
      <c r="M2584" s="26">
        <v>2582</v>
      </c>
      <c r="N2584" s="26">
        <v>343</v>
      </c>
    </row>
    <row r="2585" spans="7:14" x14ac:dyDescent="0.2">
      <c r="G2585" s="26">
        <v>2016</v>
      </c>
      <c r="H2585" s="26">
        <v>4</v>
      </c>
      <c r="I2585" s="26">
        <v>17</v>
      </c>
      <c r="J2585" s="26">
        <v>15</v>
      </c>
      <c r="K2585" s="26">
        <v>386</v>
      </c>
      <c r="M2585" s="26">
        <v>2583</v>
      </c>
      <c r="N2585" s="26">
        <v>343</v>
      </c>
    </row>
    <row r="2586" spans="7:14" x14ac:dyDescent="0.2">
      <c r="G2586" s="26">
        <v>2016</v>
      </c>
      <c r="H2586" s="26">
        <v>4</v>
      </c>
      <c r="I2586" s="26">
        <v>17</v>
      </c>
      <c r="J2586" s="26">
        <v>16</v>
      </c>
      <c r="K2586" s="26">
        <v>361</v>
      </c>
      <c r="M2586" s="26">
        <v>2584</v>
      </c>
      <c r="N2586" s="26">
        <v>343</v>
      </c>
    </row>
    <row r="2587" spans="7:14" x14ac:dyDescent="0.2">
      <c r="G2587" s="26">
        <v>2016</v>
      </c>
      <c r="H2587" s="26">
        <v>4</v>
      </c>
      <c r="I2587" s="26">
        <v>17</v>
      </c>
      <c r="J2587" s="26">
        <v>17</v>
      </c>
      <c r="K2587" s="26">
        <v>409</v>
      </c>
      <c r="M2587" s="26">
        <v>2585</v>
      </c>
      <c r="N2587" s="26">
        <v>343</v>
      </c>
    </row>
    <row r="2588" spans="7:14" x14ac:dyDescent="0.2">
      <c r="G2588" s="26">
        <v>2016</v>
      </c>
      <c r="H2588" s="26">
        <v>4</v>
      </c>
      <c r="I2588" s="26">
        <v>17</v>
      </c>
      <c r="J2588" s="26">
        <v>18</v>
      </c>
      <c r="K2588" s="26">
        <v>331</v>
      </c>
      <c r="M2588" s="26">
        <v>2586</v>
      </c>
      <c r="N2588" s="26">
        <v>343</v>
      </c>
    </row>
    <row r="2589" spans="7:14" x14ac:dyDescent="0.2">
      <c r="G2589" s="26">
        <v>2016</v>
      </c>
      <c r="H2589" s="26">
        <v>4</v>
      </c>
      <c r="I2589" s="26">
        <v>17</v>
      </c>
      <c r="J2589" s="26">
        <v>19</v>
      </c>
      <c r="K2589" s="26">
        <v>305</v>
      </c>
      <c r="M2589" s="26">
        <v>2587</v>
      </c>
      <c r="N2589" s="26">
        <v>343</v>
      </c>
    </row>
    <row r="2590" spans="7:14" x14ac:dyDescent="0.2">
      <c r="G2590" s="26">
        <v>2016</v>
      </c>
      <c r="H2590" s="26">
        <v>4</v>
      </c>
      <c r="I2590" s="26">
        <v>17</v>
      </c>
      <c r="J2590" s="26">
        <v>20</v>
      </c>
      <c r="K2590" s="26">
        <v>242</v>
      </c>
      <c r="M2590" s="26">
        <v>2588</v>
      </c>
      <c r="N2590" s="26">
        <v>343</v>
      </c>
    </row>
    <row r="2591" spans="7:14" x14ac:dyDescent="0.2">
      <c r="G2591" s="26">
        <v>2016</v>
      </c>
      <c r="H2591" s="26">
        <v>4</v>
      </c>
      <c r="I2591" s="26">
        <v>17</v>
      </c>
      <c r="J2591" s="26">
        <v>21</v>
      </c>
      <c r="K2591" s="26">
        <v>145</v>
      </c>
      <c r="M2591" s="26">
        <v>2589</v>
      </c>
      <c r="N2591" s="26">
        <v>343</v>
      </c>
    </row>
    <row r="2592" spans="7:14" x14ac:dyDescent="0.2">
      <c r="G2592" s="26">
        <v>2016</v>
      </c>
      <c r="H2592" s="26">
        <v>4</v>
      </c>
      <c r="I2592" s="26">
        <v>17</v>
      </c>
      <c r="J2592" s="26">
        <v>22</v>
      </c>
      <c r="K2592" s="26">
        <v>106</v>
      </c>
      <c r="M2592" s="26">
        <v>2590</v>
      </c>
      <c r="N2592" s="26">
        <v>343</v>
      </c>
    </row>
    <row r="2593" spans="7:14" x14ac:dyDescent="0.2">
      <c r="G2593" s="26">
        <v>2016</v>
      </c>
      <c r="H2593" s="26">
        <v>4</v>
      </c>
      <c r="I2593" s="26">
        <v>17</v>
      </c>
      <c r="J2593" s="26">
        <v>23</v>
      </c>
      <c r="K2593" s="26">
        <v>85</v>
      </c>
      <c r="M2593" s="26">
        <v>2591</v>
      </c>
      <c r="N2593" s="26">
        <v>343</v>
      </c>
    </row>
    <row r="2594" spans="7:14" x14ac:dyDescent="0.2">
      <c r="G2594" s="26">
        <v>2016</v>
      </c>
      <c r="H2594" s="26">
        <v>4</v>
      </c>
      <c r="I2594" s="26">
        <v>17</v>
      </c>
      <c r="J2594" s="26">
        <v>24</v>
      </c>
      <c r="K2594" s="26">
        <v>22</v>
      </c>
      <c r="M2594" s="26">
        <v>2592</v>
      </c>
      <c r="N2594" s="26">
        <v>343</v>
      </c>
    </row>
    <row r="2595" spans="7:14" x14ac:dyDescent="0.2">
      <c r="G2595" s="26">
        <v>2016</v>
      </c>
      <c r="H2595" s="26">
        <v>4</v>
      </c>
      <c r="I2595" s="26">
        <v>18</v>
      </c>
      <c r="J2595" s="26">
        <v>1</v>
      </c>
      <c r="K2595" s="26">
        <v>9</v>
      </c>
      <c r="M2595" s="26">
        <v>2593</v>
      </c>
      <c r="N2595" s="26">
        <v>343</v>
      </c>
    </row>
    <row r="2596" spans="7:14" x14ac:dyDescent="0.2">
      <c r="G2596" s="26">
        <v>2016</v>
      </c>
      <c r="H2596" s="26">
        <v>4</v>
      </c>
      <c r="I2596" s="26">
        <v>18</v>
      </c>
      <c r="J2596" s="26">
        <v>2</v>
      </c>
      <c r="K2596" s="26">
        <v>6</v>
      </c>
      <c r="M2596" s="26">
        <v>2594</v>
      </c>
      <c r="N2596" s="26">
        <v>343</v>
      </c>
    </row>
    <row r="2597" spans="7:14" x14ac:dyDescent="0.2">
      <c r="G2597" s="26">
        <v>2016</v>
      </c>
      <c r="H2597" s="26">
        <v>4</v>
      </c>
      <c r="I2597" s="26">
        <v>18</v>
      </c>
      <c r="J2597" s="26">
        <v>3</v>
      </c>
      <c r="K2597" s="26">
        <v>3</v>
      </c>
      <c r="M2597" s="26">
        <v>2595</v>
      </c>
      <c r="N2597" s="26">
        <v>343</v>
      </c>
    </row>
    <row r="2598" spans="7:14" x14ac:dyDescent="0.2">
      <c r="G2598" s="26">
        <v>2016</v>
      </c>
      <c r="H2598" s="26">
        <v>4</v>
      </c>
      <c r="I2598" s="26">
        <v>18</v>
      </c>
      <c r="J2598" s="26">
        <v>4</v>
      </c>
      <c r="K2598" s="26">
        <v>7</v>
      </c>
      <c r="M2598" s="26">
        <v>2596</v>
      </c>
      <c r="N2598" s="26">
        <v>343</v>
      </c>
    </row>
    <row r="2599" spans="7:14" x14ac:dyDescent="0.2">
      <c r="G2599" s="26">
        <v>2016</v>
      </c>
      <c r="H2599" s="26">
        <v>4</v>
      </c>
      <c r="I2599" s="26">
        <v>18</v>
      </c>
      <c r="J2599" s="26">
        <v>5</v>
      </c>
      <c r="K2599" s="26">
        <v>6</v>
      </c>
      <c r="M2599" s="26">
        <v>2597</v>
      </c>
      <c r="N2599" s="26">
        <v>343</v>
      </c>
    </row>
    <row r="2600" spans="7:14" x14ac:dyDescent="0.2">
      <c r="G2600" s="26">
        <v>2016</v>
      </c>
      <c r="H2600" s="26">
        <v>4</v>
      </c>
      <c r="I2600" s="26">
        <v>18</v>
      </c>
      <c r="J2600" s="26">
        <v>6</v>
      </c>
      <c r="K2600" s="26">
        <v>59</v>
      </c>
      <c r="M2600" s="26">
        <v>2598</v>
      </c>
      <c r="N2600" s="26">
        <v>343</v>
      </c>
    </row>
    <row r="2601" spans="7:14" x14ac:dyDescent="0.2">
      <c r="G2601" s="26">
        <v>2016</v>
      </c>
      <c r="H2601" s="26">
        <v>4</v>
      </c>
      <c r="I2601" s="26">
        <v>18</v>
      </c>
      <c r="J2601" s="26">
        <v>7</v>
      </c>
      <c r="K2601" s="26">
        <v>175</v>
      </c>
      <c r="M2601" s="26">
        <v>2599</v>
      </c>
      <c r="N2601" s="26">
        <v>343</v>
      </c>
    </row>
    <row r="2602" spans="7:14" x14ac:dyDescent="0.2">
      <c r="G2602" s="26">
        <v>2016</v>
      </c>
      <c r="H2602" s="26">
        <v>4</v>
      </c>
      <c r="I2602" s="26">
        <v>18</v>
      </c>
      <c r="J2602" s="26">
        <v>8</v>
      </c>
      <c r="K2602" s="26">
        <v>514</v>
      </c>
      <c r="M2602" s="26">
        <v>2600</v>
      </c>
      <c r="N2602" s="26">
        <v>343</v>
      </c>
    </row>
    <row r="2603" spans="7:14" x14ac:dyDescent="0.2">
      <c r="G2603" s="26">
        <v>2016</v>
      </c>
      <c r="H2603" s="26">
        <v>4</v>
      </c>
      <c r="I2603" s="26">
        <v>18</v>
      </c>
      <c r="J2603" s="26">
        <v>9</v>
      </c>
      <c r="K2603" s="26">
        <v>363</v>
      </c>
      <c r="M2603" s="26">
        <v>2601</v>
      </c>
      <c r="N2603" s="26">
        <v>343</v>
      </c>
    </row>
    <row r="2604" spans="7:14" x14ac:dyDescent="0.2">
      <c r="G2604" s="26">
        <v>2016</v>
      </c>
      <c r="H2604" s="26">
        <v>4</v>
      </c>
      <c r="I2604" s="26">
        <v>18</v>
      </c>
      <c r="J2604" s="26">
        <v>10</v>
      </c>
      <c r="K2604" s="26">
        <v>310</v>
      </c>
      <c r="M2604" s="26">
        <v>2602</v>
      </c>
      <c r="N2604" s="26">
        <v>343</v>
      </c>
    </row>
    <row r="2605" spans="7:14" x14ac:dyDescent="0.2">
      <c r="G2605" s="26">
        <v>2016</v>
      </c>
      <c r="H2605" s="26">
        <v>4</v>
      </c>
      <c r="I2605" s="26">
        <v>18</v>
      </c>
      <c r="J2605" s="26">
        <v>11</v>
      </c>
      <c r="K2605" s="26">
        <v>323</v>
      </c>
      <c r="M2605" s="26">
        <v>2603</v>
      </c>
      <c r="N2605" s="26">
        <v>343</v>
      </c>
    </row>
    <row r="2606" spans="7:14" x14ac:dyDescent="0.2">
      <c r="G2606" s="26">
        <v>2016</v>
      </c>
      <c r="H2606" s="26">
        <v>4</v>
      </c>
      <c r="I2606" s="26">
        <v>18</v>
      </c>
      <c r="J2606" s="26">
        <v>12</v>
      </c>
      <c r="K2606" s="26">
        <v>406</v>
      </c>
      <c r="M2606" s="26">
        <v>2604</v>
      </c>
      <c r="N2606" s="26">
        <v>343</v>
      </c>
    </row>
    <row r="2607" spans="7:14" x14ac:dyDescent="0.2">
      <c r="G2607" s="26">
        <v>2016</v>
      </c>
      <c r="H2607" s="26">
        <v>4</v>
      </c>
      <c r="I2607" s="26">
        <v>18</v>
      </c>
      <c r="J2607" s="26">
        <v>13</v>
      </c>
      <c r="K2607" s="26">
        <v>386</v>
      </c>
      <c r="M2607" s="26">
        <v>2605</v>
      </c>
      <c r="N2607" s="26">
        <v>343</v>
      </c>
    </row>
    <row r="2608" spans="7:14" x14ac:dyDescent="0.2">
      <c r="G2608" s="26">
        <v>2016</v>
      </c>
      <c r="H2608" s="26">
        <v>4</v>
      </c>
      <c r="I2608" s="26">
        <v>18</v>
      </c>
      <c r="J2608" s="26">
        <v>14</v>
      </c>
      <c r="K2608" s="26">
        <v>368</v>
      </c>
      <c r="M2608" s="26">
        <v>2606</v>
      </c>
      <c r="N2608" s="26">
        <v>343</v>
      </c>
    </row>
    <row r="2609" spans="7:14" x14ac:dyDescent="0.2">
      <c r="G2609" s="26">
        <v>2016</v>
      </c>
      <c r="H2609" s="26">
        <v>4</v>
      </c>
      <c r="I2609" s="26">
        <v>18</v>
      </c>
      <c r="J2609" s="26">
        <v>15</v>
      </c>
      <c r="K2609" s="26">
        <v>394</v>
      </c>
      <c r="M2609" s="26">
        <v>2607</v>
      </c>
      <c r="N2609" s="26">
        <v>342</v>
      </c>
    </row>
    <row r="2610" spans="7:14" x14ac:dyDescent="0.2">
      <c r="G2610" s="26">
        <v>2016</v>
      </c>
      <c r="H2610" s="26">
        <v>4</v>
      </c>
      <c r="I2610" s="26">
        <v>18</v>
      </c>
      <c r="J2610" s="26">
        <v>16</v>
      </c>
      <c r="K2610" s="26">
        <v>443</v>
      </c>
      <c r="M2610" s="26">
        <v>2608</v>
      </c>
      <c r="N2610" s="26">
        <v>342</v>
      </c>
    </row>
    <row r="2611" spans="7:14" x14ac:dyDescent="0.2">
      <c r="G2611" s="26">
        <v>2016</v>
      </c>
      <c r="H2611" s="26">
        <v>4</v>
      </c>
      <c r="I2611" s="26">
        <v>18</v>
      </c>
      <c r="J2611" s="26">
        <v>17</v>
      </c>
      <c r="K2611" s="26">
        <v>653</v>
      </c>
      <c r="M2611" s="26">
        <v>2609</v>
      </c>
      <c r="N2611" s="26">
        <v>342</v>
      </c>
    </row>
    <row r="2612" spans="7:14" x14ac:dyDescent="0.2">
      <c r="G2612" s="26">
        <v>2016</v>
      </c>
      <c r="H2612" s="26">
        <v>4</v>
      </c>
      <c r="I2612" s="26">
        <v>18</v>
      </c>
      <c r="J2612" s="26">
        <v>18</v>
      </c>
      <c r="K2612" s="26">
        <v>449</v>
      </c>
      <c r="M2612" s="26">
        <v>2610</v>
      </c>
      <c r="N2612" s="26">
        <v>342</v>
      </c>
    </row>
    <row r="2613" spans="7:14" x14ac:dyDescent="0.2">
      <c r="G2613" s="26">
        <v>2016</v>
      </c>
      <c r="H2613" s="26">
        <v>4</v>
      </c>
      <c r="I2613" s="26">
        <v>18</v>
      </c>
      <c r="J2613" s="26">
        <v>19</v>
      </c>
      <c r="K2613" s="26">
        <v>342</v>
      </c>
      <c r="M2613" s="26">
        <v>2611</v>
      </c>
      <c r="N2613" s="26">
        <v>342</v>
      </c>
    </row>
    <row r="2614" spans="7:14" x14ac:dyDescent="0.2">
      <c r="G2614" s="26">
        <v>2016</v>
      </c>
      <c r="H2614" s="26">
        <v>4</v>
      </c>
      <c r="I2614" s="26">
        <v>18</v>
      </c>
      <c r="J2614" s="26">
        <v>20</v>
      </c>
      <c r="K2614" s="26">
        <v>206</v>
      </c>
      <c r="M2614" s="26">
        <v>2612</v>
      </c>
      <c r="N2614" s="26">
        <v>342</v>
      </c>
    </row>
    <row r="2615" spans="7:14" x14ac:dyDescent="0.2">
      <c r="G2615" s="26">
        <v>2016</v>
      </c>
      <c r="H2615" s="26">
        <v>4</v>
      </c>
      <c r="I2615" s="26">
        <v>18</v>
      </c>
      <c r="J2615" s="26">
        <v>21</v>
      </c>
      <c r="K2615" s="26">
        <v>111</v>
      </c>
      <c r="M2615" s="26">
        <v>2613</v>
      </c>
      <c r="N2615" s="26">
        <v>342</v>
      </c>
    </row>
    <row r="2616" spans="7:14" x14ac:dyDescent="0.2">
      <c r="G2616" s="26">
        <v>2016</v>
      </c>
      <c r="H2616" s="26">
        <v>4</v>
      </c>
      <c r="I2616" s="26">
        <v>18</v>
      </c>
      <c r="J2616" s="26">
        <v>22</v>
      </c>
      <c r="K2616" s="26">
        <v>91</v>
      </c>
      <c r="M2616" s="26">
        <v>2614</v>
      </c>
      <c r="N2616" s="26">
        <v>342</v>
      </c>
    </row>
    <row r="2617" spans="7:14" x14ac:dyDescent="0.2">
      <c r="G2617" s="26">
        <v>2016</v>
      </c>
      <c r="H2617" s="26">
        <v>4</v>
      </c>
      <c r="I2617" s="26">
        <v>18</v>
      </c>
      <c r="J2617" s="26">
        <v>23</v>
      </c>
      <c r="K2617" s="26">
        <v>52</v>
      </c>
      <c r="M2617" s="26">
        <v>2615</v>
      </c>
      <c r="N2617" s="26">
        <v>342</v>
      </c>
    </row>
    <row r="2618" spans="7:14" x14ac:dyDescent="0.2">
      <c r="G2618" s="26">
        <v>2016</v>
      </c>
      <c r="H2618" s="26">
        <v>4</v>
      </c>
      <c r="I2618" s="26">
        <v>18</v>
      </c>
      <c r="J2618" s="26">
        <v>24</v>
      </c>
      <c r="K2618" s="26">
        <v>23</v>
      </c>
      <c r="M2618" s="26">
        <v>2616</v>
      </c>
      <c r="N2618" s="26">
        <v>342</v>
      </c>
    </row>
    <row r="2619" spans="7:14" x14ac:dyDescent="0.2">
      <c r="G2619" s="26">
        <v>2016</v>
      </c>
      <c r="H2619" s="26">
        <v>4</v>
      </c>
      <c r="I2619" s="26">
        <v>19</v>
      </c>
      <c r="J2619" s="26">
        <v>1</v>
      </c>
      <c r="K2619" s="26">
        <v>20</v>
      </c>
      <c r="M2619" s="26">
        <v>2617</v>
      </c>
      <c r="N2619" s="26">
        <v>342</v>
      </c>
    </row>
    <row r="2620" spans="7:14" x14ac:dyDescent="0.2">
      <c r="G2620" s="26">
        <v>2016</v>
      </c>
      <c r="H2620" s="26">
        <v>4</v>
      </c>
      <c r="I2620" s="26">
        <v>19</v>
      </c>
      <c r="J2620" s="26">
        <v>2</v>
      </c>
      <c r="K2620" s="26">
        <v>28</v>
      </c>
      <c r="M2620" s="26">
        <v>2618</v>
      </c>
      <c r="N2620" s="26">
        <v>342</v>
      </c>
    </row>
    <row r="2621" spans="7:14" x14ac:dyDescent="0.2">
      <c r="G2621" s="26">
        <v>2016</v>
      </c>
      <c r="H2621" s="26">
        <v>4</v>
      </c>
      <c r="I2621" s="26">
        <v>19</v>
      </c>
      <c r="J2621" s="26">
        <v>3</v>
      </c>
      <c r="K2621" s="26">
        <v>7</v>
      </c>
      <c r="M2621" s="26">
        <v>2619</v>
      </c>
      <c r="N2621" s="26">
        <v>342</v>
      </c>
    </row>
    <row r="2622" spans="7:14" x14ac:dyDescent="0.2">
      <c r="G2622" s="26">
        <v>2016</v>
      </c>
      <c r="H2622" s="26">
        <v>4</v>
      </c>
      <c r="I2622" s="26">
        <v>19</v>
      </c>
      <c r="J2622" s="26">
        <v>4</v>
      </c>
      <c r="K2622" s="26">
        <v>6</v>
      </c>
      <c r="M2622" s="26">
        <v>2620</v>
      </c>
      <c r="N2622" s="26">
        <v>342</v>
      </c>
    </row>
    <row r="2623" spans="7:14" x14ac:dyDescent="0.2">
      <c r="G2623" s="26">
        <v>2016</v>
      </c>
      <c r="H2623" s="26">
        <v>4</v>
      </c>
      <c r="I2623" s="26">
        <v>19</v>
      </c>
      <c r="J2623" s="26">
        <v>5</v>
      </c>
      <c r="K2623" s="26">
        <v>4</v>
      </c>
      <c r="M2623" s="26">
        <v>2621</v>
      </c>
      <c r="N2623" s="26">
        <v>342</v>
      </c>
    </row>
    <row r="2624" spans="7:14" x14ac:dyDescent="0.2">
      <c r="G2624" s="26">
        <v>2016</v>
      </c>
      <c r="H2624" s="26">
        <v>4</v>
      </c>
      <c r="I2624" s="26">
        <v>19</v>
      </c>
      <c r="J2624" s="26">
        <v>6</v>
      </c>
      <c r="K2624" s="26">
        <v>61</v>
      </c>
      <c r="M2624" s="26">
        <v>2622</v>
      </c>
      <c r="N2624" s="26">
        <v>342</v>
      </c>
    </row>
    <row r="2625" spans="7:14" x14ac:dyDescent="0.2">
      <c r="G2625" s="26">
        <v>2016</v>
      </c>
      <c r="H2625" s="26">
        <v>4</v>
      </c>
      <c r="I2625" s="26">
        <v>19</v>
      </c>
      <c r="J2625" s="26">
        <v>7</v>
      </c>
      <c r="K2625" s="26">
        <v>179</v>
      </c>
      <c r="M2625" s="26">
        <v>2623</v>
      </c>
      <c r="N2625" s="26">
        <v>342</v>
      </c>
    </row>
    <row r="2626" spans="7:14" x14ac:dyDescent="0.2">
      <c r="G2626" s="26">
        <v>2016</v>
      </c>
      <c r="H2626" s="26">
        <v>4</v>
      </c>
      <c r="I2626" s="26">
        <v>19</v>
      </c>
      <c r="J2626" s="26">
        <v>8</v>
      </c>
      <c r="K2626" s="26">
        <v>489</v>
      </c>
      <c r="M2626" s="26">
        <v>2624</v>
      </c>
      <c r="N2626" s="26">
        <v>341</v>
      </c>
    </row>
    <row r="2627" spans="7:14" x14ac:dyDescent="0.2">
      <c r="G2627" s="26">
        <v>2016</v>
      </c>
      <c r="H2627" s="26">
        <v>4</v>
      </c>
      <c r="I2627" s="26">
        <v>19</v>
      </c>
      <c r="J2627" s="26">
        <v>9</v>
      </c>
      <c r="K2627" s="26">
        <v>325</v>
      </c>
      <c r="M2627" s="26">
        <v>2625</v>
      </c>
      <c r="N2627" s="26">
        <v>341</v>
      </c>
    </row>
    <row r="2628" spans="7:14" x14ac:dyDescent="0.2">
      <c r="G2628" s="26">
        <v>2016</v>
      </c>
      <c r="H2628" s="26">
        <v>4</v>
      </c>
      <c r="I2628" s="26">
        <v>19</v>
      </c>
      <c r="J2628" s="26">
        <v>10</v>
      </c>
      <c r="K2628" s="26">
        <v>276</v>
      </c>
      <c r="M2628" s="26">
        <v>2626</v>
      </c>
      <c r="N2628" s="26">
        <v>341</v>
      </c>
    </row>
    <row r="2629" spans="7:14" x14ac:dyDescent="0.2">
      <c r="G2629" s="26">
        <v>2016</v>
      </c>
      <c r="H2629" s="26">
        <v>4</v>
      </c>
      <c r="I2629" s="26">
        <v>19</v>
      </c>
      <c r="J2629" s="26">
        <v>11</v>
      </c>
      <c r="K2629" s="26">
        <v>279</v>
      </c>
      <c r="M2629" s="26">
        <v>2627</v>
      </c>
      <c r="N2629" s="26">
        <v>341</v>
      </c>
    </row>
    <row r="2630" spans="7:14" x14ac:dyDescent="0.2">
      <c r="G2630" s="26">
        <v>2016</v>
      </c>
      <c r="H2630" s="26">
        <v>4</v>
      </c>
      <c r="I2630" s="26">
        <v>19</v>
      </c>
      <c r="J2630" s="26">
        <v>12</v>
      </c>
      <c r="K2630" s="26">
        <v>357</v>
      </c>
      <c r="M2630" s="26">
        <v>2628</v>
      </c>
      <c r="N2630" s="26">
        <v>341</v>
      </c>
    </row>
    <row r="2631" spans="7:14" x14ac:dyDescent="0.2">
      <c r="G2631" s="26">
        <v>2016</v>
      </c>
      <c r="H2631" s="26">
        <v>4</v>
      </c>
      <c r="I2631" s="26">
        <v>19</v>
      </c>
      <c r="J2631" s="26">
        <v>13</v>
      </c>
      <c r="K2631" s="26">
        <v>343</v>
      </c>
      <c r="M2631" s="26">
        <v>2629</v>
      </c>
      <c r="N2631" s="26">
        <v>341</v>
      </c>
    </row>
    <row r="2632" spans="7:14" x14ac:dyDescent="0.2">
      <c r="G2632" s="26">
        <v>2016</v>
      </c>
      <c r="H2632" s="26">
        <v>4</v>
      </c>
      <c r="I2632" s="26">
        <v>19</v>
      </c>
      <c r="J2632" s="26">
        <v>14</v>
      </c>
      <c r="K2632" s="26">
        <v>355</v>
      </c>
      <c r="M2632" s="26">
        <v>2630</v>
      </c>
      <c r="N2632" s="26">
        <v>341</v>
      </c>
    </row>
    <row r="2633" spans="7:14" x14ac:dyDescent="0.2">
      <c r="G2633" s="26">
        <v>2016</v>
      </c>
      <c r="H2633" s="26">
        <v>4</v>
      </c>
      <c r="I2633" s="26">
        <v>19</v>
      </c>
      <c r="J2633" s="26">
        <v>15</v>
      </c>
      <c r="K2633" s="26">
        <v>344</v>
      </c>
      <c r="M2633" s="26">
        <v>2631</v>
      </c>
      <c r="N2633" s="26">
        <v>341</v>
      </c>
    </row>
    <row r="2634" spans="7:14" x14ac:dyDescent="0.2">
      <c r="G2634" s="26">
        <v>2016</v>
      </c>
      <c r="H2634" s="26">
        <v>4</v>
      </c>
      <c r="I2634" s="26">
        <v>19</v>
      </c>
      <c r="J2634" s="26">
        <v>16</v>
      </c>
      <c r="K2634" s="26">
        <v>398</v>
      </c>
      <c r="M2634" s="26">
        <v>2632</v>
      </c>
      <c r="N2634" s="26">
        <v>341</v>
      </c>
    </row>
    <row r="2635" spans="7:14" x14ac:dyDescent="0.2">
      <c r="G2635" s="26">
        <v>2016</v>
      </c>
      <c r="H2635" s="26">
        <v>4</v>
      </c>
      <c r="I2635" s="26">
        <v>19</v>
      </c>
      <c r="J2635" s="26">
        <v>17</v>
      </c>
      <c r="K2635" s="26">
        <v>610</v>
      </c>
      <c r="M2635" s="26">
        <v>2633</v>
      </c>
      <c r="N2635" s="26">
        <v>341</v>
      </c>
    </row>
    <row r="2636" spans="7:14" x14ac:dyDescent="0.2">
      <c r="G2636" s="26">
        <v>2016</v>
      </c>
      <c r="H2636" s="26">
        <v>4</v>
      </c>
      <c r="I2636" s="26">
        <v>19</v>
      </c>
      <c r="J2636" s="26">
        <v>18</v>
      </c>
      <c r="K2636" s="26">
        <v>405</v>
      </c>
      <c r="M2636" s="26">
        <v>2634</v>
      </c>
      <c r="N2636" s="26">
        <v>341</v>
      </c>
    </row>
    <row r="2637" spans="7:14" x14ac:dyDescent="0.2">
      <c r="G2637" s="26">
        <v>2016</v>
      </c>
      <c r="H2637" s="26">
        <v>4</v>
      </c>
      <c r="I2637" s="26">
        <v>19</v>
      </c>
      <c r="J2637" s="26">
        <v>19</v>
      </c>
      <c r="K2637" s="26">
        <v>280</v>
      </c>
      <c r="M2637" s="26">
        <v>2635</v>
      </c>
      <c r="N2637" s="26">
        <v>341</v>
      </c>
    </row>
    <row r="2638" spans="7:14" x14ac:dyDescent="0.2">
      <c r="G2638" s="26">
        <v>2016</v>
      </c>
      <c r="H2638" s="26">
        <v>4</v>
      </c>
      <c r="I2638" s="26">
        <v>19</v>
      </c>
      <c r="J2638" s="26">
        <v>20</v>
      </c>
      <c r="K2638" s="26">
        <v>189</v>
      </c>
      <c r="M2638" s="26">
        <v>2636</v>
      </c>
      <c r="N2638" s="26">
        <v>341</v>
      </c>
    </row>
    <row r="2639" spans="7:14" x14ac:dyDescent="0.2">
      <c r="G2639" s="26">
        <v>2016</v>
      </c>
      <c r="H2639" s="26">
        <v>4</v>
      </c>
      <c r="I2639" s="26">
        <v>19</v>
      </c>
      <c r="J2639" s="26">
        <v>21</v>
      </c>
      <c r="K2639" s="26">
        <v>111</v>
      </c>
      <c r="M2639" s="26">
        <v>2637</v>
      </c>
      <c r="N2639" s="26">
        <v>341</v>
      </c>
    </row>
    <row r="2640" spans="7:14" x14ac:dyDescent="0.2">
      <c r="G2640" s="26">
        <v>2016</v>
      </c>
      <c r="H2640" s="26">
        <v>4</v>
      </c>
      <c r="I2640" s="26">
        <v>19</v>
      </c>
      <c r="J2640" s="26">
        <v>22</v>
      </c>
      <c r="K2640" s="26">
        <v>87</v>
      </c>
      <c r="M2640" s="26">
        <v>2638</v>
      </c>
      <c r="N2640" s="26">
        <v>341</v>
      </c>
    </row>
    <row r="2641" spans="7:14" x14ac:dyDescent="0.2">
      <c r="G2641" s="26">
        <v>2016</v>
      </c>
      <c r="H2641" s="26">
        <v>4</v>
      </c>
      <c r="I2641" s="26">
        <v>19</v>
      </c>
      <c r="J2641" s="26">
        <v>23</v>
      </c>
      <c r="K2641" s="26">
        <v>73</v>
      </c>
      <c r="M2641" s="26">
        <v>2639</v>
      </c>
      <c r="N2641" s="26">
        <v>341</v>
      </c>
    </row>
    <row r="2642" spans="7:14" x14ac:dyDescent="0.2">
      <c r="G2642" s="26">
        <v>2016</v>
      </c>
      <c r="H2642" s="26">
        <v>4</v>
      </c>
      <c r="I2642" s="26">
        <v>19</v>
      </c>
      <c r="J2642" s="26">
        <v>24</v>
      </c>
      <c r="K2642" s="26">
        <v>23</v>
      </c>
      <c r="M2642" s="26">
        <v>2640</v>
      </c>
      <c r="N2642" s="26">
        <v>341</v>
      </c>
    </row>
    <row r="2643" spans="7:14" x14ac:dyDescent="0.2">
      <c r="G2643" s="26">
        <v>2016</v>
      </c>
      <c r="H2643" s="26">
        <v>4</v>
      </c>
      <c r="I2643" s="26">
        <v>20</v>
      </c>
      <c r="J2643" s="26">
        <v>1</v>
      </c>
      <c r="K2643" s="26">
        <v>8</v>
      </c>
      <c r="M2643" s="26">
        <v>2641</v>
      </c>
      <c r="N2643" s="26">
        <v>341</v>
      </c>
    </row>
    <row r="2644" spans="7:14" x14ac:dyDescent="0.2">
      <c r="G2644" s="26">
        <v>2016</v>
      </c>
      <c r="H2644" s="26">
        <v>4</v>
      </c>
      <c r="I2644" s="26">
        <v>20</v>
      </c>
      <c r="J2644" s="26">
        <v>2</v>
      </c>
      <c r="K2644" s="26">
        <v>13</v>
      </c>
      <c r="M2644" s="26">
        <v>2642</v>
      </c>
      <c r="N2644" s="26">
        <v>341</v>
      </c>
    </row>
    <row r="2645" spans="7:14" x14ac:dyDescent="0.2">
      <c r="G2645" s="26">
        <v>2016</v>
      </c>
      <c r="H2645" s="26">
        <v>4</v>
      </c>
      <c r="I2645" s="26">
        <v>20</v>
      </c>
      <c r="J2645" s="26">
        <v>3</v>
      </c>
      <c r="K2645" s="26">
        <v>3</v>
      </c>
      <c r="M2645" s="26">
        <v>2643</v>
      </c>
      <c r="N2645" s="26">
        <v>341</v>
      </c>
    </row>
    <row r="2646" spans="7:14" x14ac:dyDescent="0.2">
      <c r="G2646" s="26">
        <v>2016</v>
      </c>
      <c r="H2646" s="26">
        <v>4</v>
      </c>
      <c r="I2646" s="26">
        <v>20</v>
      </c>
      <c r="J2646" s="26">
        <v>4</v>
      </c>
      <c r="K2646" s="26">
        <v>6</v>
      </c>
      <c r="M2646" s="26">
        <v>2644</v>
      </c>
      <c r="N2646" s="26">
        <v>341</v>
      </c>
    </row>
    <row r="2647" spans="7:14" x14ac:dyDescent="0.2">
      <c r="G2647" s="26">
        <v>2016</v>
      </c>
      <c r="H2647" s="26">
        <v>4</v>
      </c>
      <c r="I2647" s="26">
        <v>20</v>
      </c>
      <c r="J2647" s="26">
        <v>5</v>
      </c>
      <c r="K2647" s="26">
        <v>4</v>
      </c>
      <c r="M2647" s="26">
        <v>2645</v>
      </c>
      <c r="N2647" s="26">
        <v>341</v>
      </c>
    </row>
    <row r="2648" spans="7:14" x14ac:dyDescent="0.2">
      <c r="G2648" s="26">
        <v>2016</v>
      </c>
      <c r="H2648" s="26">
        <v>4</v>
      </c>
      <c r="I2648" s="26">
        <v>20</v>
      </c>
      <c r="J2648" s="26">
        <v>6</v>
      </c>
      <c r="K2648" s="26">
        <v>49</v>
      </c>
      <c r="M2648" s="26">
        <v>2646</v>
      </c>
      <c r="N2648" s="26">
        <v>341</v>
      </c>
    </row>
    <row r="2649" spans="7:14" x14ac:dyDescent="0.2">
      <c r="G2649" s="26">
        <v>2016</v>
      </c>
      <c r="H2649" s="26">
        <v>4</v>
      </c>
      <c r="I2649" s="26">
        <v>20</v>
      </c>
      <c r="J2649" s="26">
        <v>7</v>
      </c>
      <c r="K2649" s="26">
        <v>175</v>
      </c>
      <c r="M2649" s="26">
        <v>2647</v>
      </c>
      <c r="N2649" s="26">
        <v>341</v>
      </c>
    </row>
    <row r="2650" spans="7:14" x14ac:dyDescent="0.2">
      <c r="G2650" s="26">
        <v>2016</v>
      </c>
      <c r="H2650" s="26">
        <v>4</v>
      </c>
      <c r="I2650" s="26">
        <v>20</v>
      </c>
      <c r="J2650" s="26">
        <v>8</v>
      </c>
      <c r="K2650" s="26">
        <v>529</v>
      </c>
      <c r="M2650" s="26">
        <v>2648</v>
      </c>
      <c r="N2650" s="26">
        <v>341</v>
      </c>
    </row>
    <row r="2651" spans="7:14" x14ac:dyDescent="0.2">
      <c r="G2651" s="26">
        <v>2016</v>
      </c>
      <c r="H2651" s="26">
        <v>4</v>
      </c>
      <c r="I2651" s="26">
        <v>20</v>
      </c>
      <c r="J2651" s="26">
        <v>9</v>
      </c>
      <c r="K2651" s="26">
        <v>387</v>
      </c>
      <c r="M2651" s="26">
        <v>2649</v>
      </c>
      <c r="N2651" s="26">
        <v>341</v>
      </c>
    </row>
    <row r="2652" spans="7:14" x14ac:dyDescent="0.2">
      <c r="G2652" s="26">
        <v>2016</v>
      </c>
      <c r="H2652" s="26">
        <v>4</v>
      </c>
      <c r="I2652" s="26">
        <v>20</v>
      </c>
      <c r="J2652" s="26">
        <v>10</v>
      </c>
      <c r="K2652" s="26">
        <v>306</v>
      </c>
      <c r="M2652" s="26">
        <v>2650</v>
      </c>
      <c r="N2652" s="26">
        <v>340</v>
      </c>
    </row>
    <row r="2653" spans="7:14" x14ac:dyDescent="0.2">
      <c r="G2653" s="26">
        <v>2016</v>
      </c>
      <c r="H2653" s="26">
        <v>4</v>
      </c>
      <c r="I2653" s="26">
        <v>20</v>
      </c>
      <c r="J2653" s="26">
        <v>11</v>
      </c>
      <c r="K2653" s="26">
        <v>313</v>
      </c>
      <c r="M2653" s="26">
        <v>2651</v>
      </c>
      <c r="N2653" s="26">
        <v>340</v>
      </c>
    </row>
    <row r="2654" spans="7:14" x14ac:dyDescent="0.2">
      <c r="G2654" s="26">
        <v>2016</v>
      </c>
      <c r="H2654" s="26">
        <v>4</v>
      </c>
      <c r="I2654" s="26">
        <v>20</v>
      </c>
      <c r="J2654" s="26">
        <v>12</v>
      </c>
      <c r="K2654" s="26">
        <v>360</v>
      </c>
      <c r="M2654" s="26">
        <v>2652</v>
      </c>
      <c r="N2654" s="26">
        <v>340</v>
      </c>
    </row>
    <row r="2655" spans="7:14" x14ac:dyDescent="0.2">
      <c r="G2655" s="26">
        <v>2016</v>
      </c>
      <c r="H2655" s="26">
        <v>4</v>
      </c>
      <c r="I2655" s="26">
        <v>20</v>
      </c>
      <c r="J2655" s="26">
        <v>13</v>
      </c>
      <c r="K2655" s="26">
        <v>415</v>
      </c>
      <c r="M2655" s="26">
        <v>2653</v>
      </c>
      <c r="N2655" s="26">
        <v>340</v>
      </c>
    </row>
    <row r="2656" spans="7:14" x14ac:dyDescent="0.2">
      <c r="G2656" s="26">
        <v>2016</v>
      </c>
      <c r="H2656" s="26">
        <v>4</v>
      </c>
      <c r="I2656" s="26">
        <v>20</v>
      </c>
      <c r="J2656" s="26">
        <v>14</v>
      </c>
      <c r="K2656" s="26">
        <v>410</v>
      </c>
      <c r="M2656" s="26">
        <v>2654</v>
      </c>
      <c r="N2656" s="26">
        <v>340</v>
      </c>
    </row>
    <row r="2657" spans="7:14" x14ac:dyDescent="0.2">
      <c r="G2657" s="26">
        <v>2016</v>
      </c>
      <c r="H2657" s="26">
        <v>4</v>
      </c>
      <c r="I2657" s="26">
        <v>20</v>
      </c>
      <c r="J2657" s="26">
        <v>15</v>
      </c>
      <c r="K2657" s="26">
        <v>415</v>
      </c>
      <c r="M2657" s="26">
        <v>2655</v>
      </c>
      <c r="N2657" s="26">
        <v>340</v>
      </c>
    </row>
    <row r="2658" spans="7:14" x14ac:dyDescent="0.2">
      <c r="G2658" s="26">
        <v>2016</v>
      </c>
      <c r="H2658" s="26">
        <v>4</v>
      </c>
      <c r="I2658" s="26">
        <v>20</v>
      </c>
      <c r="J2658" s="26">
        <v>16</v>
      </c>
      <c r="K2658" s="26">
        <v>500</v>
      </c>
      <c r="M2658" s="26">
        <v>2656</v>
      </c>
      <c r="N2658" s="26">
        <v>340</v>
      </c>
    </row>
    <row r="2659" spans="7:14" x14ac:dyDescent="0.2">
      <c r="G2659" s="26">
        <v>2016</v>
      </c>
      <c r="H2659" s="26">
        <v>4</v>
      </c>
      <c r="I2659" s="26">
        <v>20</v>
      </c>
      <c r="J2659" s="26">
        <v>17</v>
      </c>
      <c r="K2659" s="26">
        <v>582</v>
      </c>
      <c r="M2659" s="26">
        <v>2657</v>
      </c>
      <c r="N2659" s="26">
        <v>340</v>
      </c>
    </row>
    <row r="2660" spans="7:14" x14ac:dyDescent="0.2">
      <c r="G2660" s="26">
        <v>2016</v>
      </c>
      <c r="H2660" s="26">
        <v>4</v>
      </c>
      <c r="I2660" s="26">
        <v>20</v>
      </c>
      <c r="J2660" s="26">
        <v>18</v>
      </c>
      <c r="K2660" s="26">
        <v>499</v>
      </c>
      <c r="M2660" s="26">
        <v>2658</v>
      </c>
      <c r="N2660" s="26">
        <v>340</v>
      </c>
    </row>
    <row r="2661" spans="7:14" x14ac:dyDescent="0.2">
      <c r="G2661" s="26">
        <v>2016</v>
      </c>
      <c r="H2661" s="26">
        <v>4</v>
      </c>
      <c r="I2661" s="26">
        <v>20</v>
      </c>
      <c r="J2661" s="26">
        <v>19</v>
      </c>
      <c r="K2661" s="26">
        <v>321</v>
      </c>
      <c r="M2661" s="26">
        <v>2659</v>
      </c>
      <c r="N2661" s="26">
        <v>340</v>
      </c>
    </row>
    <row r="2662" spans="7:14" x14ac:dyDescent="0.2">
      <c r="G2662" s="26">
        <v>2016</v>
      </c>
      <c r="H2662" s="26">
        <v>4</v>
      </c>
      <c r="I2662" s="26">
        <v>20</v>
      </c>
      <c r="J2662" s="26">
        <v>20</v>
      </c>
      <c r="K2662" s="26">
        <v>203</v>
      </c>
      <c r="M2662" s="26">
        <v>2660</v>
      </c>
      <c r="N2662" s="26">
        <v>340</v>
      </c>
    </row>
    <row r="2663" spans="7:14" x14ac:dyDescent="0.2">
      <c r="G2663" s="26">
        <v>2016</v>
      </c>
      <c r="H2663" s="26">
        <v>4</v>
      </c>
      <c r="I2663" s="26">
        <v>20</v>
      </c>
      <c r="J2663" s="26">
        <v>21</v>
      </c>
      <c r="K2663" s="26">
        <v>172</v>
      </c>
      <c r="M2663" s="26">
        <v>2661</v>
      </c>
      <c r="N2663" s="26">
        <v>340</v>
      </c>
    </row>
    <row r="2664" spans="7:14" x14ac:dyDescent="0.2">
      <c r="G2664" s="26">
        <v>2016</v>
      </c>
      <c r="H2664" s="26">
        <v>4</v>
      </c>
      <c r="I2664" s="26">
        <v>20</v>
      </c>
      <c r="J2664" s="26">
        <v>22</v>
      </c>
      <c r="K2664" s="26">
        <v>88</v>
      </c>
      <c r="M2664" s="26">
        <v>2662</v>
      </c>
      <c r="N2664" s="26">
        <v>340</v>
      </c>
    </row>
    <row r="2665" spans="7:14" x14ac:dyDescent="0.2">
      <c r="G2665" s="26">
        <v>2016</v>
      </c>
      <c r="H2665" s="26">
        <v>4</v>
      </c>
      <c r="I2665" s="26">
        <v>20</v>
      </c>
      <c r="J2665" s="26">
        <v>23</v>
      </c>
      <c r="K2665" s="26">
        <v>78</v>
      </c>
      <c r="M2665" s="26">
        <v>2663</v>
      </c>
      <c r="N2665" s="26">
        <v>340</v>
      </c>
    </row>
    <row r="2666" spans="7:14" x14ac:dyDescent="0.2">
      <c r="G2666" s="26">
        <v>2016</v>
      </c>
      <c r="H2666" s="26">
        <v>4</v>
      </c>
      <c r="I2666" s="26">
        <v>20</v>
      </c>
      <c r="J2666" s="26">
        <v>24</v>
      </c>
      <c r="K2666" s="26">
        <v>30</v>
      </c>
      <c r="M2666" s="26">
        <v>2664</v>
      </c>
      <c r="N2666" s="26">
        <v>340</v>
      </c>
    </row>
    <row r="2667" spans="7:14" x14ac:dyDescent="0.2">
      <c r="G2667" s="26">
        <v>2016</v>
      </c>
      <c r="H2667" s="26">
        <v>4</v>
      </c>
      <c r="I2667" s="26">
        <v>21</v>
      </c>
      <c r="J2667" s="26">
        <v>1</v>
      </c>
      <c r="K2667" s="26">
        <v>14</v>
      </c>
      <c r="M2667" s="26">
        <v>2665</v>
      </c>
      <c r="N2667" s="26">
        <v>340</v>
      </c>
    </row>
    <row r="2668" spans="7:14" x14ac:dyDescent="0.2">
      <c r="G2668" s="26">
        <v>2016</v>
      </c>
      <c r="H2668" s="26">
        <v>4</v>
      </c>
      <c r="I2668" s="26">
        <v>21</v>
      </c>
      <c r="J2668" s="26">
        <v>2</v>
      </c>
      <c r="K2668" s="26">
        <v>11</v>
      </c>
      <c r="M2668" s="26">
        <v>2666</v>
      </c>
      <c r="N2668" s="26">
        <v>339</v>
      </c>
    </row>
    <row r="2669" spans="7:14" x14ac:dyDescent="0.2">
      <c r="G2669" s="26">
        <v>2016</v>
      </c>
      <c r="H2669" s="26">
        <v>4</v>
      </c>
      <c r="I2669" s="26">
        <v>21</v>
      </c>
      <c r="J2669" s="26">
        <v>3</v>
      </c>
      <c r="K2669" s="26">
        <v>6</v>
      </c>
      <c r="M2669" s="26">
        <v>2667</v>
      </c>
      <c r="N2669" s="26">
        <v>339</v>
      </c>
    </row>
    <row r="2670" spans="7:14" x14ac:dyDescent="0.2">
      <c r="G2670" s="26">
        <v>2016</v>
      </c>
      <c r="H2670" s="26">
        <v>4</v>
      </c>
      <c r="I2670" s="26">
        <v>21</v>
      </c>
      <c r="J2670" s="26">
        <v>4</v>
      </c>
      <c r="K2670" s="26">
        <v>11</v>
      </c>
      <c r="M2670" s="26">
        <v>2668</v>
      </c>
      <c r="N2670" s="26">
        <v>339</v>
      </c>
    </row>
    <row r="2671" spans="7:14" x14ac:dyDescent="0.2">
      <c r="G2671" s="26">
        <v>2016</v>
      </c>
      <c r="H2671" s="26">
        <v>4</v>
      </c>
      <c r="I2671" s="26">
        <v>21</v>
      </c>
      <c r="J2671" s="26">
        <v>5</v>
      </c>
      <c r="K2671" s="26">
        <v>7</v>
      </c>
      <c r="M2671" s="26">
        <v>2669</v>
      </c>
      <c r="N2671" s="26">
        <v>339</v>
      </c>
    </row>
    <row r="2672" spans="7:14" x14ac:dyDescent="0.2">
      <c r="G2672" s="26">
        <v>2016</v>
      </c>
      <c r="H2672" s="26">
        <v>4</v>
      </c>
      <c r="I2672" s="26">
        <v>21</v>
      </c>
      <c r="J2672" s="26">
        <v>6</v>
      </c>
      <c r="K2672" s="26">
        <v>51</v>
      </c>
      <c r="M2672" s="26">
        <v>2670</v>
      </c>
      <c r="N2672" s="26">
        <v>339</v>
      </c>
    </row>
    <row r="2673" spans="7:14" x14ac:dyDescent="0.2">
      <c r="G2673" s="26">
        <v>2016</v>
      </c>
      <c r="H2673" s="26">
        <v>4</v>
      </c>
      <c r="I2673" s="26">
        <v>21</v>
      </c>
      <c r="J2673" s="26">
        <v>7</v>
      </c>
      <c r="K2673" s="26">
        <v>156</v>
      </c>
      <c r="M2673" s="26">
        <v>2671</v>
      </c>
      <c r="N2673" s="26">
        <v>339</v>
      </c>
    </row>
    <row r="2674" spans="7:14" x14ac:dyDescent="0.2">
      <c r="G2674" s="26">
        <v>2016</v>
      </c>
      <c r="H2674" s="26">
        <v>4</v>
      </c>
      <c r="I2674" s="26">
        <v>21</v>
      </c>
      <c r="J2674" s="26">
        <v>8</v>
      </c>
      <c r="K2674" s="26">
        <v>516</v>
      </c>
      <c r="M2674" s="26">
        <v>2672</v>
      </c>
      <c r="N2674" s="26">
        <v>339</v>
      </c>
    </row>
    <row r="2675" spans="7:14" x14ac:dyDescent="0.2">
      <c r="G2675" s="26">
        <v>2016</v>
      </c>
      <c r="H2675" s="26">
        <v>4</v>
      </c>
      <c r="I2675" s="26">
        <v>21</v>
      </c>
      <c r="J2675" s="26">
        <v>9</v>
      </c>
      <c r="K2675" s="26">
        <v>427</v>
      </c>
      <c r="M2675" s="26">
        <v>2673</v>
      </c>
      <c r="N2675" s="26">
        <v>339</v>
      </c>
    </row>
    <row r="2676" spans="7:14" x14ac:dyDescent="0.2">
      <c r="G2676" s="26">
        <v>2016</v>
      </c>
      <c r="H2676" s="26">
        <v>4</v>
      </c>
      <c r="I2676" s="26">
        <v>21</v>
      </c>
      <c r="J2676" s="26">
        <v>10</v>
      </c>
      <c r="K2676" s="26">
        <v>308</v>
      </c>
      <c r="M2676" s="26">
        <v>2674</v>
      </c>
      <c r="N2676" s="26">
        <v>339</v>
      </c>
    </row>
    <row r="2677" spans="7:14" x14ac:dyDescent="0.2">
      <c r="G2677" s="26">
        <v>2016</v>
      </c>
      <c r="H2677" s="26">
        <v>4</v>
      </c>
      <c r="I2677" s="26">
        <v>21</v>
      </c>
      <c r="J2677" s="26">
        <v>11</v>
      </c>
      <c r="K2677" s="26">
        <v>338</v>
      </c>
      <c r="M2677" s="26">
        <v>2675</v>
      </c>
      <c r="N2677" s="26">
        <v>339</v>
      </c>
    </row>
    <row r="2678" spans="7:14" x14ac:dyDescent="0.2">
      <c r="G2678" s="26">
        <v>2016</v>
      </c>
      <c r="H2678" s="26">
        <v>4</v>
      </c>
      <c r="I2678" s="26">
        <v>21</v>
      </c>
      <c r="J2678" s="26">
        <v>12</v>
      </c>
      <c r="K2678" s="26">
        <v>382</v>
      </c>
      <c r="M2678" s="26">
        <v>2676</v>
      </c>
      <c r="N2678" s="26">
        <v>339</v>
      </c>
    </row>
    <row r="2679" spans="7:14" x14ac:dyDescent="0.2">
      <c r="G2679" s="26">
        <v>2016</v>
      </c>
      <c r="H2679" s="26">
        <v>4</v>
      </c>
      <c r="I2679" s="26">
        <v>21</v>
      </c>
      <c r="J2679" s="26">
        <v>13</v>
      </c>
      <c r="K2679" s="26">
        <v>412</v>
      </c>
      <c r="M2679" s="26">
        <v>2677</v>
      </c>
      <c r="N2679" s="26">
        <v>339</v>
      </c>
    </row>
    <row r="2680" spans="7:14" x14ac:dyDescent="0.2">
      <c r="G2680" s="26">
        <v>2016</v>
      </c>
      <c r="H2680" s="26">
        <v>4</v>
      </c>
      <c r="I2680" s="26">
        <v>21</v>
      </c>
      <c r="J2680" s="26">
        <v>14</v>
      </c>
      <c r="K2680" s="26">
        <v>361</v>
      </c>
      <c r="M2680" s="26">
        <v>2678</v>
      </c>
      <c r="N2680" s="26">
        <v>339</v>
      </c>
    </row>
    <row r="2681" spans="7:14" x14ac:dyDescent="0.2">
      <c r="G2681" s="26">
        <v>2016</v>
      </c>
      <c r="H2681" s="26">
        <v>4</v>
      </c>
      <c r="I2681" s="26">
        <v>21</v>
      </c>
      <c r="J2681" s="26">
        <v>15</v>
      </c>
      <c r="K2681" s="26">
        <v>452</v>
      </c>
      <c r="M2681" s="26">
        <v>2679</v>
      </c>
      <c r="N2681" s="26">
        <v>339</v>
      </c>
    </row>
    <row r="2682" spans="7:14" x14ac:dyDescent="0.2">
      <c r="G2682" s="26">
        <v>2016</v>
      </c>
      <c r="H2682" s="26">
        <v>4</v>
      </c>
      <c r="I2682" s="26">
        <v>21</v>
      </c>
      <c r="J2682" s="26">
        <v>16</v>
      </c>
      <c r="K2682" s="26">
        <v>491</v>
      </c>
      <c r="M2682" s="26">
        <v>2680</v>
      </c>
      <c r="N2682" s="26">
        <v>339</v>
      </c>
    </row>
    <row r="2683" spans="7:14" x14ac:dyDescent="0.2">
      <c r="G2683" s="26">
        <v>2016</v>
      </c>
      <c r="H2683" s="26">
        <v>4</v>
      </c>
      <c r="I2683" s="26">
        <v>21</v>
      </c>
      <c r="J2683" s="26">
        <v>17</v>
      </c>
      <c r="K2683" s="26">
        <v>628</v>
      </c>
      <c r="M2683" s="26">
        <v>2681</v>
      </c>
      <c r="N2683" s="26">
        <v>339</v>
      </c>
    </row>
    <row r="2684" spans="7:14" x14ac:dyDescent="0.2">
      <c r="G2684" s="26">
        <v>2016</v>
      </c>
      <c r="H2684" s="26">
        <v>4</v>
      </c>
      <c r="I2684" s="26">
        <v>21</v>
      </c>
      <c r="J2684" s="26">
        <v>18</v>
      </c>
      <c r="K2684" s="26">
        <v>503</v>
      </c>
      <c r="M2684" s="26">
        <v>2682</v>
      </c>
      <c r="N2684" s="26">
        <v>339</v>
      </c>
    </row>
    <row r="2685" spans="7:14" x14ac:dyDescent="0.2">
      <c r="G2685" s="26">
        <v>2016</v>
      </c>
      <c r="H2685" s="26">
        <v>4</v>
      </c>
      <c r="I2685" s="26">
        <v>21</v>
      </c>
      <c r="J2685" s="26">
        <v>19</v>
      </c>
      <c r="K2685" s="26">
        <v>389</v>
      </c>
      <c r="M2685" s="26">
        <v>2683</v>
      </c>
      <c r="N2685" s="26">
        <v>339</v>
      </c>
    </row>
    <row r="2686" spans="7:14" x14ac:dyDescent="0.2">
      <c r="G2686" s="26">
        <v>2016</v>
      </c>
      <c r="H2686" s="26">
        <v>4</v>
      </c>
      <c r="I2686" s="26">
        <v>21</v>
      </c>
      <c r="J2686" s="26">
        <v>20</v>
      </c>
      <c r="K2686" s="26">
        <v>225</v>
      </c>
      <c r="M2686" s="26">
        <v>2684</v>
      </c>
      <c r="N2686" s="26">
        <v>339</v>
      </c>
    </row>
    <row r="2687" spans="7:14" x14ac:dyDescent="0.2">
      <c r="G2687" s="26">
        <v>2016</v>
      </c>
      <c r="H2687" s="26">
        <v>4</v>
      </c>
      <c r="I2687" s="26">
        <v>21</v>
      </c>
      <c r="J2687" s="26">
        <v>21</v>
      </c>
      <c r="K2687" s="26">
        <v>207</v>
      </c>
      <c r="M2687" s="26">
        <v>2685</v>
      </c>
      <c r="N2687" s="26">
        <v>339</v>
      </c>
    </row>
    <row r="2688" spans="7:14" x14ac:dyDescent="0.2">
      <c r="G2688" s="26">
        <v>2016</v>
      </c>
      <c r="H2688" s="26">
        <v>4</v>
      </c>
      <c r="I2688" s="26">
        <v>21</v>
      </c>
      <c r="J2688" s="26">
        <v>22</v>
      </c>
      <c r="K2688" s="26">
        <v>112</v>
      </c>
      <c r="M2688" s="26">
        <v>2686</v>
      </c>
      <c r="N2688" s="26">
        <v>339</v>
      </c>
    </row>
    <row r="2689" spans="7:14" x14ac:dyDescent="0.2">
      <c r="G2689" s="26">
        <v>2016</v>
      </c>
      <c r="H2689" s="26">
        <v>4</v>
      </c>
      <c r="I2689" s="26">
        <v>21</v>
      </c>
      <c r="J2689" s="26">
        <v>23</v>
      </c>
      <c r="K2689" s="26">
        <v>87</v>
      </c>
      <c r="M2689" s="26">
        <v>2687</v>
      </c>
      <c r="N2689" s="26">
        <v>338</v>
      </c>
    </row>
    <row r="2690" spans="7:14" x14ac:dyDescent="0.2">
      <c r="G2690" s="26">
        <v>2016</v>
      </c>
      <c r="H2690" s="26">
        <v>4</v>
      </c>
      <c r="I2690" s="26">
        <v>21</v>
      </c>
      <c r="J2690" s="26">
        <v>24</v>
      </c>
      <c r="K2690" s="26">
        <v>38</v>
      </c>
      <c r="M2690" s="26">
        <v>2688</v>
      </c>
      <c r="N2690" s="26">
        <v>338</v>
      </c>
    </row>
    <row r="2691" spans="7:14" x14ac:dyDescent="0.2">
      <c r="G2691" s="26">
        <v>2016</v>
      </c>
      <c r="H2691" s="26">
        <v>4</v>
      </c>
      <c r="I2691" s="26">
        <v>22</v>
      </c>
      <c r="J2691" s="26">
        <v>1</v>
      </c>
      <c r="K2691" s="26">
        <v>17</v>
      </c>
      <c r="M2691" s="26">
        <v>2689</v>
      </c>
      <c r="N2691" s="26">
        <v>338</v>
      </c>
    </row>
    <row r="2692" spans="7:14" x14ac:dyDescent="0.2">
      <c r="G2692" s="26">
        <v>2016</v>
      </c>
      <c r="H2692" s="26">
        <v>4</v>
      </c>
      <c r="I2692" s="26">
        <v>22</v>
      </c>
      <c r="J2692" s="26">
        <v>2</v>
      </c>
      <c r="K2692" s="26">
        <v>12</v>
      </c>
      <c r="M2692" s="26">
        <v>2690</v>
      </c>
      <c r="N2692" s="26">
        <v>338</v>
      </c>
    </row>
    <row r="2693" spans="7:14" x14ac:dyDescent="0.2">
      <c r="G2693" s="26">
        <v>2016</v>
      </c>
      <c r="H2693" s="26">
        <v>4</v>
      </c>
      <c r="I2693" s="26">
        <v>22</v>
      </c>
      <c r="J2693" s="26">
        <v>3</v>
      </c>
      <c r="K2693" s="26">
        <v>7</v>
      </c>
      <c r="M2693" s="26">
        <v>2691</v>
      </c>
      <c r="N2693" s="26">
        <v>338</v>
      </c>
    </row>
    <row r="2694" spans="7:14" x14ac:dyDescent="0.2">
      <c r="G2694" s="26">
        <v>2016</v>
      </c>
      <c r="H2694" s="26">
        <v>4</v>
      </c>
      <c r="I2694" s="26">
        <v>22</v>
      </c>
      <c r="J2694" s="26">
        <v>4</v>
      </c>
      <c r="K2694" s="26">
        <v>6</v>
      </c>
      <c r="M2694" s="26">
        <v>2692</v>
      </c>
      <c r="N2694" s="26">
        <v>338</v>
      </c>
    </row>
    <row r="2695" spans="7:14" x14ac:dyDescent="0.2">
      <c r="G2695" s="26">
        <v>2016</v>
      </c>
      <c r="H2695" s="26">
        <v>4</v>
      </c>
      <c r="I2695" s="26">
        <v>22</v>
      </c>
      <c r="J2695" s="26">
        <v>5</v>
      </c>
      <c r="K2695" s="26">
        <v>7</v>
      </c>
      <c r="M2695" s="26">
        <v>2693</v>
      </c>
      <c r="N2695" s="26">
        <v>338</v>
      </c>
    </row>
    <row r="2696" spans="7:14" x14ac:dyDescent="0.2">
      <c r="G2696" s="26">
        <v>2016</v>
      </c>
      <c r="H2696" s="26">
        <v>4</v>
      </c>
      <c r="I2696" s="26">
        <v>22</v>
      </c>
      <c r="J2696" s="26">
        <v>6</v>
      </c>
      <c r="K2696" s="26">
        <v>45</v>
      </c>
      <c r="M2696" s="26">
        <v>2694</v>
      </c>
      <c r="N2696" s="26">
        <v>338</v>
      </c>
    </row>
    <row r="2697" spans="7:14" x14ac:dyDescent="0.2">
      <c r="G2697" s="26">
        <v>2016</v>
      </c>
      <c r="H2697" s="26">
        <v>4</v>
      </c>
      <c r="I2697" s="26">
        <v>22</v>
      </c>
      <c r="J2697" s="26">
        <v>7</v>
      </c>
      <c r="K2697" s="26">
        <v>160</v>
      </c>
      <c r="M2697" s="26">
        <v>2695</v>
      </c>
      <c r="N2697" s="26">
        <v>338</v>
      </c>
    </row>
    <row r="2698" spans="7:14" x14ac:dyDescent="0.2">
      <c r="G2698" s="26">
        <v>2016</v>
      </c>
      <c r="H2698" s="26">
        <v>4</v>
      </c>
      <c r="I2698" s="26">
        <v>22</v>
      </c>
      <c r="J2698" s="26">
        <v>8</v>
      </c>
      <c r="K2698" s="26">
        <v>512</v>
      </c>
      <c r="M2698" s="26">
        <v>2696</v>
      </c>
      <c r="N2698" s="26">
        <v>338</v>
      </c>
    </row>
    <row r="2699" spans="7:14" x14ac:dyDescent="0.2">
      <c r="G2699" s="26">
        <v>2016</v>
      </c>
      <c r="H2699" s="26">
        <v>4</v>
      </c>
      <c r="I2699" s="26">
        <v>22</v>
      </c>
      <c r="J2699" s="26">
        <v>9</v>
      </c>
      <c r="K2699" s="26">
        <v>413</v>
      </c>
      <c r="M2699" s="26">
        <v>2697</v>
      </c>
      <c r="N2699" s="26">
        <v>338</v>
      </c>
    </row>
    <row r="2700" spans="7:14" x14ac:dyDescent="0.2">
      <c r="G2700" s="26">
        <v>2016</v>
      </c>
      <c r="H2700" s="26">
        <v>4</v>
      </c>
      <c r="I2700" s="26">
        <v>22</v>
      </c>
      <c r="J2700" s="26">
        <v>10</v>
      </c>
      <c r="K2700" s="26">
        <v>363</v>
      </c>
      <c r="M2700" s="26">
        <v>2698</v>
      </c>
      <c r="N2700" s="26">
        <v>338</v>
      </c>
    </row>
    <row r="2701" spans="7:14" x14ac:dyDescent="0.2">
      <c r="G2701" s="26">
        <v>2016</v>
      </c>
      <c r="H2701" s="26">
        <v>4</v>
      </c>
      <c r="I2701" s="26">
        <v>22</v>
      </c>
      <c r="J2701" s="26">
        <v>11</v>
      </c>
      <c r="K2701" s="26">
        <v>375</v>
      </c>
      <c r="M2701" s="26">
        <v>2699</v>
      </c>
      <c r="N2701" s="26">
        <v>338</v>
      </c>
    </row>
    <row r="2702" spans="7:14" x14ac:dyDescent="0.2">
      <c r="G2702" s="26">
        <v>2016</v>
      </c>
      <c r="H2702" s="26">
        <v>4</v>
      </c>
      <c r="I2702" s="26">
        <v>22</v>
      </c>
      <c r="J2702" s="26">
        <v>12</v>
      </c>
      <c r="K2702" s="26">
        <v>420</v>
      </c>
      <c r="M2702" s="26">
        <v>2700</v>
      </c>
      <c r="N2702" s="26">
        <v>338</v>
      </c>
    </row>
    <row r="2703" spans="7:14" x14ac:dyDescent="0.2">
      <c r="G2703" s="26">
        <v>2016</v>
      </c>
      <c r="H2703" s="26">
        <v>4</v>
      </c>
      <c r="I2703" s="26">
        <v>22</v>
      </c>
      <c r="J2703" s="26">
        <v>13</v>
      </c>
      <c r="K2703" s="26">
        <v>397</v>
      </c>
      <c r="M2703" s="26">
        <v>2701</v>
      </c>
      <c r="N2703" s="26">
        <v>338</v>
      </c>
    </row>
    <row r="2704" spans="7:14" x14ac:dyDescent="0.2">
      <c r="G2704" s="26">
        <v>2016</v>
      </c>
      <c r="H2704" s="26">
        <v>4</v>
      </c>
      <c r="I2704" s="26">
        <v>22</v>
      </c>
      <c r="J2704" s="26">
        <v>14</v>
      </c>
      <c r="K2704" s="26">
        <v>394</v>
      </c>
      <c r="M2704" s="26">
        <v>2702</v>
      </c>
      <c r="N2704" s="26">
        <v>337</v>
      </c>
    </row>
    <row r="2705" spans="7:14" x14ac:dyDescent="0.2">
      <c r="G2705" s="26">
        <v>2016</v>
      </c>
      <c r="H2705" s="26">
        <v>4</v>
      </c>
      <c r="I2705" s="26">
        <v>22</v>
      </c>
      <c r="J2705" s="26">
        <v>15</v>
      </c>
      <c r="K2705" s="26">
        <v>414</v>
      </c>
      <c r="M2705" s="26">
        <v>2703</v>
      </c>
      <c r="N2705" s="26">
        <v>337</v>
      </c>
    </row>
    <row r="2706" spans="7:14" x14ac:dyDescent="0.2">
      <c r="G2706" s="26">
        <v>2016</v>
      </c>
      <c r="H2706" s="26">
        <v>4</v>
      </c>
      <c r="I2706" s="26">
        <v>22</v>
      </c>
      <c r="J2706" s="26">
        <v>16</v>
      </c>
      <c r="K2706" s="26">
        <v>470</v>
      </c>
      <c r="M2706" s="26">
        <v>2704</v>
      </c>
      <c r="N2706" s="26">
        <v>337</v>
      </c>
    </row>
    <row r="2707" spans="7:14" x14ac:dyDescent="0.2">
      <c r="G2707" s="26">
        <v>2016</v>
      </c>
      <c r="H2707" s="26">
        <v>4</v>
      </c>
      <c r="I2707" s="26">
        <v>22</v>
      </c>
      <c r="J2707" s="26">
        <v>17</v>
      </c>
      <c r="K2707" s="26">
        <v>617</v>
      </c>
      <c r="M2707" s="26">
        <v>2705</v>
      </c>
      <c r="N2707" s="26">
        <v>337</v>
      </c>
    </row>
    <row r="2708" spans="7:14" x14ac:dyDescent="0.2">
      <c r="G2708" s="26">
        <v>2016</v>
      </c>
      <c r="H2708" s="26">
        <v>4</v>
      </c>
      <c r="I2708" s="26">
        <v>22</v>
      </c>
      <c r="J2708" s="26">
        <v>18</v>
      </c>
      <c r="K2708" s="26">
        <v>464</v>
      </c>
      <c r="M2708" s="26">
        <v>2706</v>
      </c>
      <c r="N2708" s="26">
        <v>337</v>
      </c>
    </row>
    <row r="2709" spans="7:14" x14ac:dyDescent="0.2">
      <c r="G2709" s="26">
        <v>2016</v>
      </c>
      <c r="H2709" s="26">
        <v>4</v>
      </c>
      <c r="I2709" s="26">
        <v>22</v>
      </c>
      <c r="J2709" s="26">
        <v>19</v>
      </c>
      <c r="K2709" s="26">
        <v>330</v>
      </c>
      <c r="M2709" s="26">
        <v>2707</v>
      </c>
      <c r="N2709" s="26">
        <v>337</v>
      </c>
    </row>
    <row r="2710" spans="7:14" x14ac:dyDescent="0.2">
      <c r="G2710" s="26">
        <v>2016</v>
      </c>
      <c r="H2710" s="26">
        <v>4</v>
      </c>
      <c r="I2710" s="26">
        <v>22</v>
      </c>
      <c r="J2710" s="26">
        <v>20</v>
      </c>
      <c r="K2710" s="26">
        <v>225</v>
      </c>
      <c r="M2710" s="26">
        <v>2708</v>
      </c>
      <c r="N2710" s="26">
        <v>337</v>
      </c>
    </row>
    <row r="2711" spans="7:14" x14ac:dyDescent="0.2">
      <c r="G2711" s="26">
        <v>2016</v>
      </c>
      <c r="H2711" s="26">
        <v>4</v>
      </c>
      <c r="I2711" s="26">
        <v>22</v>
      </c>
      <c r="J2711" s="26">
        <v>21</v>
      </c>
      <c r="K2711" s="26">
        <v>157</v>
      </c>
      <c r="M2711" s="26">
        <v>2709</v>
      </c>
      <c r="N2711" s="26">
        <v>337</v>
      </c>
    </row>
    <row r="2712" spans="7:14" x14ac:dyDescent="0.2">
      <c r="G2712" s="26">
        <v>2016</v>
      </c>
      <c r="H2712" s="26">
        <v>4</v>
      </c>
      <c r="I2712" s="26">
        <v>22</v>
      </c>
      <c r="J2712" s="26">
        <v>22</v>
      </c>
      <c r="K2712" s="26">
        <v>181</v>
      </c>
      <c r="M2712" s="26">
        <v>2710</v>
      </c>
      <c r="N2712" s="26">
        <v>337</v>
      </c>
    </row>
    <row r="2713" spans="7:14" x14ac:dyDescent="0.2">
      <c r="G2713" s="26">
        <v>2016</v>
      </c>
      <c r="H2713" s="26">
        <v>4</v>
      </c>
      <c r="I2713" s="26">
        <v>22</v>
      </c>
      <c r="J2713" s="26">
        <v>23</v>
      </c>
      <c r="K2713" s="26">
        <v>117</v>
      </c>
      <c r="M2713" s="26">
        <v>2711</v>
      </c>
      <c r="N2713" s="26">
        <v>336</v>
      </c>
    </row>
    <row r="2714" spans="7:14" x14ac:dyDescent="0.2">
      <c r="G2714" s="26">
        <v>2016</v>
      </c>
      <c r="H2714" s="26">
        <v>4</v>
      </c>
      <c r="I2714" s="26">
        <v>22</v>
      </c>
      <c r="J2714" s="26">
        <v>24</v>
      </c>
      <c r="K2714" s="26">
        <v>49</v>
      </c>
      <c r="M2714" s="26">
        <v>2712</v>
      </c>
      <c r="N2714" s="26">
        <v>336</v>
      </c>
    </row>
    <row r="2715" spans="7:14" x14ac:dyDescent="0.2">
      <c r="G2715" s="26">
        <v>2016</v>
      </c>
      <c r="H2715" s="26">
        <v>4</v>
      </c>
      <c r="I2715" s="26">
        <v>23</v>
      </c>
      <c r="J2715" s="26">
        <v>1</v>
      </c>
      <c r="K2715" s="26">
        <v>26</v>
      </c>
      <c r="M2715" s="26">
        <v>2713</v>
      </c>
      <c r="N2715" s="26">
        <v>336</v>
      </c>
    </row>
    <row r="2716" spans="7:14" x14ac:dyDescent="0.2">
      <c r="G2716" s="26">
        <v>2016</v>
      </c>
      <c r="H2716" s="26">
        <v>4</v>
      </c>
      <c r="I2716" s="26">
        <v>23</v>
      </c>
      <c r="J2716" s="26">
        <v>2</v>
      </c>
      <c r="K2716" s="26">
        <v>19</v>
      </c>
      <c r="M2716" s="26">
        <v>2714</v>
      </c>
      <c r="N2716" s="26">
        <v>336</v>
      </c>
    </row>
    <row r="2717" spans="7:14" x14ac:dyDescent="0.2">
      <c r="G2717" s="26">
        <v>2016</v>
      </c>
      <c r="H2717" s="26">
        <v>4</v>
      </c>
      <c r="I2717" s="26">
        <v>23</v>
      </c>
      <c r="J2717" s="26">
        <v>3</v>
      </c>
      <c r="K2717" s="26">
        <v>8</v>
      </c>
      <c r="M2717" s="26">
        <v>2715</v>
      </c>
      <c r="N2717" s="26">
        <v>336</v>
      </c>
    </row>
    <row r="2718" spans="7:14" x14ac:dyDescent="0.2">
      <c r="G2718" s="26">
        <v>2016</v>
      </c>
      <c r="H2718" s="26">
        <v>4</v>
      </c>
      <c r="I2718" s="26">
        <v>23</v>
      </c>
      <c r="J2718" s="26">
        <v>4</v>
      </c>
      <c r="K2718" s="26">
        <v>11</v>
      </c>
      <c r="M2718" s="26">
        <v>2716</v>
      </c>
      <c r="N2718" s="26">
        <v>336</v>
      </c>
    </row>
    <row r="2719" spans="7:14" x14ac:dyDescent="0.2">
      <c r="G2719" s="26">
        <v>2016</v>
      </c>
      <c r="H2719" s="26">
        <v>4</v>
      </c>
      <c r="I2719" s="26">
        <v>23</v>
      </c>
      <c r="J2719" s="26">
        <v>5</v>
      </c>
      <c r="K2719" s="26">
        <v>14</v>
      </c>
      <c r="M2719" s="26">
        <v>2717</v>
      </c>
      <c r="N2719" s="26">
        <v>336</v>
      </c>
    </row>
    <row r="2720" spans="7:14" x14ac:dyDescent="0.2">
      <c r="G2720" s="26">
        <v>2016</v>
      </c>
      <c r="H2720" s="26">
        <v>4</v>
      </c>
      <c r="I2720" s="26">
        <v>23</v>
      </c>
      <c r="J2720" s="26">
        <v>6</v>
      </c>
      <c r="K2720" s="26">
        <v>23</v>
      </c>
      <c r="M2720" s="26">
        <v>2718</v>
      </c>
      <c r="N2720" s="26">
        <v>336</v>
      </c>
    </row>
    <row r="2721" spans="7:14" x14ac:dyDescent="0.2">
      <c r="G2721" s="26">
        <v>2016</v>
      </c>
      <c r="H2721" s="26">
        <v>4</v>
      </c>
      <c r="I2721" s="26">
        <v>23</v>
      </c>
      <c r="J2721" s="26">
        <v>7</v>
      </c>
      <c r="K2721" s="26">
        <v>75</v>
      </c>
      <c r="M2721" s="26">
        <v>2719</v>
      </c>
      <c r="N2721" s="26">
        <v>336</v>
      </c>
    </row>
    <row r="2722" spans="7:14" x14ac:dyDescent="0.2">
      <c r="G2722" s="26">
        <v>2016</v>
      </c>
      <c r="H2722" s="26">
        <v>4</v>
      </c>
      <c r="I2722" s="26">
        <v>23</v>
      </c>
      <c r="J2722" s="26">
        <v>8</v>
      </c>
      <c r="K2722" s="26">
        <v>152</v>
      </c>
      <c r="M2722" s="26">
        <v>2720</v>
      </c>
      <c r="N2722" s="26">
        <v>336</v>
      </c>
    </row>
    <row r="2723" spans="7:14" x14ac:dyDescent="0.2">
      <c r="G2723" s="26">
        <v>2016</v>
      </c>
      <c r="H2723" s="26">
        <v>4</v>
      </c>
      <c r="I2723" s="26">
        <v>23</v>
      </c>
      <c r="J2723" s="26">
        <v>9</v>
      </c>
      <c r="K2723" s="26">
        <v>177</v>
      </c>
      <c r="M2723" s="26">
        <v>2721</v>
      </c>
      <c r="N2723" s="26">
        <v>336</v>
      </c>
    </row>
    <row r="2724" spans="7:14" x14ac:dyDescent="0.2">
      <c r="G2724" s="26">
        <v>2016</v>
      </c>
      <c r="H2724" s="26">
        <v>4</v>
      </c>
      <c r="I2724" s="26">
        <v>23</v>
      </c>
      <c r="J2724" s="26">
        <v>10</v>
      </c>
      <c r="K2724" s="26">
        <v>244</v>
      </c>
      <c r="M2724" s="26">
        <v>2722</v>
      </c>
      <c r="N2724" s="26">
        <v>336</v>
      </c>
    </row>
    <row r="2725" spans="7:14" x14ac:dyDescent="0.2">
      <c r="G2725" s="26">
        <v>2016</v>
      </c>
      <c r="H2725" s="26">
        <v>4</v>
      </c>
      <c r="I2725" s="26">
        <v>23</v>
      </c>
      <c r="J2725" s="26">
        <v>11</v>
      </c>
      <c r="K2725" s="26">
        <v>294</v>
      </c>
      <c r="M2725" s="26">
        <v>2723</v>
      </c>
      <c r="N2725" s="26">
        <v>336</v>
      </c>
    </row>
    <row r="2726" spans="7:14" x14ac:dyDescent="0.2">
      <c r="G2726" s="26">
        <v>2016</v>
      </c>
      <c r="H2726" s="26">
        <v>4</v>
      </c>
      <c r="I2726" s="26">
        <v>23</v>
      </c>
      <c r="J2726" s="26">
        <v>12</v>
      </c>
      <c r="K2726" s="26">
        <v>286</v>
      </c>
      <c r="M2726" s="26">
        <v>2724</v>
      </c>
      <c r="N2726" s="26">
        <v>336</v>
      </c>
    </row>
    <row r="2727" spans="7:14" x14ac:dyDescent="0.2">
      <c r="G2727" s="26">
        <v>2016</v>
      </c>
      <c r="H2727" s="26">
        <v>4</v>
      </c>
      <c r="I2727" s="26">
        <v>23</v>
      </c>
      <c r="J2727" s="26">
        <v>13</v>
      </c>
      <c r="K2727" s="26">
        <v>322</v>
      </c>
      <c r="M2727" s="26">
        <v>2725</v>
      </c>
      <c r="N2727" s="26">
        <v>336</v>
      </c>
    </row>
    <row r="2728" spans="7:14" x14ac:dyDescent="0.2">
      <c r="G2728" s="26">
        <v>2016</v>
      </c>
      <c r="H2728" s="26">
        <v>4</v>
      </c>
      <c r="I2728" s="26">
        <v>23</v>
      </c>
      <c r="J2728" s="26">
        <v>14</v>
      </c>
      <c r="K2728" s="26">
        <v>311</v>
      </c>
      <c r="M2728" s="26">
        <v>2726</v>
      </c>
      <c r="N2728" s="26">
        <v>336</v>
      </c>
    </row>
    <row r="2729" spans="7:14" x14ac:dyDescent="0.2">
      <c r="G2729" s="26">
        <v>2016</v>
      </c>
      <c r="H2729" s="26">
        <v>4</v>
      </c>
      <c r="I2729" s="26">
        <v>23</v>
      </c>
      <c r="J2729" s="26">
        <v>15</v>
      </c>
      <c r="K2729" s="26">
        <v>326</v>
      </c>
      <c r="M2729" s="26">
        <v>2727</v>
      </c>
      <c r="N2729" s="26">
        <v>336</v>
      </c>
    </row>
    <row r="2730" spans="7:14" x14ac:dyDescent="0.2">
      <c r="G2730" s="26">
        <v>2016</v>
      </c>
      <c r="H2730" s="26">
        <v>4</v>
      </c>
      <c r="I2730" s="26">
        <v>23</v>
      </c>
      <c r="J2730" s="26">
        <v>16</v>
      </c>
      <c r="K2730" s="26">
        <v>414</v>
      </c>
      <c r="M2730" s="26">
        <v>2728</v>
      </c>
      <c r="N2730" s="26">
        <v>336</v>
      </c>
    </row>
    <row r="2731" spans="7:14" x14ac:dyDescent="0.2">
      <c r="G2731" s="26">
        <v>2016</v>
      </c>
      <c r="H2731" s="26">
        <v>4</v>
      </c>
      <c r="I2731" s="26">
        <v>23</v>
      </c>
      <c r="J2731" s="26">
        <v>17</v>
      </c>
      <c r="K2731" s="26">
        <v>360</v>
      </c>
      <c r="M2731" s="26">
        <v>2729</v>
      </c>
      <c r="N2731" s="26">
        <v>336</v>
      </c>
    </row>
    <row r="2732" spans="7:14" x14ac:dyDescent="0.2">
      <c r="G2732" s="26">
        <v>2016</v>
      </c>
      <c r="H2732" s="26">
        <v>4</v>
      </c>
      <c r="I2732" s="26">
        <v>23</v>
      </c>
      <c r="J2732" s="26">
        <v>18</v>
      </c>
      <c r="K2732" s="26">
        <v>299</v>
      </c>
      <c r="M2732" s="26">
        <v>2730</v>
      </c>
      <c r="N2732" s="26">
        <v>336</v>
      </c>
    </row>
    <row r="2733" spans="7:14" x14ac:dyDescent="0.2">
      <c r="G2733" s="26">
        <v>2016</v>
      </c>
      <c r="H2733" s="26">
        <v>4</v>
      </c>
      <c r="I2733" s="26">
        <v>23</v>
      </c>
      <c r="J2733" s="26">
        <v>19</v>
      </c>
      <c r="K2733" s="26">
        <v>272</v>
      </c>
      <c r="M2733" s="26">
        <v>2731</v>
      </c>
      <c r="N2733" s="26">
        <v>335</v>
      </c>
    </row>
    <row r="2734" spans="7:14" x14ac:dyDescent="0.2">
      <c r="G2734" s="26">
        <v>2016</v>
      </c>
      <c r="H2734" s="26">
        <v>4</v>
      </c>
      <c r="I2734" s="26">
        <v>23</v>
      </c>
      <c r="J2734" s="26">
        <v>20</v>
      </c>
      <c r="K2734" s="26">
        <v>189</v>
      </c>
      <c r="M2734" s="26">
        <v>2732</v>
      </c>
      <c r="N2734" s="26">
        <v>335</v>
      </c>
    </row>
    <row r="2735" spans="7:14" x14ac:dyDescent="0.2">
      <c r="G2735" s="26">
        <v>2016</v>
      </c>
      <c r="H2735" s="26">
        <v>4</v>
      </c>
      <c r="I2735" s="26">
        <v>23</v>
      </c>
      <c r="J2735" s="26">
        <v>21</v>
      </c>
      <c r="K2735" s="26">
        <v>128</v>
      </c>
      <c r="M2735" s="26">
        <v>2733</v>
      </c>
      <c r="N2735" s="26">
        <v>335</v>
      </c>
    </row>
    <row r="2736" spans="7:14" x14ac:dyDescent="0.2">
      <c r="G2736" s="26">
        <v>2016</v>
      </c>
      <c r="H2736" s="26">
        <v>4</v>
      </c>
      <c r="I2736" s="26">
        <v>23</v>
      </c>
      <c r="J2736" s="26">
        <v>22</v>
      </c>
      <c r="K2736" s="26">
        <v>116</v>
      </c>
      <c r="M2736" s="26">
        <v>2734</v>
      </c>
      <c r="N2736" s="26">
        <v>335</v>
      </c>
    </row>
    <row r="2737" spans="7:14" x14ac:dyDescent="0.2">
      <c r="G2737" s="26">
        <v>2016</v>
      </c>
      <c r="H2737" s="26">
        <v>4</v>
      </c>
      <c r="I2737" s="26">
        <v>23</v>
      </c>
      <c r="J2737" s="26">
        <v>23</v>
      </c>
      <c r="K2737" s="26">
        <v>100</v>
      </c>
      <c r="M2737" s="26">
        <v>2735</v>
      </c>
      <c r="N2737" s="26">
        <v>335</v>
      </c>
    </row>
    <row r="2738" spans="7:14" x14ac:dyDescent="0.2">
      <c r="G2738" s="26">
        <v>2016</v>
      </c>
      <c r="H2738" s="26">
        <v>4</v>
      </c>
      <c r="I2738" s="26">
        <v>23</v>
      </c>
      <c r="J2738" s="26">
        <v>24</v>
      </c>
      <c r="K2738" s="26">
        <v>59</v>
      </c>
      <c r="M2738" s="26">
        <v>2736</v>
      </c>
      <c r="N2738" s="26">
        <v>335</v>
      </c>
    </row>
    <row r="2739" spans="7:14" x14ac:dyDescent="0.2">
      <c r="G2739" s="26">
        <v>2016</v>
      </c>
      <c r="H2739" s="26">
        <v>4</v>
      </c>
      <c r="I2739" s="26">
        <v>24</v>
      </c>
      <c r="J2739" s="26">
        <v>1</v>
      </c>
      <c r="K2739" s="26">
        <v>20</v>
      </c>
      <c r="M2739" s="26">
        <v>2737</v>
      </c>
      <c r="N2739" s="26">
        <v>335</v>
      </c>
    </row>
    <row r="2740" spans="7:14" x14ac:dyDescent="0.2">
      <c r="G2740" s="26">
        <v>2016</v>
      </c>
      <c r="H2740" s="26">
        <v>4</v>
      </c>
      <c r="I2740" s="26">
        <v>24</v>
      </c>
      <c r="J2740" s="26">
        <v>2</v>
      </c>
      <c r="K2740" s="26">
        <v>23</v>
      </c>
      <c r="M2740" s="26">
        <v>2738</v>
      </c>
      <c r="N2740" s="26">
        <v>335</v>
      </c>
    </row>
    <row r="2741" spans="7:14" x14ac:dyDescent="0.2">
      <c r="G2741" s="26">
        <v>2016</v>
      </c>
      <c r="H2741" s="26">
        <v>4</v>
      </c>
      <c r="I2741" s="26">
        <v>24</v>
      </c>
      <c r="J2741" s="26">
        <v>3</v>
      </c>
      <c r="K2741" s="26">
        <v>12</v>
      </c>
      <c r="M2741" s="26">
        <v>2739</v>
      </c>
      <c r="N2741" s="26">
        <v>335</v>
      </c>
    </row>
    <row r="2742" spans="7:14" x14ac:dyDescent="0.2">
      <c r="G2742" s="26">
        <v>2016</v>
      </c>
      <c r="H2742" s="26">
        <v>4</v>
      </c>
      <c r="I2742" s="26">
        <v>24</v>
      </c>
      <c r="J2742" s="26">
        <v>4</v>
      </c>
      <c r="K2742" s="26">
        <v>6</v>
      </c>
      <c r="M2742" s="26">
        <v>2740</v>
      </c>
      <c r="N2742" s="26">
        <v>335</v>
      </c>
    </row>
    <row r="2743" spans="7:14" x14ac:dyDescent="0.2">
      <c r="G2743" s="26">
        <v>2016</v>
      </c>
      <c r="H2743" s="26">
        <v>4</v>
      </c>
      <c r="I2743" s="26">
        <v>24</v>
      </c>
      <c r="J2743" s="26">
        <v>5</v>
      </c>
      <c r="K2743" s="26">
        <v>9</v>
      </c>
      <c r="M2743" s="26">
        <v>2741</v>
      </c>
      <c r="N2743" s="26">
        <v>335</v>
      </c>
    </row>
    <row r="2744" spans="7:14" x14ac:dyDescent="0.2">
      <c r="G2744" s="26">
        <v>2016</v>
      </c>
      <c r="H2744" s="26">
        <v>4</v>
      </c>
      <c r="I2744" s="26">
        <v>24</v>
      </c>
      <c r="J2744" s="26">
        <v>6</v>
      </c>
      <c r="K2744" s="26">
        <v>16</v>
      </c>
      <c r="M2744" s="26">
        <v>2742</v>
      </c>
      <c r="N2744" s="26">
        <v>335</v>
      </c>
    </row>
    <row r="2745" spans="7:14" x14ac:dyDescent="0.2">
      <c r="G2745" s="26">
        <v>2016</v>
      </c>
      <c r="H2745" s="26">
        <v>4</v>
      </c>
      <c r="I2745" s="26">
        <v>24</v>
      </c>
      <c r="J2745" s="26">
        <v>7</v>
      </c>
      <c r="K2745" s="26">
        <v>69</v>
      </c>
      <c r="M2745" s="26">
        <v>2743</v>
      </c>
      <c r="N2745" s="26">
        <v>335</v>
      </c>
    </row>
    <row r="2746" spans="7:14" x14ac:dyDescent="0.2">
      <c r="G2746" s="26">
        <v>2016</v>
      </c>
      <c r="H2746" s="26">
        <v>4</v>
      </c>
      <c r="I2746" s="26">
        <v>24</v>
      </c>
      <c r="J2746" s="26">
        <v>8</v>
      </c>
      <c r="K2746" s="26">
        <v>121</v>
      </c>
      <c r="M2746" s="26">
        <v>2744</v>
      </c>
      <c r="N2746" s="26">
        <v>335</v>
      </c>
    </row>
    <row r="2747" spans="7:14" x14ac:dyDescent="0.2">
      <c r="G2747" s="26">
        <v>2016</v>
      </c>
      <c r="H2747" s="26">
        <v>4</v>
      </c>
      <c r="I2747" s="26">
        <v>24</v>
      </c>
      <c r="J2747" s="26">
        <v>9</v>
      </c>
      <c r="K2747" s="26">
        <v>116</v>
      </c>
      <c r="M2747" s="26">
        <v>2745</v>
      </c>
      <c r="N2747" s="26">
        <v>335</v>
      </c>
    </row>
    <row r="2748" spans="7:14" x14ac:dyDescent="0.2">
      <c r="G2748" s="26">
        <v>2016</v>
      </c>
      <c r="H2748" s="26">
        <v>4</v>
      </c>
      <c r="I2748" s="26">
        <v>24</v>
      </c>
      <c r="J2748" s="26">
        <v>10</v>
      </c>
      <c r="K2748" s="26">
        <v>197</v>
      </c>
      <c r="M2748" s="26">
        <v>2746</v>
      </c>
      <c r="N2748" s="26">
        <v>335</v>
      </c>
    </row>
    <row r="2749" spans="7:14" x14ac:dyDescent="0.2">
      <c r="G2749" s="26">
        <v>2016</v>
      </c>
      <c r="H2749" s="26">
        <v>4</v>
      </c>
      <c r="I2749" s="26">
        <v>24</v>
      </c>
      <c r="J2749" s="26">
        <v>11</v>
      </c>
      <c r="K2749" s="26">
        <v>335</v>
      </c>
      <c r="M2749" s="26">
        <v>2747</v>
      </c>
      <c r="N2749" s="26">
        <v>335</v>
      </c>
    </row>
    <row r="2750" spans="7:14" x14ac:dyDescent="0.2">
      <c r="G2750" s="26">
        <v>2016</v>
      </c>
      <c r="H2750" s="26">
        <v>4</v>
      </c>
      <c r="I2750" s="26">
        <v>24</v>
      </c>
      <c r="J2750" s="26">
        <v>12</v>
      </c>
      <c r="K2750" s="26">
        <v>358</v>
      </c>
      <c r="M2750" s="26">
        <v>2748</v>
      </c>
      <c r="N2750" s="26">
        <v>335</v>
      </c>
    </row>
    <row r="2751" spans="7:14" x14ac:dyDescent="0.2">
      <c r="G2751" s="26">
        <v>2016</v>
      </c>
      <c r="H2751" s="26">
        <v>4</v>
      </c>
      <c r="I2751" s="26">
        <v>24</v>
      </c>
      <c r="J2751" s="26">
        <v>13</v>
      </c>
      <c r="K2751" s="26">
        <v>367</v>
      </c>
      <c r="M2751" s="26">
        <v>2749</v>
      </c>
      <c r="N2751" s="26">
        <v>335</v>
      </c>
    </row>
    <row r="2752" spans="7:14" x14ac:dyDescent="0.2">
      <c r="G2752" s="26">
        <v>2016</v>
      </c>
      <c r="H2752" s="26">
        <v>4</v>
      </c>
      <c r="I2752" s="26">
        <v>24</v>
      </c>
      <c r="J2752" s="26">
        <v>14</v>
      </c>
      <c r="K2752" s="26">
        <v>419</v>
      </c>
      <c r="M2752" s="26">
        <v>2750</v>
      </c>
      <c r="N2752" s="26">
        <v>334</v>
      </c>
    </row>
    <row r="2753" spans="7:14" x14ac:dyDescent="0.2">
      <c r="G2753" s="26">
        <v>2016</v>
      </c>
      <c r="H2753" s="26">
        <v>4</v>
      </c>
      <c r="I2753" s="26">
        <v>24</v>
      </c>
      <c r="J2753" s="26">
        <v>15</v>
      </c>
      <c r="K2753" s="26">
        <v>407</v>
      </c>
      <c r="M2753" s="26">
        <v>2751</v>
      </c>
      <c r="N2753" s="26">
        <v>334</v>
      </c>
    </row>
    <row r="2754" spans="7:14" x14ac:dyDescent="0.2">
      <c r="G2754" s="26">
        <v>2016</v>
      </c>
      <c r="H2754" s="26">
        <v>4</v>
      </c>
      <c r="I2754" s="26">
        <v>24</v>
      </c>
      <c r="J2754" s="26">
        <v>16</v>
      </c>
      <c r="K2754" s="26">
        <v>383</v>
      </c>
      <c r="M2754" s="26">
        <v>2752</v>
      </c>
      <c r="N2754" s="26">
        <v>334</v>
      </c>
    </row>
    <row r="2755" spans="7:14" x14ac:dyDescent="0.2">
      <c r="G2755" s="26">
        <v>2016</v>
      </c>
      <c r="H2755" s="26">
        <v>4</v>
      </c>
      <c r="I2755" s="26">
        <v>24</v>
      </c>
      <c r="J2755" s="26">
        <v>17</v>
      </c>
      <c r="K2755" s="26">
        <v>356</v>
      </c>
      <c r="M2755" s="26">
        <v>2753</v>
      </c>
      <c r="N2755" s="26">
        <v>334</v>
      </c>
    </row>
    <row r="2756" spans="7:14" x14ac:dyDescent="0.2">
      <c r="G2756" s="26">
        <v>2016</v>
      </c>
      <c r="H2756" s="26">
        <v>4</v>
      </c>
      <c r="I2756" s="26">
        <v>24</v>
      </c>
      <c r="J2756" s="26">
        <v>18</v>
      </c>
      <c r="K2756" s="26">
        <v>285</v>
      </c>
      <c r="M2756" s="26">
        <v>2754</v>
      </c>
      <c r="N2756" s="26">
        <v>334</v>
      </c>
    </row>
    <row r="2757" spans="7:14" x14ac:dyDescent="0.2">
      <c r="G2757" s="26">
        <v>2016</v>
      </c>
      <c r="H2757" s="26">
        <v>4</v>
      </c>
      <c r="I2757" s="26">
        <v>24</v>
      </c>
      <c r="J2757" s="26">
        <v>19</v>
      </c>
      <c r="K2757" s="26">
        <v>232</v>
      </c>
      <c r="M2757" s="26">
        <v>2755</v>
      </c>
      <c r="N2757" s="26">
        <v>334</v>
      </c>
    </row>
    <row r="2758" spans="7:14" x14ac:dyDescent="0.2">
      <c r="G2758" s="26">
        <v>2016</v>
      </c>
      <c r="H2758" s="26">
        <v>4</v>
      </c>
      <c r="I2758" s="26">
        <v>24</v>
      </c>
      <c r="J2758" s="26">
        <v>20</v>
      </c>
      <c r="K2758" s="26">
        <v>184</v>
      </c>
      <c r="M2758" s="26">
        <v>2756</v>
      </c>
      <c r="N2758" s="26">
        <v>334</v>
      </c>
    </row>
    <row r="2759" spans="7:14" x14ac:dyDescent="0.2">
      <c r="G2759" s="26">
        <v>2016</v>
      </c>
      <c r="H2759" s="26">
        <v>4</v>
      </c>
      <c r="I2759" s="26">
        <v>24</v>
      </c>
      <c r="J2759" s="26">
        <v>21</v>
      </c>
      <c r="K2759" s="26">
        <v>115</v>
      </c>
      <c r="M2759" s="26">
        <v>2757</v>
      </c>
      <c r="N2759" s="26">
        <v>334</v>
      </c>
    </row>
    <row r="2760" spans="7:14" x14ac:dyDescent="0.2">
      <c r="G2760" s="26">
        <v>2016</v>
      </c>
      <c r="H2760" s="26">
        <v>4</v>
      </c>
      <c r="I2760" s="26">
        <v>24</v>
      </c>
      <c r="J2760" s="26">
        <v>22</v>
      </c>
      <c r="K2760" s="26">
        <v>81</v>
      </c>
      <c r="M2760" s="26">
        <v>2758</v>
      </c>
      <c r="N2760" s="26">
        <v>334</v>
      </c>
    </row>
    <row r="2761" spans="7:14" x14ac:dyDescent="0.2">
      <c r="G2761" s="26">
        <v>2016</v>
      </c>
      <c r="H2761" s="26">
        <v>4</v>
      </c>
      <c r="I2761" s="26">
        <v>24</v>
      </c>
      <c r="J2761" s="26">
        <v>23</v>
      </c>
      <c r="K2761" s="26">
        <v>63</v>
      </c>
      <c r="M2761" s="26">
        <v>2759</v>
      </c>
      <c r="N2761" s="26">
        <v>334</v>
      </c>
    </row>
    <row r="2762" spans="7:14" x14ac:dyDescent="0.2">
      <c r="G2762" s="26">
        <v>2016</v>
      </c>
      <c r="H2762" s="26">
        <v>4</v>
      </c>
      <c r="I2762" s="26">
        <v>24</v>
      </c>
      <c r="J2762" s="26">
        <v>24</v>
      </c>
      <c r="K2762" s="26">
        <v>12</v>
      </c>
      <c r="M2762" s="26">
        <v>2760</v>
      </c>
      <c r="N2762" s="26">
        <v>334</v>
      </c>
    </row>
    <row r="2763" spans="7:14" x14ac:dyDescent="0.2">
      <c r="G2763" s="26">
        <v>2016</v>
      </c>
      <c r="H2763" s="26">
        <v>4</v>
      </c>
      <c r="I2763" s="26">
        <v>25</v>
      </c>
      <c r="J2763" s="26">
        <v>1</v>
      </c>
      <c r="K2763" s="26">
        <v>7</v>
      </c>
      <c r="M2763" s="26">
        <v>2761</v>
      </c>
      <c r="N2763" s="26">
        <v>334</v>
      </c>
    </row>
    <row r="2764" spans="7:14" x14ac:dyDescent="0.2">
      <c r="G2764" s="26">
        <v>2016</v>
      </c>
      <c r="H2764" s="26">
        <v>4</v>
      </c>
      <c r="I2764" s="26">
        <v>25</v>
      </c>
      <c r="J2764" s="26">
        <v>2</v>
      </c>
      <c r="K2764" s="26">
        <v>9</v>
      </c>
      <c r="M2764" s="26">
        <v>2762</v>
      </c>
      <c r="N2764" s="26">
        <v>334</v>
      </c>
    </row>
    <row r="2765" spans="7:14" x14ac:dyDescent="0.2">
      <c r="G2765" s="26">
        <v>2016</v>
      </c>
      <c r="H2765" s="26">
        <v>4</v>
      </c>
      <c r="I2765" s="26">
        <v>25</v>
      </c>
      <c r="J2765" s="26">
        <v>3</v>
      </c>
      <c r="K2765" s="26">
        <v>7</v>
      </c>
      <c r="M2765" s="26">
        <v>2763</v>
      </c>
      <c r="N2765" s="26">
        <v>334</v>
      </c>
    </row>
    <row r="2766" spans="7:14" x14ac:dyDescent="0.2">
      <c r="G2766" s="26">
        <v>2016</v>
      </c>
      <c r="H2766" s="26">
        <v>4</v>
      </c>
      <c r="I2766" s="26">
        <v>25</v>
      </c>
      <c r="J2766" s="26">
        <v>4</v>
      </c>
      <c r="K2766" s="26">
        <v>6</v>
      </c>
      <c r="M2766" s="26">
        <v>2764</v>
      </c>
      <c r="N2766" s="26">
        <v>334</v>
      </c>
    </row>
    <row r="2767" spans="7:14" x14ac:dyDescent="0.2">
      <c r="G2767" s="26">
        <v>2016</v>
      </c>
      <c r="H2767" s="26">
        <v>4</v>
      </c>
      <c r="I2767" s="26">
        <v>25</v>
      </c>
      <c r="J2767" s="26">
        <v>5</v>
      </c>
      <c r="K2767" s="26">
        <v>10</v>
      </c>
      <c r="M2767" s="26">
        <v>2765</v>
      </c>
      <c r="N2767" s="26">
        <v>334</v>
      </c>
    </row>
    <row r="2768" spans="7:14" x14ac:dyDescent="0.2">
      <c r="G2768" s="26">
        <v>2016</v>
      </c>
      <c r="H2768" s="26">
        <v>4</v>
      </c>
      <c r="I2768" s="26">
        <v>25</v>
      </c>
      <c r="J2768" s="26">
        <v>6</v>
      </c>
      <c r="K2768" s="26">
        <v>41</v>
      </c>
      <c r="M2768" s="26">
        <v>2766</v>
      </c>
      <c r="N2768" s="26">
        <v>333</v>
      </c>
    </row>
    <row r="2769" spans="7:14" x14ac:dyDescent="0.2">
      <c r="G2769" s="26">
        <v>2016</v>
      </c>
      <c r="H2769" s="26">
        <v>4</v>
      </c>
      <c r="I2769" s="26">
        <v>25</v>
      </c>
      <c r="J2769" s="26">
        <v>7</v>
      </c>
      <c r="K2769" s="26">
        <v>185</v>
      </c>
      <c r="M2769" s="26">
        <v>2767</v>
      </c>
      <c r="N2769" s="26">
        <v>333</v>
      </c>
    </row>
    <row r="2770" spans="7:14" x14ac:dyDescent="0.2">
      <c r="G2770" s="26">
        <v>2016</v>
      </c>
      <c r="H2770" s="26">
        <v>4</v>
      </c>
      <c r="I2770" s="26">
        <v>25</v>
      </c>
      <c r="J2770" s="26">
        <v>8</v>
      </c>
      <c r="K2770" s="26">
        <v>460</v>
      </c>
      <c r="M2770" s="26">
        <v>2768</v>
      </c>
      <c r="N2770" s="26">
        <v>333</v>
      </c>
    </row>
    <row r="2771" spans="7:14" x14ac:dyDescent="0.2">
      <c r="G2771" s="26">
        <v>2016</v>
      </c>
      <c r="H2771" s="26">
        <v>4</v>
      </c>
      <c r="I2771" s="26">
        <v>25</v>
      </c>
      <c r="J2771" s="26">
        <v>9</v>
      </c>
      <c r="K2771" s="26">
        <v>346</v>
      </c>
      <c r="M2771" s="26">
        <v>2769</v>
      </c>
      <c r="N2771" s="26">
        <v>333</v>
      </c>
    </row>
    <row r="2772" spans="7:14" x14ac:dyDescent="0.2">
      <c r="G2772" s="26">
        <v>2016</v>
      </c>
      <c r="H2772" s="26">
        <v>4</v>
      </c>
      <c r="I2772" s="26">
        <v>25</v>
      </c>
      <c r="J2772" s="26">
        <v>10</v>
      </c>
      <c r="K2772" s="26">
        <v>273</v>
      </c>
      <c r="M2772" s="26">
        <v>2770</v>
      </c>
      <c r="N2772" s="26">
        <v>333</v>
      </c>
    </row>
    <row r="2773" spans="7:14" x14ac:dyDescent="0.2">
      <c r="G2773" s="26">
        <v>2016</v>
      </c>
      <c r="H2773" s="26">
        <v>4</v>
      </c>
      <c r="I2773" s="26">
        <v>25</v>
      </c>
      <c r="J2773" s="26">
        <v>11</v>
      </c>
      <c r="K2773" s="26">
        <v>253</v>
      </c>
      <c r="M2773" s="26">
        <v>2771</v>
      </c>
      <c r="N2773" s="26">
        <v>333</v>
      </c>
    </row>
    <row r="2774" spans="7:14" x14ac:dyDescent="0.2">
      <c r="G2774" s="26">
        <v>2016</v>
      </c>
      <c r="H2774" s="26">
        <v>4</v>
      </c>
      <c r="I2774" s="26">
        <v>25</v>
      </c>
      <c r="J2774" s="26">
        <v>12</v>
      </c>
      <c r="K2774" s="26">
        <v>343</v>
      </c>
      <c r="M2774" s="26">
        <v>2772</v>
      </c>
      <c r="N2774" s="26">
        <v>333</v>
      </c>
    </row>
    <row r="2775" spans="7:14" x14ac:dyDescent="0.2">
      <c r="G2775" s="26">
        <v>2016</v>
      </c>
      <c r="H2775" s="26">
        <v>4</v>
      </c>
      <c r="I2775" s="26">
        <v>25</v>
      </c>
      <c r="J2775" s="26">
        <v>13</v>
      </c>
      <c r="K2775" s="26">
        <v>347</v>
      </c>
      <c r="M2775" s="26">
        <v>2773</v>
      </c>
      <c r="N2775" s="26">
        <v>333</v>
      </c>
    </row>
    <row r="2776" spans="7:14" x14ac:dyDescent="0.2">
      <c r="G2776" s="26">
        <v>2016</v>
      </c>
      <c r="H2776" s="26">
        <v>4</v>
      </c>
      <c r="I2776" s="26">
        <v>25</v>
      </c>
      <c r="J2776" s="26">
        <v>14</v>
      </c>
      <c r="K2776" s="26">
        <v>326</v>
      </c>
      <c r="M2776" s="26">
        <v>2774</v>
      </c>
      <c r="N2776" s="26">
        <v>333</v>
      </c>
    </row>
    <row r="2777" spans="7:14" x14ac:dyDescent="0.2">
      <c r="G2777" s="26">
        <v>2016</v>
      </c>
      <c r="H2777" s="26">
        <v>4</v>
      </c>
      <c r="I2777" s="26">
        <v>25</v>
      </c>
      <c r="J2777" s="26">
        <v>15</v>
      </c>
      <c r="K2777" s="26">
        <v>400</v>
      </c>
      <c r="M2777" s="26">
        <v>2775</v>
      </c>
      <c r="N2777" s="26">
        <v>333</v>
      </c>
    </row>
    <row r="2778" spans="7:14" x14ac:dyDescent="0.2">
      <c r="G2778" s="26">
        <v>2016</v>
      </c>
      <c r="H2778" s="26">
        <v>4</v>
      </c>
      <c r="I2778" s="26">
        <v>25</v>
      </c>
      <c r="J2778" s="26">
        <v>16</v>
      </c>
      <c r="K2778" s="26">
        <v>479</v>
      </c>
      <c r="M2778" s="26">
        <v>2776</v>
      </c>
      <c r="N2778" s="26">
        <v>333</v>
      </c>
    </row>
    <row r="2779" spans="7:14" x14ac:dyDescent="0.2">
      <c r="G2779" s="26">
        <v>2016</v>
      </c>
      <c r="H2779" s="26">
        <v>4</v>
      </c>
      <c r="I2779" s="26">
        <v>25</v>
      </c>
      <c r="J2779" s="26">
        <v>17</v>
      </c>
      <c r="K2779" s="26">
        <v>650</v>
      </c>
      <c r="M2779" s="26">
        <v>2777</v>
      </c>
      <c r="N2779" s="26">
        <v>333</v>
      </c>
    </row>
    <row r="2780" spans="7:14" x14ac:dyDescent="0.2">
      <c r="G2780" s="26">
        <v>2016</v>
      </c>
      <c r="H2780" s="26">
        <v>4</v>
      </c>
      <c r="I2780" s="26">
        <v>25</v>
      </c>
      <c r="J2780" s="26">
        <v>18</v>
      </c>
      <c r="K2780" s="26">
        <v>467</v>
      </c>
      <c r="M2780" s="26">
        <v>2778</v>
      </c>
      <c r="N2780" s="26">
        <v>333</v>
      </c>
    </row>
    <row r="2781" spans="7:14" x14ac:dyDescent="0.2">
      <c r="G2781" s="26">
        <v>2016</v>
      </c>
      <c r="H2781" s="26">
        <v>4</v>
      </c>
      <c r="I2781" s="26">
        <v>25</v>
      </c>
      <c r="J2781" s="26">
        <v>19</v>
      </c>
      <c r="K2781" s="26">
        <v>302</v>
      </c>
      <c r="M2781" s="26">
        <v>2779</v>
      </c>
      <c r="N2781" s="26">
        <v>332</v>
      </c>
    </row>
    <row r="2782" spans="7:14" x14ac:dyDescent="0.2">
      <c r="G2782" s="26">
        <v>2016</v>
      </c>
      <c r="H2782" s="26">
        <v>4</v>
      </c>
      <c r="I2782" s="26">
        <v>25</v>
      </c>
      <c r="J2782" s="26">
        <v>20</v>
      </c>
      <c r="K2782" s="26">
        <v>239</v>
      </c>
      <c r="M2782" s="26">
        <v>2780</v>
      </c>
      <c r="N2782" s="26">
        <v>332</v>
      </c>
    </row>
    <row r="2783" spans="7:14" x14ac:dyDescent="0.2">
      <c r="G2783" s="26">
        <v>2016</v>
      </c>
      <c r="H2783" s="26">
        <v>4</v>
      </c>
      <c r="I2783" s="26">
        <v>25</v>
      </c>
      <c r="J2783" s="26">
        <v>21</v>
      </c>
      <c r="K2783" s="26">
        <v>161</v>
      </c>
      <c r="M2783" s="26">
        <v>2781</v>
      </c>
      <c r="N2783" s="26">
        <v>332</v>
      </c>
    </row>
    <row r="2784" spans="7:14" x14ac:dyDescent="0.2">
      <c r="G2784" s="26">
        <v>2016</v>
      </c>
      <c r="H2784" s="26">
        <v>4</v>
      </c>
      <c r="I2784" s="26">
        <v>25</v>
      </c>
      <c r="J2784" s="26">
        <v>22</v>
      </c>
      <c r="K2784" s="26">
        <v>108</v>
      </c>
      <c r="M2784" s="26">
        <v>2782</v>
      </c>
      <c r="N2784" s="26">
        <v>332</v>
      </c>
    </row>
    <row r="2785" spans="7:14" x14ac:dyDescent="0.2">
      <c r="G2785" s="26">
        <v>2016</v>
      </c>
      <c r="H2785" s="26">
        <v>4</v>
      </c>
      <c r="I2785" s="26">
        <v>25</v>
      </c>
      <c r="J2785" s="26">
        <v>23</v>
      </c>
      <c r="K2785" s="26">
        <v>39</v>
      </c>
      <c r="M2785" s="26">
        <v>2783</v>
      </c>
      <c r="N2785" s="26">
        <v>332</v>
      </c>
    </row>
    <row r="2786" spans="7:14" x14ac:dyDescent="0.2">
      <c r="G2786" s="26">
        <v>2016</v>
      </c>
      <c r="H2786" s="26">
        <v>4</v>
      </c>
      <c r="I2786" s="26">
        <v>25</v>
      </c>
      <c r="J2786" s="26">
        <v>24</v>
      </c>
      <c r="K2786" s="26">
        <v>28</v>
      </c>
      <c r="M2786" s="26">
        <v>2784</v>
      </c>
      <c r="N2786" s="26">
        <v>332</v>
      </c>
    </row>
    <row r="2787" spans="7:14" x14ac:dyDescent="0.2">
      <c r="G2787" s="26">
        <v>2016</v>
      </c>
      <c r="H2787" s="26">
        <v>4</v>
      </c>
      <c r="I2787" s="26">
        <v>26</v>
      </c>
      <c r="J2787" s="26">
        <v>1</v>
      </c>
      <c r="K2787" s="26">
        <v>21</v>
      </c>
      <c r="M2787" s="26">
        <v>2785</v>
      </c>
      <c r="N2787" s="26">
        <v>332</v>
      </c>
    </row>
    <row r="2788" spans="7:14" x14ac:dyDescent="0.2">
      <c r="G2788" s="26">
        <v>2016</v>
      </c>
      <c r="H2788" s="26">
        <v>4</v>
      </c>
      <c r="I2788" s="26">
        <v>26</v>
      </c>
      <c r="J2788" s="26">
        <v>2</v>
      </c>
      <c r="K2788" s="26">
        <v>10</v>
      </c>
      <c r="M2788" s="26">
        <v>2786</v>
      </c>
      <c r="N2788" s="26">
        <v>332</v>
      </c>
    </row>
    <row r="2789" spans="7:14" x14ac:dyDescent="0.2">
      <c r="G2789" s="26">
        <v>2016</v>
      </c>
      <c r="H2789" s="26">
        <v>4</v>
      </c>
      <c r="I2789" s="26">
        <v>26</v>
      </c>
      <c r="J2789" s="26">
        <v>3</v>
      </c>
      <c r="K2789" s="26">
        <v>6</v>
      </c>
      <c r="M2789" s="26">
        <v>2787</v>
      </c>
      <c r="N2789" s="26">
        <v>332</v>
      </c>
    </row>
    <row r="2790" spans="7:14" x14ac:dyDescent="0.2">
      <c r="G2790" s="26">
        <v>2016</v>
      </c>
      <c r="H2790" s="26">
        <v>4</v>
      </c>
      <c r="I2790" s="26">
        <v>26</v>
      </c>
      <c r="J2790" s="26">
        <v>4</v>
      </c>
      <c r="K2790" s="26">
        <v>3</v>
      </c>
      <c r="M2790" s="26">
        <v>2788</v>
      </c>
      <c r="N2790" s="26">
        <v>332</v>
      </c>
    </row>
    <row r="2791" spans="7:14" x14ac:dyDescent="0.2">
      <c r="G2791" s="26">
        <v>2016</v>
      </c>
      <c r="H2791" s="26">
        <v>4</v>
      </c>
      <c r="I2791" s="26">
        <v>26</v>
      </c>
      <c r="J2791" s="26">
        <v>5</v>
      </c>
      <c r="K2791" s="26">
        <v>9</v>
      </c>
      <c r="M2791" s="26">
        <v>2789</v>
      </c>
      <c r="N2791" s="26">
        <v>332</v>
      </c>
    </row>
    <row r="2792" spans="7:14" x14ac:dyDescent="0.2">
      <c r="G2792" s="26">
        <v>2016</v>
      </c>
      <c r="H2792" s="26">
        <v>4</v>
      </c>
      <c r="I2792" s="26">
        <v>26</v>
      </c>
      <c r="J2792" s="26">
        <v>6</v>
      </c>
      <c r="K2792" s="26">
        <v>49</v>
      </c>
      <c r="M2792" s="26">
        <v>2790</v>
      </c>
      <c r="N2792" s="26">
        <v>332</v>
      </c>
    </row>
    <row r="2793" spans="7:14" x14ac:dyDescent="0.2">
      <c r="G2793" s="26">
        <v>2016</v>
      </c>
      <c r="H2793" s="26">
        <v>4</v>
      </c>
      <c r="I2793" s="26">
        <v>26</v>
      </c>
      <c r="J2793" s="26">
        <v>7</v>
      </c>
      <c r="K2793" s="26">
        <v>179</v>
      </c>
      <c r="M2793" s="26">
        <v>2791</v>
      </c>
      <c r="N2793" s="26">
        <v>332</v>
      </c>
    </row>
    <row r="2794" spans="7:14" x14ac:dyDescent="0.2">
      <c r="G2794" s="26">
        <v>2016</v>
      </c>
      <c r="H2794" s="26">
        <v>4</v>
      </c>
      <c r="I2794" s="26">
        <v>26</v>
      </c>
      <c r="J2794" s="26">
        <v>8</v>
      </c>
      <c r="K2794" s="26">
        <v>515</v>
      </c>
      <c r="M2794" s="26">
        <v>2792</v>
      </c>
      <c r="N2794" s="26">
        <v>332</v>
      </c>
    </row>
    <row r="2795" spans="7:14" x14ac:dyDescent="0.2">
      <c r="G2795" s="26">
        <v>2016</v>
      </c>
      <c r="H2795" s="26">
        <v>4</v>
      </c>
      <c r="I2795" s="26">
        <v>26</v>
      </c>
      <c r="J2795" s="26">
        <v>9</v>
      </c>
      <c r="K2795" s="26">
        <v>378</v>
      </c>
      <c r="M2795" s="26">
        <v>2793</v>
      </c>
      <c r="N2795" s="26">
        <v>332</v>
      </c>
    </row>
    <row r="2796" spans="7:14" x14ac:dyDescent="0.2">
      <c r="G2796" s="26">
        <v>2016</v>
      </c>
      <c r="H2796" s="26">
        <v>4</v>
      </c>
      <c r="I2796" s="26">
        <v>26</v>
      </c>
      <c r="J2796" s="26">
        <v>10</v>
      </c>
      <c r="K2796" s="26">
        <v>297</v>
      </c>
      <c r="M2796" s="26">
        <v>2794</v>
      </c>
      <c r="N2796" s="26">
        <v>332</v>
      </c>
    </row>
    <row r="2797" spans="7:14" x14ac:dyDescent="0.2">
      <c r="G2797" s="26">
        <v>2016</v>
      </c>
      <c r="H2797" s="26">
        <v>4</v>
      </c>
      <c r="I2797" s="26">
        <v>26</v>
      </c>
      <c r="J2797" s="26">
        <v>11</v>
      </c>
      <c r="K2797" s="26">
        <v>346</v>
      </c>
      <c r="M2797" s="26">
        <v>2795</v>
      </c>
      <c r="N2797" s="26">
        <v>332</v>
      </c>
    </row>
    <row r="2798" spans="7:14" x14ac:dyDescent="0.2">
      <c r="G2798" s="26">
        <v>2016</v>
      </c>
      <c r="H2798" s="26">
        <v>4</v>
      </c>
      <c r="I2798" s="26">
        <v>26</v>
      </c>
      <c r="J2798" s="26">
        <v>12</v>
      </c>
      <c r="K2798" s="26">
        <v>387</v>
      </c>
      <c r="M2798" s="26">
        <v>2796</v>
      </c>
      <c r="N2798" s="26">
        <v>332</v>
      </c>
    </row>
    <row r="2799" spans="7:14" x14ac:dyDescent="0.2">
      <c r="G2799" s="26">
        <v>2016</v>
      </c>
      <c r="H2799" s="26">
        <v>4</v>
      </c>
      <c r="I2799" s="26">
        <v>26</v>
      </c>
      <c r="J2799" s="26">
        <v>13</v>
      </c>
      <c r="K2799" s="26">
        <v>401</v>
      </c>
      <c r="M2799" s="26">
        <v>2797</v>
      </c>
      <c r="N2799" s="26">
        <v>332</v>
      </c>
    </row>
    <row r="2800" spans="7:14" x14ac:dyDescent="0.2">
      <c r="G2800" s="26">
        <v>2016</v>
      </c>
      <c r="H2800" s="26">
        <v>4</v>
      </c>
      <c r="I2800" s="26">
        <v>26</v>
      </c>
      <c r="J2800" s="26">
        <v>14</v>
      </c>
      <c r="K2800" s="26">
        <v>410</v>
      </c>
      <c r="M2800" s="26">
        <v>2798</v>
      </c>
      <c r="N2800" s="26">
        <v>331</v>
      </c>
    </row>
    <row r="2801" spans="7:14" x14ac:dyDescent="0.2">
      <c r="G2801" s="26">
        <v>2016</v>
      </c>
      <c r="H2801" s="26">
        <v>4</v>
      </c>
      <c r="I2801" s="26">
        <v>26</v>
      </c>
      <c r="J2801" s="26">
        <v>15</v>
      </c>
      <c r="K2801" s="26">
        <v>425</v>
      </c>
      <c r="M2801" s="26">
        <v>2799</v>
      </c>
      <c r="N2801" s="26">
        <v>331</v>
      </c>
    </row>
    <row r="2802" spans="7:14" x14ac:dyDescent="0.2">
      <c r="G2802" s="26">
        <v>2016</v>
      </c>
      <c r="H2802" s="26">
        <v>4</v>
      </c>
      <c r="I2802" s="26">
        <v>26</v>
      </c>
      <c r="J2802" s="26">
        <v>16</v>
      </c>
      <c r="K2802" s="26">
        <v>439</v>
      </c>
      <c r="M2802" s="26">
        <v>2800</v>
      </c>
      <c r="N2802" s="26">
        <v>331</v>
      </c>
    </row>
    <row r="2803" spans="7:14" x14ac:dyDescent="0.2">
      <c r="G2803" s="26">
        <v>2016</v>
      </c>
      <c r="H2803" s="26">
        <v>4</v>
      </c>
      <c r="I2803" s="26">
        <v>26</v>
      </c>
      <c r="J2803" s="26">
        <v>17</v>
      </c>
      <c r="K2803" s="26">
        <v>632</v>
      </c>
      <c r="M2803" s="26">
        <v>2801</v>
      </c>
      <c r="N2803" s="26">
        <v>331</v>
      </c>
    </row>
    <row r="2804" spans="7:14" x14ac:dyDescent="0.2">
      <c r="G2804" s="26">
        <v>2016</v>
      </c>
      <c r="H2804" s="26">
        <v>4</v>
      </c>
      <c r="I2804" s="26">
        <v>26</v>
      </c>
      <c r="J2804" s="26">
        <v>18</v>
      </c>
      <c r="K2804" s="26">
        <v>497</v>
      </c>
      <c r="M2804" s="26">
        <v>2802</v>
      </c>
      <c r="N2804" s="26">
        <v>331</v>
      </c>
    </row>
    <row r="2805" spans="7:14" x14ac:dyDescent="0.2">
      <c r="G2805" s="26">
        <v>2016</v>
      </c>
      <c r="H2805" s="26">
        <v>4</v>
      </c>
      <c r="I2805" s="26">
        <v>26</v>
      </c>
      <c r="J2805" s="26">
        <v>19</v>
      </c>
      <c r="K2805" s="26">
        <v>342</v>
      </c>
      <c r="M2805" s="26">
        <v>2803</v>
      </c>
      <c r="N2805" s="26">
        <v>331</v>
      </c>
    </row>
    <row r="2806" spans="7:14" x14ac:dyDescent="0.2">
      <c r="G2806" s="26">
        <v>2016</v>
      </c>
      <c r="H2806" s="26">
        <v>4</v>
      </c>
      <c r="I2806" s="26">
        <v>26</v>
      </c>
      <c r="J2806" s="26">
        <v>20</v>
      </c>
      <c r="K2806" s="26">
        <v>242</v>
      </c>
      <c r="M2806" s="26">
        <v>2804</v>
      </c>
      <c r="N2806" s="26">
        <v>331</v>
      </c>
    </row>
    <row r="2807" spans="7:14" x14ac:dyDescent="0.2">
      <c r="G2807" s="26">
        <v>2016</v>
      </c>
      <c r="H2807" s="26">
        <v>4</v>
      </c>
      <c r="I2807" s="26">
        <v>26</v>
      </c>
      <c r="J2807" s="26">
        <v>21</v>
      </c>
      <c r="K2807" s="26">
        <v>172</v>
      </c>
      <c r="M2807" s="26">
        <v>2805</v>
      </c>
      <c r="N2807" s="26">
        <v>331</v>
      </c>
    </row>
    <row r="2808" spans="7:14" x14ac:dyDescent="0.2">
      <c r="G2808" s="26">
        <v>2016</v>
      </c>
      <c r="H2808" s="26">
        <v>4</v>
      </c>
      <c r="I2808" s="26">
        <v>26</v>
      </c>
      <c r="J2808" s="26">
        <v>22</v>
      </c>
      <c r="K2808" s="26">
        <v>122</v>
      </c>
      <c r="M2808" s="26">
        <v>2806</v>
      </c>
      <c r="N2808" s="26">
        <v>331</v>
      </c>
    </row>
    <row r="2809" spans="7:14" x14ac:dyDescent="0.2">
      <c r="G2809" s="26">
        <v>2016</v>
      </c>
      <c r="H2809" s="26">
        <v>4</v>
      </c>
      <c r="I2809" s="26">
        <v>26</v>
      </c>
      <c r="J2809" s="26">
        <v>23</v>
      </c>
      <c r="K2809" s="26">
        <v>64</v>
      </c>
      <c r="M2809" s="26">
        <v>2807</v>
      </c>
      <c r="N2809" s="26">
        <v>331</v>
      </c>
    </row>
    <row r="2810" spans="7:14" x14ac:dyDescent="0.2">
      <c r="G2810" s="26">
        <v>2016</v>
      </c>
      <c r="H2810" s="26">
        <v>4</v>
      </c>
      <c r="I2810" s="26">
        <v>26</v>
      </c>
      <c r="J2810" s="26">
        <v>24</v>
      </c>
      <c r="K2810" s="26">
        <v>31</v>
      </c>
      <c r="M2810" s="26">
        <v>2808</v>
      </c>
      <c r="N2810" s="26">
        <v>331</v>
      </c>
    </row>
    <row r="2811" spans="7:14" x14ac:dyDescent="0.2">
      <c r="G2811" s="26">
        <v>2016</v>
      </c>
      <c r="H2811" s="26">
        <v>4</v>
      </c>
      <c r="I2811" s="26">
        <v>27</v>
      </c>
      <c r="J2811" s="26">
        <v>1</v>
      </c>
      <c r="K2811" s="26">
        <v>17</v>
      </c>
      <c r="M2811" s="26">
        <v>2809</v>
      </c>
      <c r="N2811" s="26">
        <v>331</v>
      </c>
    </row>
    <row r="2812" spans="7:14" x14ac:dyDescent="0.2">
      <c r="G2812" s="26">
        <v>2016</v>
      </c>
      <c r="H2812" s="26">
        <v>4</v>
      </c>
      <c r="I2812" s="26">
        <v>27</v>
      </c>
      <c r="J2812" s="26">
        <v>2</v>
      </c>
      <c r="K2812" s="26">
        <v>14</v>
      </c>
      <c r="M2812" s="26">
        <v>2810</v>
      </c>
      <c r="N2812" s="26">
        <v>331</v>
      </c>
    </row>
    <row r="2813" spans="7:14" x14ac:dyDescent="0.2">
      <c r="G2813" s="26">
        <v>2016</v>
      </c>
      <c r="H2813" s="26">
        <v>4</v>
      </c>
      <c r="I2813" s="26">
        <v>27</v>
      </c>
      <c r="J2813" s="26">
        <v>3</v>
      </c>
      <c r="K2813" s="26">
        <v>3</v>
      </c>
      <c r="M2813" s="26">
        <v>2811</v>
      </c>
      <c r="N2813" s="26">
        <v>331</v>
      </c>
    </row>
    <row r="2814" spans="7:14" x14ac:dyDescent="0.2">
      <c r="G2814" s="26">
        <v>2016</v>
      </c>
      <c r="H2814" s="26">
        <v>4</v>
      </c>
      <c r="I2814" s="26">
        <v>27</v>
      </c>
      <c r="J2814" s="26">
        <v>4</v>
      </c>
      <c r="K2814" s="26">
        <v>2</v>
      </c>
      <c r="M2814" s="26">
        <v>2812</v>
      </c>
      <c r="N2814" s="26">
        <v>331</v>
      </c>
    </row>
    <row r="2815" spans="7:14" x14ac:dyDescent="0.2">
      <c r="G2815" s="26">
        <v>2016</v>
      </c>
      <c r="H2815" s="26">
        <v>4</v>
      </c>
      <c r="I2815" s="26">
        <v>27</v>
      </c>
      <c r="J2815" s="26">
        <v>5</v>
      </c>
      <c r="K2815" s="26">
        <v>6</v>
      </c>
      <c r="M2815" s="26">
        <v>2813</v>
      </c>
      <c r="N2815" s="26">
        <v>331</v>
      </c>
    </row>
    <row r="2816" spans="7:14" x14ac:dyDescent="0.2">
      <c r="G2816" s="26">
        <v>2016</v>
      </c>
      <c r="H2816" s="26">
        <v>4</v>
      </c>
      <c r="I2816" s="26">
        <v>27</v>
      </c>
      <c r="J2816" s="26">
        <v>6</v>
      </c>
      <c r="K2816" s="26">
        <v>53</v>
      </c>
      <c r="M2816" s="26">
        <v>2814</v>
      </c>
      <c r="N2816" s="26">
        <v>331</v>
      </c>
    </row>
    <row r="2817" spans="7:14" x14ac:dyDescent="0.2">
      <c r="G2817" s="26">
        <v>2016</v>
      </c>
      <c r="H2817" s="26">
        <v>4</v>
      </c>
      <c r="I2817" s="26">
        <v>27</v>
      </c>
      <c r="J2817" s="26">
        <v>7</v>
      </c>
      <c r="K2817" s="26">
        <v>189</v>
      </c>
      <c r="M2817" s="26">
        <v>2815</v>
      </c>
      <c r="N2817" s="26">
        <v>331</v>
      </c>
    </row>
    <row r="2818" spans="7:14" x14ac:dyDescent="0.2">
      <c r="G2818" s="26">
        <v>2016</v>
      </c>
      <c r="H2818" s="26">
        <v>4</v>
      </c>
      <c r="I2818" s="26">
        <v>27</v>
      </c>
      <c r="J2818" s="26">
        <v>8</v>
      </c>
      <c r="K2818" s="26">
        <v>520</v>
      </c>
      <c r="M2818" s="26">
        <v>2816</v>
      </c>
      <c r="N2818" s="26">
        <v>331</v>
      </c>
    </row>
    <row r="2819" spans="7:14" x14ac:dyDescent="0.2">
      <c r="G2819" s="26">
        <v>2016</v>
      </c>
      <c r="H2819" s="26">
        <v>4</v>
      </c>
      <c r="I2819" s="26">
        <v>27</v>
      </c>
      <c r="J2819" s="26">
        <v>9</v>
      </c>
      <c r="K2819" s="26">
        <v>360</v>
      </c>
      <c r="M2819" s="26">
        <v>2817</v>
      </c>
      <c r="N2819" s="26">
        <v>331</v>
      </c>
    </row>
    <row r="2820" spans="7:14" x14ac:dyDescent="0.2">
      <c r="G2820" s="26">
        <v>2016</v>
      </c>
      <c r="H2820" s="26">
        <v>4</v>
      </c>
      <c r="I2820" s="26">
        <v>27</v>
      </c>
      <c r="J2820" s="26">
        <v>10</v>
      </c>
      <c r="K2820" s="26">
        <v>290</v>
      </c>
      <c r="M2820" s="26">
        <v>2818</v>
      </c>
      <c r="N2820" s="26">
        <v>331</v>
      </c>
    </row>
    <row r="2821" spans="7:14" x14ac:dyDescent="0.2">
      <c r="G2821" s="26">
        <v>2016</v>
      </c>
      <c r="H2821" s="26">
        <v>4</v>
      </c>
      <c r="I2821" s="26">
        <v>27</v>
      </c>
      <c r="J2821" s="26">
        <v>11</v>
      </c>
      <c r="K2821" s="26">
        <v>281</v>
      </c>
      <c r="M2821" s="26">
        <v>2819</v>
      </c>
      <c r="N2821" s="26">
        <v>330</v>
      </c>
    </row>
    <row r="2822" spans="7:14" x14ac:dyDescent="0.2">
      <c r="G2822" s="26">
        <v>2016</v>
      </c>
      <c r="H2822" s="26">
        <v>4</v>
      </c>
      <c r="I2822" s="26">
        <v>27</v>
      </c>
      <c r="J2822" s="26">
        <v>12</v>
      </c>
      <c r="K2822" s="26">
        <v>363</v>
      </c>
      <c r="M2822" s="26">
        <v>2820</v>
      </c>
      <c r="N2822" s="26">
        <v>330</v>
      </c>
    </row>
    <row r="2823" spans="7:14" x14ac:dyDescent="0.2">
      <c r="G2823" s="26">
        <v>2016</v>
      </c>
      <c r="H2823" s="26">
        <v>4</v>
      </c>
      <c r="I2823" s="26">
        <v>27</v>
      </c>
      <c r="J2823" s="26">
        <v>13</v>
      </c>
      <c r="K2823" s="26">
        <v>350</v>
      </c>
      <c r="M2823" s="26">
        <v>2821</v>
      </c>
      <c r="N2823" s="26">
        <v>330</v>
      </c>
    </row>
    <row r="2824" spans="7:14" x14ac:dyDescent="0.2">
      <c r="G2824" s="26">
        <v>2016</v>
      </c>
      <c r="H2824" s="26">
        <v>4</v>
      </c>
      <c r="I2824" s="26">
        <v>27</v>
      </c>
      <c r="J2824" s="26">
        <v>14</v>
      </c>
      <c r="K2824" s="26">
        <v>343</v>
      </c>
      <c r="M2824" s="26">
        <v>2822</v>
      </c>
      <c r="N2824" s="26">
        <v>330</v>
      </c>
    </row>
    <row r="2825" spans="7:14" x14ac:dyDescent="0.2">
      <c r="G2825" s="26">
        <v>2016</v>
      </c>
      <c r="H2825" s="26">
        <v>4</v>
      </c>
      <c r="I2825" s="26">
        <v>27</v>
      </c>
      <c r="J2825" s="26">
        <v>15</v>
      </c>
      <c r="K2825" s="26">
        <v>399</v>
      </c>
      <c r="M2825" s="26">
        <v>2823</v>
      </c>
      <c r="N2825" s="26">
        <v>330</v>
      </c>
    </row>
    <row r="2826" spans="7:14" x14ac:dyDescent="0.2">
      <c r="G2826" s="26">
        <v>2016</v>
      </c>
      <c r="H2826" s="26">
        <v>4</v>
      </c>
      <c r="I2826" s="26">
        <v>27</v>
      </c>
      <c r="J2826" s="26">
        <v>16</v>
      </c>
      <c r="K2826" s="26">
        <v>453</v>
      </c>
      <c r="M2826" s="26">
        <v>2824</v>
      </c>
      <c r="N2826" s="26">
        <v>330</v>
      </c>
    </row>
    <row r="2827" spans="7:14" x14ac:dyDescent="0.2">
      <c r="G2827" s="26">
        <v>2016</v>
      </c>
      <c r="H2827" s="26">
        <v>4</v>
      </c>
      <c r="I2827" s="26">
        <v>27</v>
      </c>
      <c r="J2827" s="26">
        <v>17</v>
      </c>
      <c r="K2827" s="26">
        <v>664</v>
      </c>
      <c r="M2827" s="26">
        <v>2825</v>
      </c>
      <c r="N2827" s="26">
        <v>330</v>
      </c>
    </row>
    <row r="2828" spans="7:14" x14ac:dyDescent="0.2">
      <c r="G2828" s="26">
        <v>2016</v>
      </c>
      <c r="H2828" s="26">
        <v>4</v>
      </c>
      <c r="I2828" s="26">
        <v>27</v>
      </c>
      <c r="J2828" s="26">
        <v>18</v>
      </c>
      <c r="K2828" s="26">
        <v>475</v>
      </c>
      <c r="M2828" s="26">
        <v>2826</v>
      </c>
      <c r="N2828" s="26">
        <v>330</v>
      </c>
    </row>
    <row r="2829" spans="7:14" x14ac:dyDescent="0.2">
      <c r="G2829" s="26">
        <v>2016</v>
      </c>
      <c r="H2829" s="26">
        <v>4</v>
      </c>
      <c r="I2829" s="26">
        <v>27</v>
      </c>
      <c r="J2829" s="26">
        <v>19</v>
      </c>
      <c r="K2829" s="26">
        <v>315</v>
      </c>
      <c r="M2829" s="26">
        <v>2827</v>
      </c>
      <c r="N2829" s="26">
        <v>330</v>
      </c>
    </row>
    <row r="2830" spans="7:14" x14ac:dyDescent="0.2">
      <c r="G2830" s="26">
        <v>2016</v>
      </c>
      <c r="H2830" s="26">
        <v>4</v>
      </c>
      <c r="I2830" s="26">
        <v>27</v>
      </c>
      <c r="J2830" s="26">
        <v>20</v>
      </c>
      <c r="K2830" s="26">
        <v>193</v>
      </c>
      <c r="M2830" s="26">
        <v>2828</v>
      </c>
      <c r="N2830" s="26">
        <v>330</v>
      </c>
    </row>
    <row r="2831" spans="7:14" x14ac:dyDescent="0.2">
      <c r="G2831" s="26">
        <v>2016</v>
      </c>
      <c r="H2831" s="26">
        <v>4</v>
      </c>
      <c r="I2831" s="26">
        <v>27</v>
      </c>
      <c r="J2831" s="26">
        <v>21</v>
      </c>
      <c r="K2831" s="26">
        <v>192</v>
      </c>
      <c r="M2831" s="26">
        <v>2829</v>
      </c>
      <c r="N2831" s="26">
        <v>330</v>
      </c>
    </row>
    <row r="2832" spans="7:14" x14ac:dyDescent="0.2">
      <c r="G2832" s="26">
        <v>2016</v>
      </c>
      <c r="H2832" s="26">
        <v>4</v>
      </c>
      <c r="I2832" s="26">
        <v>27</v>
      </c>
      <c r="J2832" s="26">
        <v>22</v>
      </c>
      <c r="K2832" s="26">
        <v>121</v>
      </c>
      <c r="M2832" s="26">
        <v>2830</v>
      </c>
      <c r="N2832" s="26">
        <v>330</v>
      </c>
    </row>
    <row r="2833" spans="7:14" x14ac:dyDescent="0.2">
      <c r="G2833" s="26">
        <v>2016</v>
      </c>
      <c r="H2833" s="26">
        <v>4</v>
      </c>
      <c r="I2833" s="26">
        <v>27</v>
      </c>
      <c r="J2833" s="26">
        <v>23</v>
      </c>
      <c r="K2833" s="26">
        <v>67</v>
      </c>
      <c r="M2833" s="26">
        <v>2831</v>
      </c>
      <c r="N2833" s="26">
        <v>330</v>
      </c>
    </row>
    <row r="2834" spans="7:14" x14ac:dyDescent="0.2">
      <c r="G2834" s="26">
        <v>2016</v>
      </c>
      <c r="H2834" s="26">
        <v>4</v>
      </c>
      <c r="I2834" s="26">
        <v>27</v>
      </c>
      <c r="J2834" s="26">
        <v>24</v>
      </c>
      <c r="K2834" s="26">
        <v>20</v>
      </c>
      <c r="M2834" s="26">
        <v>2832</v>
      </c>
      <c r="N2834" s="26">
        <v>330</v>
      </c>
    </row>
    <row r="2835" spans="7:14" x14ac:dyDescent="0.2">
      <c r="G2835" s="26">
        <v>2016</v>
      </c>
      <c r="H2835" s="26">
        <v>4</v>
      </c>
      <c r="I2835" s="26">
        <v>28</v>
      </c>
      <c r="J2835" s="26">
        <v>1</v>
      </c>
      <c r="K2835" s="26">
        <v>18</v>
      </c>
      <c r="M2835" s="26">
        <v>2833</v>
      </c>
      <c r="N2835" s="26">
        <v>330</v>
      </c>
    </row>
    <row r="2836" spans="7:14" x14ac:dyDescent="0.2">
      <c r="G2836" s="26">
        <v>2016</v>
      </c>
      <c r="H2836" s="26">
        <v>4</v>
      </c>
      <c r="I2836" s="26">
        <v>28</v>
      </c>
      <c r="J2836" s="26">
        <v>2</v>
      </c>
      <c r="K2836" s="26">
        <v>11</v>
      </c>
      <c r="M2836" s="26">
        <v>2834</v>
      </c>
      <c r="N2836" s="26">
        <v>330</v>
      </c>
    </row>
    <row r="2837" spans="7:14" x14ac:dyDescent="0.2">
      <c r="G2837" s="26">
        <v>2016</v>
      </c>
      <c r="H2837" s="26">
        <v>4</v>
      </c>
      <c r="I2837" s="26">
        <v>28</v>
      </c>
      <c r="J2837" s="26">
        <v>3</v>
      </c>
      <c r="K2837" s="26">
        <v>4</v>
      </c>
      <c r="M2837" s="26">
        <v>2835</v>
      </c>
      <c r="N2837" s="26">
        <v>330</v>
      </c>
    </row>
    <row r="2838" spans="7:14" x14ac:dyDescent="0.2">
      <c r="G2838" s="26">
        <v>2016</v>
      </c>
      <c r="H2838" s="26">
        <v>4</v>
      </c>
      <c r="I2838" s="26">
        <v>28</v>
      </c>
      <c r="J2838" s="26">
        <v>4</v>
      </c>
      <c r="K2838" s="26">
        <v>4</v>
      </c>
      <c r="M2838" s="26">
        <v>2836</v>
      </c>
      <c r="N2838" s="26">
        <v>330</v>
      </c>
    </row>
    <row r="2839" spans="7:14" x14ac:dyDescent="0.2">
      <c r="G2839" s="26">
        <v>2016</v>
      </c>
      <c r="H2839" s="26">
        <v>4</v>
      </c>
      <c r="I2839" s="26">
        <v>28</v>
      </c>
      <c r="J2839" s="26">
        <v>5</v>
      </c>
      <c r="K2839" s="26">
        <v>7</v>
      </c>
      <c r="M2839" s="26">
        <v>2837</v>
      </c>
      <c r="N2839" s="26">
        <v>330</v>
      </c>
    </row>
    <row r="2840" spans="7:14" x14ac:dyDescent="0.2">
      <c r="G2840" s="26">
        <v>2016</v>
      </c>
      <c r="H2840" s="26">
        <v>4</v>
      </c>
      <c r="I2840" s="26">
        <v>28</v>
      </c>
      <c r="J2840" s="26">
        <v>6</v>
      </c>
      <c r="K2840" s="26">
        <v>39</v>
      </c>
      <c r="M2840" s="26">
        <v>2838</v>
      </c>
      <c r="N2840" s="26">
        <v>330</v>
      </c>
    </row>
    <row r="2841" spans="7:14" x14ac:dyDescent="0.2">
      <c r="G2841" s="26">
        <v>2016</v>
      </c>
      <c r="H2841" s="26">
        <v>4</v>
      </c>
      <c r="I2841" s="26">
        <v>28</v>
      </c>
      <c r="J2841" s="26">
        <v>7</v>
      </c>
      <c r="K2841" s="26">
        <v>175</v>
      </c>
      <c r="M2841" s="26">
        <v>2839</v>
      </c>
      <c r="N2841" s="26">
        <v>330</v>
      </c>
    </row>
    <row r="2842" spans="7:14" x14ac:dyDescent="0.2">
      <c r="G2842" s="26">
        <v>2016</v>
      </c>
      <c r="H2842" s="26">
        <v>4</v>
      </c>
      <c r="I2842" s="26">
        <v>28</v>
      </c>
      <c r="J2842" s="26">
        <v>8</v>
      </c>
      <c r="K2842" s="26">
        <v>515</v>
      </c>
      <c r="M2842" s="26">
        <v>2840</v>
      </c>
      <c r="N2842" s="26">
        <v>330</v>
      </c>
    </row>
    <row r="2843" spans="7:14" x14ac:dyDescent="0.2">
      <c r="G2843" s="26">
        <v>2016</v>
      </c>
      <c r="H2843" s="26">
        <v>4</v>
      </c>
      <c r="I2843" s="26">
        <v>28</v>
      </c>
      <c r="J2843" s="26">
        <v>9</v>
      </c>
      <c r="K2843" s="26">
        <v>358</v>
      </c>
      <c r="M2843" s="26">
        <v>2841</v>
      </c>
      <c r="N2843" s="26">
        <v>330</v>
      </c>
    </row>
    <row r="2844" spans="7:14" x14ac:dyDescent="0.2">
      <c r="G2844" s="26">
        <v>2016</v>
      </c>
      <c r="H2844" s="26">
        <v>4</v>
      </c>
      <c r="I2844" s="26">
        <v>28</v>
      </c>
      <c r="J2844" s="26">
        <v>10</v>
      </c>
      <c r="K2844" s="26">
        <v>300</v>
      </c>
      <c r="M2844" s="26">
        <v>2842</v>
      </c>
      <c r="N2844" s="26">
        <v>330</v>
      </c>
    </row>
    <row r="2845" spans="7:14" x14ac:dyDescent="0.2">
      <c r="G2845" s="26">
        <v>2016</v>
      </c>
      <c r="H2845" s="26">
        <v>4</v>
      </c>
      <c r="I2845" s="26">
        <v>28</v>
      </c>
      <c r="J2845" s="26">
        <v>11</v>
      </c>
      <c r="K2845" s="26">
        <v>316</v>
      </c>
      <c r="M2845" s="26">
        <v>2843</v>
      </c>
      <c r="N2845" s="26">
        <v>330</v>
      </c>
    </row>
    <row r="2846" spans="7:14" x14ac:dyDescent="0.2">
      <c r="G2846" s="26">
        <v>2016</v>
      </c>
      <c r="H2846" s="26">
        <v>4</v>
      </c>
      <c r="I2846" s="26">
        <v>28</v>
      </c>
      <c r="J2846" s="26">
        <v>12</v>
      </c>
      <c r="K2846" s="26">
        <v>351</v>
      </c>
      <c r="M2846" s="26">
        <v>2844</v>
      </c>
      <c r="N2846" s="26">
        <v>329</v>
      </c>
    </row>
    <row r="2847" spans="7:14" x14ac:dyDescent="0.2">
      <c r="G2847" s="26">
        <v>2016</v>
      </c>
      <c r="H2847" s="26">
        <v>4</v>
      </c>
      <c r="I2847" s="26">
        <v>28</v>
      </c>
      <c r="J2847" s="26">
        <v>13</v>
      </c>
      <c r="K2847" s="26">
        <v>382</v>
      </c>
      <c r="M2847" s="26">
        <v>2845</v>
      </c>
      <c r="N2847" s="26">
        <v>329</v>
      </c>
    </row>
    <row r="2848" spans="7:14" x14ac:dyDescent="0.2">
      <c r="G2848" s="26">
        <v>2016</v>
      </c>
      <c r="H2848" s="26">
        <v>4</v>
      </c>
      <c r="I2848" s="26">
        <v>28</v>
      </c>
      <c r="J2848" s="26">
        <v>14</v>
      </c>
      <c r="K2848" s="26">
        <v>354</v>
      </c>
      <c r="M2848" s="26">
        <v>2846</v>
      </c>
      <c r="N2848" s="26">
        <v>329</v>
      </c>
    </row>
    <row r="2849" spans="7:14" x14ac:dyDescent="0.2">
      <c r="G2849" s="26">
        <v>2016</v>
      </c>
      <c r="H2849" s="26">
        <v>4</v>
      </c>
      <c r="I2849" s="26">
        <v>28</v>
      </c>
      <c r="J2849" s="26">
        <v>15</v>
      </c>
      <c r="K2849" s="26">
        <v>363</v>
      </c>
      <c r="M2849" s="26">
        <v>2847</v>
      </c>
      <c r="N2849" s="26">
        <v>329</v>
      </c>
    </row>
    <row r="2850" spans="7:14" x14ac:dyDescent="0.2">
      <c r="G2850" s="26">
        <v>2016</v>
      </c>
      <c r="H2850" s="26">
        <v>4</v>
      </c>
      <c r="I2850" s="26">
        <v>28</v>
      </c>
      <c r="J2850" s="26">
        <v>16</v>
      </c>
      <c r="K2850" s="26">
        <v>473</v>
      </c>
      <c r="M2850" s="26">
        <v>2848</v>
      </c>
      <c r="N2850" s="26">
        <v>329</v>
      </c>
    </row>
    <row r="2851" spans="7:14" x14ac:dyDescent="0.2">
      <c r="G2851" s="26">
        <v>2016</v>
      </c>
      <c r="H2851" s="26">
        <v>4</v>
      </c>
      <c r="I2851" s="26">
        <v>28</v>
      </c>
      <c r="J2851" s="26">
        <v>17</v>
      </c>
      <c r="K2851" s="26">
        <v>606</v>
      </c>
      <c r="M2851" s="26">
        <v>2849</v>
      </c>
      <c r="N2851" s="26">
        <v>329</v>
      </c>
    </row>
    <row r="2852" spans="7:14" x14ac:dyDescent="0.2">
      <c r="G2852" s="26">
        <v>2016</v>
      </c>
      <c r="H2852" s="26">
        <v>4</v>
      </c>
      <c r="I2852" s="26">
        <v>28</v>
      </c>
      <c r="J2852" s="26">
        <v>18</v>
      </c>
      <c r="K2852" s="26">
        <v>494</v>
      </c>
      <c r="M2852" s="26">
        <v>2850</v>
      </c>
      <c r="N2852" s="26">
        <v>329</v>
      </c>
    </row>
    <row r="2853" spans="7:14" x14ac:dyDescent="0.2">
      <c r="G2853" s="26">
        <v>2016</v>
      </c>
      <c r="H2853" s="26">
        <v>4</v>
      </c>
      <c r="I2853" s="26">
        <v>28</v>
      </c>
      <c r="J2853" s="26">
        <v>19</v>
      </c>
      <c r="K2853" s="26">
        <v>333</v>
      </c>
      <c r="M2853" s="26">
        <v>2851</v>
      </c>
      <c r="N2853" s="26">
        <v>329</v>
      </c>
    </row>
    <row r="2854" spans="7:14" x14ac:dyDescent="0.2">
      <c r="G2854" s="26">
        <v>2016</v>
      </c>
      <c r="H2854" s="26">
        <v>4</v>
      </c>
      <c r="I2854" s="26">
        <v>28</v>
      </c>
      <c r="J2854" s="26">
        <v>20</v>
      </c>
      <c r="K2854" s="26">
        <v>273</v>
      </c>
      <c r="M2854" s="26">
        <v>2852</v>
      </c>
      <c r="N2854" s="26">
        <v>329</v>
      </c>
    </row>
    <row r="2855" spans="7:14" x14ac:dyDescent="0.2">
      <c r="G2855" s="26">
        <v>2016</v>
      </c>
      <c r="H2855" s="26">
        <v>4</v>
      </c>
      <c r="I2855" s="26">
        <v>28</v>
      </c>
      <c r="J2855" s="26">
        <v>21</v>
      </c>
      <c r="K2855" s="26">
        <v>162</v>
      </c>
      <c r="M2855" s="26">
        <v>2853</v>
      </c>
      <c r="N2855" s="26">
        <v>329</v>
      </c>
    </row>
    <row r="2856" spans="7:14" x14ac:dyDescent="0.2">
      <c r="G2856" s="26">
        <v>2016</v>
      </c>
      <c r="H2856" s="26">
        <v>4</v>
      </c>
      <c r="I2856" s="26">
        <v>28</v>
      </c>
      <c r="J2856" s="26">
        <v>22</v>
      </c>
      <c r="K2856" s="26">
        <v>129</v>
      </c>
      <c r="M2856" s="26">
        <v>2854</v>
      </c>
      <c r="N2856" s="26">
        <v>329</v>
      </c>
    </row>
    <row r="2857" spans="7:14" x14ac:dyDescent="0.2">
      <c r="G2857" s="26">
        <v>2016</v>
      </c>
      <c r="H2857" s="26">
        <v>4</v>
      </c>
      <c r="I2857" s="26">
        <v>28</v>
      </c>
      <c r="J2857" s="26">
        <v>23</v>
      </c>
      <c r="K2857" s="26">
        <v>63</v>
      </c>
      <c r="M2857" s="26">
        <v>2855</v>
      </c>
      <c r="N2857" s="26">
        <v>329</v>
      </c>
    </row>
    <row r="2858" spans="7:14" x14ac:dyDescent="0.2">
      <c r="G2858" s="26">
        <v>2016</v>
      </c>
      <c r="H2858" s="26">
        <v>4</v>
      </c>
      <c r="I2858" s="26">
        <v>28</v>
      </c>
      <c r="J2858" s="26">
        <v>24</v>
      </c>
      <c r="K2858" s="26">
        <v>26</v>
      </c>
      <c r="M2858" s="26">
        <v>2856</v>
      </c>
      <c r="N2858" s="26">
        <v>329</v>
      </c>
    </row>
    <row r="2859" spans="7:14" x14ac:dyDescent="0.2">
      <c r="G2859" s="26">
        <v>2016</v>
      </c>
      <c r="H2859" s="26">
        <v>4</v>
      </c>
      <c r="I2859" s="26">
        <v>29</v>
      </c>
      <c r="J2859" s="26">
        <v>1</v>
      </c>
      <c r="K2859" s="26">
        <v>16</v>
      </c>
      <c r="M2859" s="26">
        <v>2857</v>
      </c>
      <c r="N2859" s="26">
        <v>329</v>
      </c>
    </row>
    <row r="2860" spans="7:14" x14ac:dyDescent="0.2">
      <c r="G2860" s="26">
        <v>2016</v>
      </c>
      <c r="H2860" s="26">
        <v>4</v>
      </c>
      <c r="I2860" s="26">
        <v>29</v>
      </c>
      <c r="J2860" s="26">
        <v>2</v>
      </c>
      <c r="K2860" s="26">
        <v>22</v>
      </c>
      <c r="M2860" s="26">
        <v>2858</v>
      </c>
      <c r="N2860" s="26">
        <v>329</v>
      </c>
    </row>
    <row r="2861" spans="7:14" x14ac:dyDescent="0.2">
      <c r="G2861" s="26">
        <v>2016</v>
      </c>
      <c r="H2861" s="26">
        <v>4</v>
      </c>
      <c r="I2861" s="26">
        <v>29</v>
      </c>
      <c r="J2861" s="26">
        <v>3</v>
      </c>
      <c r="K2861" s="26">
        <v>5</v>
      </c>
      <c r="M2861" s="26">
        <v>2859</v>
      </c>
      <c r="N2861" s="26">
        <v>329</v>
      </c>
    </row>
    <row r="2862" spans="7:14" x14ac:dyDescent="0.2">
      <c r="G2862" s="26">
        <v>2016</v>
      </c>
      <c r="H2862" s="26">
        <v>4</v>
      </c>
      <c r="I2862" s="26">
        <v>29</v>
      </c>
      <c r="J2862" s="26">
        <v>4</v>
      </c>
      <c r="K2862" s="26">
        <v>7</v>
      </c>
      <c r="M2862" s="26">
        <v>2860</v>
      </c>
      <c r="N2862" s="26">
        <v>329</v>
      </c>
    </row>
    <row r="2863" spans="7:14" x14ac:dyDescent="0.2">
      <c r="G2863" s="26">
        <v>2016</v>
      </c>
      <c r="H2863" s="26">
        <v>4</v>
      </c>
      <c r="I2863" s="26">
        <v>29</v>
      </c>
      <c r="J2863" s="26">
        <v>5</v>
      </c>
      <c r="K2863" s="26">
        <v>7</v>
      </c>
      <c r="M2863" s="26">
        <v>2861</v>
      </c>
      <c r="N2863" s="26">
        <v>329</v>
      </c>
    </row>
    <row r="2864" spans="7:14" x14ac:dyDescent="0.2">
      <c r="G2864" s="26">
        <v>2016</v>
      </c>
      <c r="H2864" s="26">
        <v>4</v>
      </c>
      <c r="I2864" s="26">
        <v>29</v>
      </c>
      <c r="J2864" s="26">
        <v>6</v>
      </c>
      <c r="K2864" s="26">
        <v>41</v>
      </c>
      <c r="M2864" s="26">
        <v>2862</v>
      </c>
      <c r="N2864" s="26">
        <v>329</v>
      </c>
    </row>
    <row r="2865" spans="7:14" x14ac:dyDescent="0.2">
      <c r="G2865" s="26">
        <v>2016</v>
      </c>
      <c r="H2865" s="26">
        <v>4</v>
      </c>
      <c r="I2865" s="26">
        <v>29</v>
      </c>
      <c r="J2865" s="26">
        <v>7</v>
      </c>
      <c r="K2865" s="26">
        <v>181</v>
      </c>
      <c r="M2865" s="26">
        <v>2863</v>
      </c>
      <c r="N2865" s="26">
        <v>329</v>
      </c>
    </row>
    <row r="2866" spans="7:14" x14ac:dyDescent="0.2">
      <c r="G2866" s="26">
        <v>2016</v>
      </c>
      <c r="H2866" s="26">
        <v>4</v>
      </c>
      <c r="I2866" s="26">
        <v>29</v>
      </c>
      <c r="J2866" s="26">
        <v>8</v>
      </c>
      <c r="K2866" s="26">
        <v>517</v>
      </c>
      <c r="M2866" s="26">
        <v>2864</v>
      </c>
      <c r="N2866" s="26">
        <v>329</v>
      </c>
    </row>
    <row r="2867" spans="7:14" x14ac:dyDescent="0.2">
      <c r="G2867" s="26">
        <v>2016</v>
      </c>
      <c r="H2867" s="26">
        <v>4</v>
      </c>
      <c r="I2867" s="26">
        <v>29</v>
      </c>
      <c r="J2867" s="26">
        <v>9</v>
      </c>
      <c r="K2867" s="26">
        <v>422</v>
      </c>
      <c r="M2867" s="26">
        <v>2865</v>
      </c>
      <c r="N2867" s="26">
        <v>328</v>
      </c>
    </row>
    <row r="2868" spans="7:14" x14ac:dyDescent="0.2">
      <c r="G2868" s="26">
        <v>2016</v>
      </c>
      <c r="H2868" s="26">
        <v>4</v>
      </c>
      <c r="I2868" s="26">
        <v>29</v>
      </c>
      <c r="J2868" s="26">
        <v>10</v>
      </c>
      <c r="K2868" s="26">
        <v>307</v>
      </c>
      <c r="M2868" s="26">
        <v>2866</v>
      </c>
      <c r="N2868" s="26">
        <v>328</v>
      </c>
    </row>
    <row r="2869" spans="7:14" x14ac:dyDescent="0.2">
      <c r="G2869" s="26">
        <v>2016</v>
      </c>
      <c r="H2869" s="26">
        <v>4</v>
      </c>
      <c r="I2869" s="26">
        <v>29</v>
      </c>
      <c r="J2869" s="26">
        <v>11</v>
      </c>
      <c r="K2869" s="26">
        <v>363</v>
      </c>
      <c r="M2869" s="26">
        <v>2867</v>
      </c>
      <c r="N2869" s="26">
        <v>328</v>
      </c>
    </row>
    <row r="2870" spans="7:14" x14ac:dyDescent="0.2">
      <c r="G2870" s="26">
        <v>2016</v>
      </c>
      <c r="H2870" s="26">
        <v>4</v>
      </c>
      <c r="I2870" s="26">
        <v>29</v>
      </c>
      <c r="J2870" s="26">
        <v>12</v>
      </c>
      <c r="K2870" s="26">
        <v>433</v>
      </c>
      <c r="M2870" s="26">
        <v>2868</v>
      </c>
      <c r="N2870" s="26">
        <v>328</v>
      </c>
    </row>
    <row r="2871" spans="7:14" x14ac:dyDescent="0.2">
      <c r="G2871" s="26">
        <v>2016</v>
      </c>
      <c r="H2871" s="26">
        <v>4</v>
      </c>
      <c r="I2871" s="26">
        <v>29</v>
      </c>
      <c r="J2871" s="26">
        <v>13</v>
      </c>
      <c r="K2871" s="26">
        <v>402</v>
      </c>
      <c r="M2871" s="26">
        <v>2869</v>
      </c>
      <c r="N2871" s="26">
        <v>328</v>
      </c>
    </row>
    <row r="2872" spans="7:14" x14ac:dyDescent="0.2">
      <c r="G2872" s="26">
        <v>2016</v>
      </c>
      <c r="H2872" s="26">
        <v>4</v>
      </c>
      <c r="I2872" s="26">
        <v>29</v>
      </c>
      <c r="J2872" s="26">
        <v>14</v>
      </c>
      <c r="K2872" s="26">
        <v>371</v>
      </c>
      <c r="M2872" s="26">
        <v>2870</v>
      </c>
      <c r="N2872" s="26">
        <v>328</v>
      </c>
    </row>
    <row r="2873" spans="7:14" x14ac:dyDescent="0.2">
      <c r="G2873" s="26">
        <v>2016</v>
      </c>
      <c r="H2873" s="26">
        <v>4</v>
      </c>
      <c r="I2873" s="26">
        <v>29</v>
      </c>
      <c r="J2873" s="26">
        <v>15</v>
      </c>
      <c r="K2873" s="26">
        <v>436</v>
      </c>
      <c r="M2873" s="26">
        <v>2871</v>
      </c>
      <c r="N2873" s="26">
        <v>328</v>
      </c>
    </row>
    <row r="2874" spans="7:14" x14ac:dyDescent="0.2">
      <c r="G2874" s="26">
        <v>2016</v>
      </c>
      <c r="H2874" s="26">
        <v>4</v>
      </c>
      <c r="I2874" s="26">
        <v>29</v>
      </c>
      <c r="J2874" s="26">
        <v>16</v>
      </c>
      <c r="K2874" s="26">
        <v>444</v>
      </c>
      <c r="M2874" s="26">
        <v>2872</v>
      </c>
      <c r="N2874" s="26">
        <v>328</v>
      </c>
    </row>
    <row r="2875" spans="7:14" x14ac:dyDescent="0.2">
      <c r="G2875" s="26">
        <v>2016</v>
      </c>
      <c r="H2875" s="26">
        <v>4</v>
      </c>
      <c r="I2875" s="26">
        <v>29</v>
      </c>
      <c r="J2875" s="26">
        <v>17</v>
      </c>
      <c r="K2875" s="26">
        <v>587</v>
      </c>
      <c r="M2875" s="26">
        <v>2873</v>
      </c>
      <c r="N2875" s="26">
        <v>328</v>
      </c>
    </row>
    <row r="2876" spans="7:14" x14ac:dyDescent="0.2">
      <c r="G2876" s="26">
        <v>2016</v>
      </c>
      <c r="H2876" s="26">
        <v>4</v>
      </c>
      <c r="I2876" s="26">
        <v>29</v>
      </c>
      <c r="J2876" s="26">
        <v>18</v>
      </c>
      <c r="K2876" s="26">
        <v>466</v>
      </c>
      <c r="M2876" s="26">
        <v>2874</v>
      </c>
      <c r="N2876" s="26">
        <v>328</v>
      </c>
    </row>
    <row r="2877" spans="7:14" x14ac:dyDescent="0.2">
      <c r="G2877" s="26">
        <v>2016</v>
      </c>
      <c r="H2877" s="26">
        <v>4</v>
      </c>
      <c r="I2877" s="26">
        <v>29</v>
      </c>
      <c r="J2877" s="26">
        <v>19</v>
      </c>
      <c r="K2877" s="26">
        <v>333</v>
      </c>
      <c r="M2877" s="26">
        <v>2875</v>
      </c>
      <c r="N2877" s="26">
        <v>328</v>
      </c>
    </row>
    <row r="2878" spans="7:14" x14ac:dyDescent="0.2">
      <c r="G2878" s="26">
        <v>2016</v>
      </c>
      <c r="H2878" s="26">
        <v>4</v>
      </c>
      <c r="I2878" s="26">
        <v>29</v>
      </c>
      <c r="J2878" s="26">
        <v>20</v>
      </c>
      <c r="K2878" s="26">
        <v>238</v>
      </c>
      <c r="M2878" s="26">
        <v>2876</v>
      </c>
      <c r="N2878" s="26">
        <v>328</v>
      </c>
    </row>
    <row r="2879" spans="7:14" x14ac:dyDescent="0.2">
      <c r="G2879" s="26">
        <v>2016</v>
      </c>
      <c r="H2879" s="26">
        <v>4</v>
      </c>
      <c r="I2879" s="26">
        <v>29</v>
      </c>
      <c r="J2879" s="26">
        <v>21</v>
      </c>
      <c r="K2879" s="26">
        <v>174</v>
      </c>
      <c r="M2879" s="26">
        <v>2877</v>
      </c>
      <c r="N2879" s="26">
        <v>328</v>
      </c>
    </row>
    <row r="2880" spans="7:14" x14ac:dyDescent="0.2">
      <c r="G2880" s="26">
        <v>2016</v>
      </c>
      <c r="H2880" s="26">
        <v>4</v>
      </c>
      <c r="I2880" s="26">
        <v>29</v>
      </c>
      <c r="J2880" s="26">
        <v>22</v>
      </c>
      <c r="K2880" s="26">
        <v>145</v>
      </c>
      <c r="M2880" s="26">
        <v>2878</v>
      </c>
      <c r="N2880" s="26">
        <v>328</v>
      </c>
    </row>
    <row r="2881" spans="7:14" x14ac:dyDescent="0.2">
      <c r="G2881" s="26">
        <v>2016</v>
      </c>
      <c r="H2881" s="26">
        <v>4</v>
      </c>
      <c r="I2881" s="26">
        <v>29</v>
      </c>
      <c r="J2881" s="26">
        <v>23</v>
      </c>
      <c r="K2881" s="26">
        <v>76</v>
      </c>
      <c r="M2881" s="26">
        <v>2879</v>
      </c>
      <c r="N2881" s="26">
        <v>328</v>
      </c>
    </row>
    <row r="2882" spans="7:14" x14ac:dyDescent="0.2">
      <c r="G2882" s="26">
        <v>2016</v>
      </c>
      <c r="H2882" s="26">
        <v>4</v>
      </c>
      <c r="I2882" s="26">
        <v>29</v>
      </c>
      <c r="J2882" s="26">
        <v>24</v>
      </c>
      <c r="K2882" s="26">
        <v>38</v>
      </c>
      <c r="M2882" s="26">
        <v>2880</v>
      </c>
      <c r="N2882" s="26">
        <v>328</v>
      </c>
    </row>
    <row r="2883" spans="7:14" x14ac:dyDescent="0.2">
      <c r="G2883" s="26">
        <v>2016</v>
      </c>
      <c r="H2883" s="26">
        <v>4</v>
      </c>
      <c r="I2883" s="26">
        <v>30</v>
      </c>
      <c r="J2883" s="26">
        <v>1</v>
      </c>
      <c r="K2883" s="26">
        <v>35</v>
      </c>
      <c r="M2883" s="26">
        <v>2881</v>
      </c>
      <c r="N2883" s="26">
        <v>327</v>
      </c>
    </row>
    <row r="2884" spans="7:14" x14ac:dyDescent="0.2">
      <c r="G2884" s="26">
        <v>2016</v>
      </c>
      <c r="H2884" s="26">
        <v>4</v>
      </c>
      <c r="I2884" s="26">
        <v>30</v>
      </c>
      <c r="J2884" s="26">
        <v>2</v>
      </c>
      <c r="K2884" s="26">
        <v>20</v>
      </c>
      <c r="M2884" s="26">
        <v>2882</v>
      </c>
      <c r="N2884" s="26">
        <v>327</v>
      </c>
    </row>
    <row r="2885" spans="7:14" x14ac:dyDescent="0.2">
      <c r="G2885" s="26">
        <v>2016</v>
      </c>
      <c r="H2885" s="26">
        <v>4</v>
      </c>
      <c r="I2885" s="26">
        <v>30</v>
      </c>
      <c r="J2885" s="26">
        <v>3</v>
      </c>
      <c r="K2885" s="26">
        <v>7</v>
      </c>
      <c r="M2885" s="26">
        <v>2883</v>
      </c>
      <c r="N2885" s="26">
        <v>327</v>
      </c>
    </row>
    <row r="2886" spans="7:14" x14ac:dyDescent="0.2">
      <c r="G2886" s="26">
        <v>2016</v>
      </c>
      <c r="H2886" s="26">
        <v>4</v>
      </c>
      <c r="I2886" s="26">
        <v>30</v>
      </c>
      <c r="J2886" s="26">
        <v>4</v>
      </c>
      <c r="K2886" s="26">
        <v>5</v>
      </c>
      <c r="M2886" s="26">
        <v>2884</v>
      </c>
      <c r="N2886" s="26">
        <v>327</v>
      </c>
    </row>
    <row r="2887" spans="7:14" x14ac:dyDescent="0.2">
      <c r="G2887" s="26">
        <v>2016</v>
      </c>
      <c r="H2887" s="26">
        <v>4</v>
      </c>
      <c r="I2887" s="26">
        <v>30</v>
      </c>
      <c r="J2887" s="26">
        <v>5</v>
      </c>
      <c r="K2887" s="26">
        <v>8</v>
      </c>
      <c r="M2887" s="26">
        <v>2885</v>
      </c>
      <c r="N2887" s="26">
        <v>327</v>
      </c>
    </row>
    <row r="2888" spans="7:14" x14ac:dyDescent="0.2">
      <c r="G2888" s="26">
        <v>2016</v>
      </c>
      <c r="H2888" s="26">
        <v>4</v>
      </c>
      <c r="I2888" s="26">
        <v>30</v>
      </c>
      <c r="J2888" s="26">
        <v>6</v>
      </c>
      <c r="K2888" s="26">
        <v>22</v>
      </c>
      <c r="M2888" s="26">
        <v>2886</v>
      </c>
      <c r="N2888" s="26">
        <v>327</v>
      </c>
    </row>
    <row r="2889" spans="7:14" x14ac:dyDescent="0.2">
      <c r="G2889" s="26">
        <v>2016</v>
      </c>
      <c r="H2889" s="26">
        <v>4</v>
      </c>
      <c r="I2889" s="26">
        <v>30</v>
      </c>
      <c r="J2889" s="26">
        <v>7</v>
      </c>
      <c r="K2889" s="26">
        <v>92</v>
      </c>
      <c r="M2889" s="26">
        <v>2887</v>
      </c>
      <c r="N2889" s="26">
        <v>327</v>
      </c>
    </row>
    <row r="2890" spans="7:14" x14ac:dyDescent="0.2">
      <c r="G2890" s="26">
        <v>2016</v>
      </c>
      <c r="H2890" s="26">
        <v>4</v>
      </c>
      <c r="I2890" s="26">
        <v>30</v>
      </c>
      <c r="J2890" s="26">
        <v>8</v>
      </c>
      <c r="K2890" s="26">
        <v>176</v>
      </c>
      <c r="M2890" s="26">
        <v>2888</v>
      </c>
      <c r="N2890" s="26">
        <v>327</v>
      </c>
    </row>
    <row r="2891" spans="7:14" x14ac:dyDescent="0.2">
      <c r="G2891" s="26">
        <v>2016</v>
      </c>
      <c r="H2891" s="26">
        <v>4</v>
      </c>
      <c r="I2891" s="26">
        <v>30</v>
      </c>
      <c r="J2891" s="26">
        <v>9</v>
      </c>
      <c r="K2891" s="26">
        <v>266</v>
      </c>
      <c r="M2891" s="26">
        <v>2889</v>
      </c>
      <c r="N2891" s="26">
        <v>327</v>
      </c>
    </row>
    <row r="2892" spans="7:14" x14ac:dyDescent="0.2">
      <c r="G2892" s="26">
        <v>2016</v>
      </c>
      <c r="H2892" s="26">
        <v>4</v>
      </c>
      <c r="I2892" s="26">
        <v>30</v>
      </c>
      <c r="J2892" s="26">
        <v>10</v>
      </c>
      <c r="K2892" s="26">
        <v>382</v>
      </c>
      <c r="M2892" s="26">
        <v>2890</v>
      </c>
      <c r="N2892" s="26">
        <v>327</v>
      </c>
    </row>
    <row r="2893" spans="7:14" x14ac:dyDescent="0.2">
      <c r="G2893" s="26">
        <v>2016</v>
      </c>
      <c r="H2893" s="26">
        <v>4</v>
      </c>
      <c r="I2893" s="26">
        <v>30</v>
      </c>
      <c r="J2893" s="26">
        <v>11</v>
      </c>
      <c r="K2893" s="26">
        <v>452</v>
      </c>
      <c r="M2893" s="26">
        <v>2891</v>
      </c>
      <c r="N2893" s="26">
        <v>327</v>
      </c>
    </row>
    <row r="2894" spans="7:14" x14ac:dyDescent="0.2">
      <c r="G2894" s="26">
        <v>2016</v>
      </c>
      <c r="H2894" s="26">
        <v>4</v>
      </c>
      <c r="I2894" s="26">
        <v>30</v>
      </c>
      <c r="J2894" s="26">
        <v>12</v>
      </c>
      <c r="K2894" s="26">
        <v>397</v>
      </c>
      <c r="M2894" s="26">
        <v>2892</v>
      </c>
      <c r="N2894" s="26">
        <v>327</v>
      </c>
    </row>
    <row r="2895" spans="7:14" x14ac:dyDescent="0.2">
      <c r="G2895" s="26">
        <v>2016</v>
      </c>
      <c r="H2895" s="26">
        <v>4</v>
      </c>
      <c r="I2895" s="26">
        <v>30</v>
      </c>
      <c r="J2895" s="26">
        <v>13</v>
      </c>
      <c r="K2895" s="26">
        <v>463</v>
      </c>
      <c r="M2895" s="26">
        <v>2893</v>
      </c>
      <c r="N2895" s="26">
        <v>327</v>
      </c>
    </row>
    <row r="2896" spans="7:14" x14ac:dyDescent="0.2">
      <c r="G2896" s="26">
        <v>2016</v>
      </c>
      <c r="H2896" s="26">
        <v>4</v>
      </c>
      <c r="I2896" s="26">
        <v>30</v>
      </c>
      <c r="J2896" s="26">
        <v>14</v>
      </c>
      <c r="K2896" s="26">
        <v>377</v>
      </c>
      <c r="M2896" s="26">
        <v>2894</v>
      </c>
      <c r="N2896" s="26">
        <v>327</v>
      </c>
    </row>
    <row r="2897" spans="7:14" x14ac:dyDescent="0.2">
      <c r="G2897" s="26">
        <v>2016</v>
      </c>
      <c r="H2897" s="26">
        <v>4</v>
      </c>
      <c r="I2897" s="26">
        <v>30</v>
      </c>
      <c r="J2897" s="26">
        <v>15</v>
      </c>
      <c r="K2897" s="26">
        <v>425</v>
      </c>
      <c r="M2897" s="26">
        <v>2895</v>
      </c>
      <c r="N2897" s="26">
        <v>327</v>
      </c>
    </row>
    <row r="2898" spans="7:14" x14ac:dyDescent="0.2">
      <c r="G2898" s="26">
        <v>2016</v>
      </c>
      <c r="H2898" s="26">
        <v>4</v>
      </c>
      <c r="I2898" s="26">
        <v>30</v>
      </c>
      <c r="J2898" s="26">
        <v>16</v>
      </c>
      <c r="K2898" s="26">
        <v>345</v>
      </c>
      <c r="M2898" s="26">
        <v>2896</v>
      </c>
      <c r="N2898" s="26">
        <v>327</v>
      </c>
    </row>
    <row r="2899" spans="7:14" x14ac:dyDescent="0.2">
      <c r="G2899" s="26">
        <v>2016</v>
      </c>
      <c r="H2899" s="26">
        <v>4</v>
      </c>
      <c r="I2899" s="26">
        <v>30</v>
      </c>
      <c r="J2899" s="26">
        <v>17</v>
      </c>
      <c r="K2899" s="26">
        <v>344</v>
      </c>
      <c r="M2899" s="26">
        <v>2897</v>
      </c>
      <c r="N2899" s="26">
        <v>327</v>
      </c>
    </row>
    <row r="2900" spans="7:14" x14ac:dyDescent="0.2">
      <c r="G2900" s="26">
        <v>2016</v>
      </c>
      <c r="H2900" s="26">
        <v>4</v>
      </c>
      <c r="I2900" s="26">
        <v>30</v>
      </c>
      <c r="J2900" s="26">
        <v>18</v>
      </c>
      <c r="K2900" s="26">
        <v>303</v>
      </c>
      <c r="M2900" s="26">
        <v>2898</v>
      </c>
      <c r="N2900" s="26">
        <v>327</v>
      </c>
    </row>
    <row r="2901" spans="7:14" x14ac:dyDescent="0.2">
      <c r="G2901" s="26">
        <v>2016</v>
      </c>
      <c r="H2901" s="26">
        <v>4</v>
      </c>
      <c r="I2901" s="26">
        <v>30</v>
      </c>
      <c r="J2901" s="26">
        <v>19</v>
      </c>
      <c r="K2901" s="26">
        <v>242</v>
      </c>
      <c r="M2901" s="26">
        <v>2899</v>
      </c>
      <c r="N2901" s="26">
        <v>326</v>
      </c>
    </row>
    <row r="2902" spans="7:14" x14ac:dyDescent="0.2">
      <c r="G2902" s="26">
        <v>2016</v>
      </c>
      <c r="H2902" s="26">
        <v>4</v>
      </c>
      <c r="I2902" s="26">
        <v>30</v>
      </c>
      <c r="J2902" s="26">
        <v>20</v>
      </c>
      <c r="K2902" s="26">
        <v>152</v>
      </c>
      <c r="M2902" s="26">
        <v>2900</v>
      </c>
      <c r="N2902" s="26">
        <v>326</v>
      </c>
    </row>
    <row r="2903" spans="7:14" x14ac:dyDescent="0.2">
      <c r="G2903" s="26">
        <v>2016</v>
      </c>
      <c r="H2903" s="26">
        <v>4</v>
      </c>
      <c r="I2903" s="26">
        <v>30</v>
      </c>
      <c r="J2903" s="26">
        <v>21</v>
      </c>
      <c r="K2903" s="26">
        <v>135</v>
      </c>
      <c r="M2903" s="26">
        <v>2901</v>
      </c>
      <c r="N2903" s="26">
        <v>326</v>
      </c>
    </row>
    <row r="2904" spans="7:14" x14ac:dyDescent="0.2">
      <c r="G2904" s="26">
        <v>2016</v>
      </c>
      <c r="H2904" s="26">
        <v>4</v>
      </c>
      <c r="I2904" s="26">
        <v>30</v>
      </c>
      <c r="J2904" s="26">
        <v>22</v>
      </c>
      <c r="K2904" s="26">
        <v>167</v>
      </c>
      <c r="M2904" s="26">
        <v>2902</v>
      </c>
      <c r="N2904" s="26">
        <v>326</v>
      </c>
    </row>
    <row r="2905" spans="7:14" x14ac:dyDescent="0.2">
      <c r="G2905" s="26">
        <v>2016</v>
      </c>
      <c r="H2905" s="26">
        <v>4</v>
      </c>
      <c r="I2905" s="26">
        <v>30</v>
      </c>
      <c r="J2905" s="26">
        <v>23</v>
      </c>
      <c r="K2905" s="26">
        <v>109</v>
      </c>
      <c r="M2905" s="26">
        <v>2903</v>
      </c>
      <c r="N2905" s="26">
        <v>326</v>
      </c>
    </row>
    <row r="2906" spans="7:14" x14ac:dyDescent="0.2">
      <c r="G2906" s="26">
        <v>2016</v>
      </c>
      <c r="H2906" s="26">
        <v>4</v>
      </c>
      <c r="I2906" s="26">
        <v>30</v>
      </c>
      <c r="J2906" s="26">
        <v>24</v>
      </c>
      <c r="K2906" s="26">
        <v>47</v>
      </c>
      <c r="M2906" s="26">
        <v>2904</v>
      </c>
      <c r="N2906" s="26">
        <v>326</v>
      </c>
    </row>
    <row r="2907" spans="7:14" x14ac:dyDescent="0.2">
      <c r="G2907" s="26">
        <v>2016</v>
      </c>
      <c r="H2907" s="26">
        <v>5</v>
      </c>
      <c r="I2907" s="26">
        <v>1</v>
      </c>
      <c r="J2907" s="26">
        <v>1</v>
      </c>
      <c r="K2907" s="26">
        <v>42</v>
      </c>
      <c r="M2907" s="26">
        <v>2905</v>
      </c>
      <c r="N2907" s="26">
        <v>326</v>
      </c>
    </row>
    <row r="2908" spans="7:14" x14ac:dyDescent="0.2">
      <c r="G2908" s="26">
        <v>2016</v>
      </c>
      <c r="H2908" s="26">
        <v>5</v>
      </c>
      <c r="I2908" s="26">
        <v>1</v>
      </c>
      <c r="J2908" s="26">
        <v>2</v>
      </c>
      <c r="K2908" s="26">
        <v>12</v>
      </c>
      <c r="M2908" s="26">
        <v>2906</v>
      </c>
      <c r="N2908" s="26">
        <v>326</v>
      </c>
    </row>
    <row r="2909" spans="7:14" x14ac:dyDescent="0.2">
      <c r="G2909" s="26">
        <v>2016</v>
      </c>
      <c r="H2909" s="26">
        <v>5</v>
      </c>
      <c r="I2909" s="26">
        <v>1</v>
      </c>
      <c r="J2909" s="26">
        <v>3</v>
      </c>
      <c r="K2909" s="26">
        <v>15</v>
      </c>
      <c r="M2909" s="26">
        <v>2907</v>
      </c>
      <c r="N2909" s="26">
        <v>326</v>
      </c>
    </row>
    <row r="2910" spans="7:14" x14ac:dyDescent="0.2">
      <c r="G2910" s="26">
        <v>2016</v>
      </c>
      <c r="H2910" s="26">
        <v>5</v>
      </c>
      <c r="I2910" s="26">
        <v>1</v>
      </c>
      <c r="J2910" s="26">
        <v>4</v>
      </c>
      <c r="K2910" s="26">
        <v>11</v>
      </c>
      <c r="M2910" s="26">
        <v>2908</v>
      </c>
      <c r="N2910" s="26">
        <v>326</v>
      </c>
    </row>
    <row r="2911" spans="7:14" x14ac:dyDescent="0.2">
      <c r="G2911" s="26">
        <v>2016</v>
      </c>
      <c r="H2911" s="26">
        <v>5</v>
      </c>
      <c r="I2911" s="26">
        <v>1</v>
      </c>
      <c r="J2911" s="26">
        <v>5</v>
      </c>
      <c r="K2911" s="26">
        <v>12</v>
      </c>
      <c r="M2911" s="26">
        <v>2909</v>
      </c>
      <c r="N2911" s="26">
        <v>326</v>
      </c>
    </row>
    <row r="2912" spans="7:14" x14ac:dyDescent="0.2">
      <c r="G2912" s="26">
        <v>2016</v>
      </c>
      <c r="H2912" s="26">
        <v>5</v>
      </c>
      <c r="I2912" s="26">
        <v>1</v>
      </c>
      <c r="J2912" s="26">
        <v>6</v>
      </c>
      <c r="K2912" s="26">
        <v>21</v>
      </c>
      <c r="M2912" s="26">
        <v>2910</v>
      </c>
      <c r="N2912" s="26">
        <v>326</v>
      </c>
    </row>
    <row r="2913" spans="7:14" x14ac:dyDescent="0.2">
      <c r="G2913" s="26">
        <v>2016</v>
      </c>
      <c r="H2913" s="26">
        <v>5</v>
      </c>
      <c r="I2913" s="26">
        <v>1</v>
      </c>
      <c r="J2913" s="26">
        <v>7</v>
      </c>
      <c r="K2913" s="26">
        <v>76</v>
      </c>
      <c r="M2913" s="26">
        <v>2911</v>
      </c>
      <c r="N2913" s="26">
        <v>326</v>
      </c>
    </row>
    <row r="2914" spans="7:14" x14ac:dyDescent="0.2">
      <c r="G2914" s="26">
        <v>2016</v>
      </c>
      <c r="H2914" s="26">
        <v>5</v>
      </c>
      <c r="I2914" s="26">
        <v>1</v>
      </c>
      <c r="J2914" s="26">
        <v>8</v>
      </c>
      <c r="K2914" s="26">
        <v>144</v>
      </c>
      <c r="M2914" s="26">
        <v>2912</v>
      </c>
      <c r="N2914" s="26">
        <v>326</v>
      </c>
    </row>
    <row r="2915" spans="7:14" x14ac:dyDescent="0.2">
      <c r="G2915" s="26">
        <v>2016</v>
      </c>
      <c r="H2915" s="26">
        <v>5</v>
      </c>
      <c r="I2915" s="26">
        <v>1</v>
      </c>
      <c r="J2915" s="26">
        <v>9</v>
      </c>
      <c r="K2915" s="26">
        <v>118</v>
      </c>
      <c r="M2915" s="26">
        <v>2913</v>
      </c>
      <c r="N2915" s="26">
        <v>326</v>
      </c>
    </row>
    <row r="2916" spans="7:14" x14ac:dyDescent="0.2">
      <c r="G2916" s="26">
        <v>2016</v>
      </c>
      <c r="H2916" s="26">
        <v>5</v>
      </c>
      <c r="I2916" s="26">
        <v>1</v>
      </c>
      <c r="J2916" s="26">
        <v>10</v>
      </c>
      <c r="K2916" s="26">
        <v>193</v>
      </c>
      <c r="M2916" s="26">
        <v>2914</v>
      </c>
      <c r="N2916" s="26">
        <v>326</v>
      </c>
    </row>
    <row r="2917" spans="7:14" x14ac:dyDescent="0.2">
      <c r="G2917" s="26">
        <v>2016</v>
      </c>
      <c r="H2917" s="26">
        <v>5</v>
      </c>
      <c r="I2917" s="26">
        <v>1</v>
      </c>
      <c r="J2917" s="26">
        <v>11</v>
      </c>
      <c r="K2917" s="26">
        <v>257</v>
      </c>
      <c r="M2917" s="26">
        <v>2915</v>
      </c>
      <c r="N2917" s="26">
        <v>326</v>
      </c>
    </row>
    <row r="2918" spans="7:14" x14ac:dyDescent="0.2">
      <c r="G2918" s="26">
        <v>2016</v>
      </c>
      <c r="H2918" s="26">
        <v>5</v>
      </c>
      <c r="I2918" s="26">
        <v>1</v>
      </c>
      <c r="J2918" s="26">
        <v>12</v>
      </c>
      <c r="K2918" s="26">
        <v>269</v>
      </c>
      <c r="M2918" s="26">
        <v>2916</v>
      </c>
      <c r="N2918" s="26">
        <v>326</v>
      </c>
    </row>
    <row r="2919" spans="7:14" x14ac:dyDescent="0.2">
      <c r="G2919" s="26">
        <v>2016</v>
      </c>
      <c r="H2919" s="26">
        <v>5</v>
      </c>
      <c r="I2919" s="26">
        <v>1</v>
      </c>
      <c r="J2919" s="26">
        <v>13</v>
      </c>
      <c r="K2919" s="26">
        <v>316</v>
      </c>
      <c r="M2919" s="26">
        <v>2917</v>
      </c>
      <c r="N2919" s="26">
        <v>326</v>
      </c>
    </row>
    <row r="2920" spans="7:14" x14ac:dyDescent="0.2">
      <c r="G2920" s="26">
        <v>2016</v>
      </c>
      <c r="H2920" s="26">
        <v>5</v>
      </c>
      <c r="I2920" s="26">
        <v>1</v>
      </c>
      <c r="J2920" s="26">
        <v>14</v>
      </c>
      <c r="K2920" s="26">
        <v>366</v>
      </c>
      <c r="M2920" s="26">
        <v>2918</v>
      </c>
      <c r="N2920" s="26">
        <v>326</v>
      </c>
    </row>
    <row r="2921" spans="7:14" x14ac:dyDescent="0.2">
      <c r="G2921" s="26">
        <v>2016</v>
      </c>
      <c r="H2921" s="26">
        <v>5</v>
      </c>
      <c r="I2921" s="26">
        <v>1</v>
      </c>
      <c r="J2921" s="26">
        <v>15</v>
      </c>
      <c r="K2921" s="26">
        <v>395</v>
      </c>
      <c r="M2921" s="26">
        <v>2919</v>
      </c>
      <c r="N2921" s="26">
        <v>325</v>
      </c>
    </row>
    <row r="2922" spans="7:14" x14ac:dyDescent="0.2">
      <c r="G2922" s="26">
        <v>2016</v>
      </c>
      <c r="H2922" s="26">
        <v>5</v>
      </c>
      <c r="I2922" s="26">
        <v>1</v>
      </c>
      <c r="J2922" s="26">
        <v>16</v>
      </c>
      <c r="K2922" s="26">
        <v>343</v>
      </c>
      <c r="M2922" s="26">
        <v>2920</v>
      </c>
      <c r="N2922" s="26">
        <v>325</v>
      </c>
    </row>
    <row r="2923" spans="7:14" x14ac:dyDescent="0.2">
      <c r="G2923" s="26">
        <v>2016</v>
      </c>
      <c r="H2923" s="26">
        <v>5</v>
      </c>
      <c r="I2923" s="26">
        <v>1</v>
      </c>
      <c r="J2923" s="26">
        <v>17</v>
      </c>
      <c r="K2923" s="26">
        <v>371</v>
      </c>
      <c r="M2923" s="26">
        <v>2921</v>
      </c>
      <c r="N2923" s="26">
        <v>325</v>
      </c>
    </row>
    <row r="2924" spans="7:14" x14ac:dyDescent="0.2">
      <c r="G2924" s="26">
        <v>2016</v>
      </c>
      <c r="H2924" s="26">
        <v>5</v>
      </c>
      <c r="I2924" s="26">
        <v>1</v>
      </c>
      <c r="J2924" s="26">
        <v>18</v>
      </c>
      <c r="K2924" s="26">
        <v>315</v>
      </c>
      <c r="M2924" s="26">
        <v>2922</v>
      </c>
      <c r="N2924" s="26">
        <v>325</v>
      </c>
    </row>
    <row r="2925" spans="7:14" x14ac:dyDescent="0.2">
      <c r="G2925" s="26">
        <v>2016</v>
      </c>
      <c r="H2925" s="26">
        <v>5</v>
      </c>
      <c r="I2925" s="26">
        <v>1</v>
      </c>
      <c r="J2925" s="26">
        <v>19</v>
      </c>
      <c r="K2925" s="26">
        <v>242</v>
      </c>
      <c r="M2925" s="26">
        <v>2923</v>
      </c>
      <c r="N2925" s="26">
        <v>325</v>
      </c>
    </row>
    <row r="2926" spans="7:14" x14ac:dyDescent="0.2">
      <c r="G2926" s="26">
        <v>2016</v>
      </c>
      <c r="H2926" s="26">
        <v>5</v>
      </c>
      <c r="I2926" s="26">
        <v>1</v>
      </c>
      <c r="J2926" s="26">
        <v>20</v>
      </c>
      <c r="K2926" s="26">
        <v>163</v>
      </c>
      <c r="M2926" s="26">
        <v>2924</v>
      </c>
      <c r="N2926" s="26">
        <v>325</v>
      </c>
    </row>
    <row r="2927" spans="7:14" x14ac:dyDescent="0.2">
      <c r="G2927" s="26">
        <v>2016</v>
      </c>
      <c r="H2927" s="26">
        <v>5</v>
      </c>
      <c r="I2927" s="26">
        <v>1</v>
      </c>
      <c r="J2927" s="26">
        <v>21</v>
      </c>
      <c r="K2927" s="26">
        <v>94</v>
      </c>
      <c r="M2927" s="26">
        <v>2925</v>
      </c>
      <c r="N2927" s="26">
        <v>325</v>
      </c>
    </row>
    <row r="2928" spans="7:14" x14ac:dyDescent="0.2">
      <c r="G2928" s="26">
        <v>2016</v>
      </c>
      <c r="H2928" s="26">
        <v>5</v>
      </c>
      <c r="I2928" s="26">
        <v>1</v>
      </c>
      <c r="J2928" s="26">
        <v>22</v>
      </c>
      <c r="K2928" s="26">
        <v>82</v>
      </c>
      <c r="M2928" s="26">
        <v>2926</v>
      </c>
      <c r="N2928" s="26">
        <v>325</v>
      </c>
    </row>
    <row r="2929" spans="7:14" x14ac:dyDescent="0.2">
      <c r="G2929" s="26">
        <v>2016</v>
      </c>
      <c r="H2929" s="26">
        <v>5</v>
      </c>
      <c r="I2929" s="26">
        <v>1</v>
      </c>
      <c r="J2929" s="26">
        <v>23</v>
      </c>
      <c r="K2929" s="26">
        <v>78</v>
      </c>
      <c r="M2929" s="26">
        <v>2927</v>
      </c>
      <c r="N2929" s="26">
        <v>325</v>
      </c>
    </row>
    <row r="2930" spans="7:14" x14ac:dyDescent="0.2">
      <c r="G2930" s="26">
        <v>2016</v>
      </c>
      <c r="H2930" s="26">
        <v>5</v>
      </c>
      <c r="I2930" s="26">
        <v>1</v>
      </c>
      <c r="J2930" s="26">
        <v>24</v>
      </c>
      <c r="K2930" s="26">
        <v>24</v>
      </c>
      <c r="M2930" s="26">
        <v>2928</v>
      </c>
      <c r="N2930" s="26">
        <v>325</v>
      </c>
    </row>
    <row r="2931" spans="7:14" x14ac:dyDescent="0.2">
      <c r="G2931" s="26">
        <v>2016</v>
      </c>
      <c r="H2931" s="26">
        <v>5</v>
      </c>
      <c r="I2931" s="26">
        <v>2</v>
      </c>
      <c r="J2931" s="26">
        <v>1</v>
      </c>
      <c r="K2931" s="26">
        <v>12</v>
      </c>
      <c r="M2931" s="26">
        <v>2929</v>
      </c>
      <c r="N2931" s="26">
        <v>325</v>
      </c>
    </row>
    <row r="2932" spans="7:14" x14ac:dyDescent="0.2">
      <c r="G2932" s="26">
        <v>2016</v>
      </c>
      <c r="H2932" s="26">
        <v>5</v>
      </c>
      <c r="I2932" s="26">
        <v>2</v>
      </c>
      <c r="J2932" s="26">
        <v>2</v>
      </c>
      <c r="K2932" s="26">
        <v>5</v>
      </c>
      <c r="M2932" s="26">
        <v>2930</v>
      </c>
      <c r="N2932" s="26">
        <v>325</v>
      </c>
    </row>
    <row r="2933" spans="7:14" x14ac:dyDescent="0.2">
      <c r="G2933" s="26">
        <v>2016</v>
      </c>
      <c r="H2933" s="26">
        <v>5</v>
      </c>
      <c r="I2933" s="26">
        <v>2</v>
      </c>
      <c r="J2933" s="26">
        <v>3</v>
      </c>
      <c r="K2933" s="26">
        <v>7</v>
      </c>
      <c r="M2933" s="26">
        <v>2931</v>
      </c>
      <c r="N2933" s="26">
        <v>325</v>
      </c>
    </row>
    <row r="2934" spans="7:14" x14ac:dyDescent="0.2">
      <c r="G2934" s="26">
        <v>2016</v>
      </c>
      <c r="H2934" s="26">
        <v>5</v>
      </c>
      <c r="I2934" s="26">
        <v>2</v>
      </c>
      <c r="J2934" s="26">
        <v>4</v>
      </c>
      <c r="K2934" s="26">
        <v>3</v>
      </c>
      <c r="M2934" s="26">
        <v>2932</v>
      </c>
      <c r="N2934" s="26">
        <v>325</v>
      </c>
    </row>
    <row r="2935" spans="7:14" x14ac:dyDescent="0.2">
      <c r="G2935" s="26">
        <v>2016</v>
      </c>
      <c r="H2935" s="26">
        <v>5</v>
      </c>
      <c r="I2935" s="26">
        <v>2</v>
      </c>
      <c r="J2935" s="26">
        <v>5</v>
      </c>
      <c r="K2935" s="26">
        <v>11</v>
      </c>
      <c r="M2935" s="26">
        <v>2933</v>
      </c>
      <c r="N2935" s="26">
        <v>324</v>
      </c>
    </row>
    <row r="2936" spans="7:14" x14ac:dyDescent="0.2">
      <c r="G2936" s="26">
        <v>2016</v>
      </c>
      <c r="H2936" s="26">
        <v>5</v>
      </c>
      <c r="I2936" s="26">
        <v>2</v>
      </c>
      <c r="J2936" s="26">
        <v>6</v>
      </c>
      <c r="K2936" s="26">
        <v>60</v>
      </c>
      <c r="M2936" s="26">
        <v>2934</v>
      </c>
      <c r="N2936" s="26">
        <v>324</v>
      </c>
    </row>
    <row r="2937" spans="7:14" x14ac:dyDescent="0.2">
      <c r="G2937" s="26">
        <v>2016</v>
      </c>
      <c r="H2937" s="26">
        <v>5</v>
      </c>
      <c r="I2937" s="26">
        <v>2</v>
      </c>
      <c r="J2937" s="26">
        <v>7</v>
      </c>
      <c r="K2937" s="26">
        <v>190</v>
      </c>
      <c r="M2937" s="26">
        <v>2935</v>
      </c>
      <c r="N2937" s="26">
        <v>324</v>
      </c>
    </row>
    <row r="2938" spans="7:14" x14ac:dyDescent="0.2">
      <c r="G2938" s="26">
        <v>2016</v>
      </c>
      <c r="H2938" s="26">
        <v>5</v>
      </c>
      <c r="I2938" s="26">
        <v>2</v>
      </c>
      <c r="J2938" s="26">
        <v>8</v>
      </c>
      <c r="K2938" s="26">
        <v>513</v>
      </c>
      <c r="M2938" s="26">
        <v>2936</v>
      </c>
      <c r="N2938" s="26">
        <v>324</v>
      </c>
    </row>
    <row r="2939" spans="7:14" x14ac:dyDescent="0.2">
      <c r="G2939" s="26">
        <v>2016</v>
      </c>
      <c r="H2939" s="26">
        <v>5</v>
      </c>
      <c r="I2939" s="26">
        <v>2</v>
      </c>
      <c r="J2939" s="26">
        <v>9</v>
      </c>
      <c r="K2939" s="26">
        <v>390</v>
      </c>
      <c r="M2939" s="26">
        <v>2937</v>
      </c>
      <c r="N2939" s="26">
        <v>324</v>
      </c>
    </row>
    <row r="2940" spans="7:14" x14ac:dyDescent="0.2">
      <c r="G2940" s="26">
        <v>2016</v>
      </c>
      <c r="H2940" s="26">
        <v>5</v>
      </c>
      <c r="I2940" s="26">
        <v>2</v>
      </c>
      <c r="J2940" s="26">
        <v>10</v>
      </c>
      <c r="K2940" s="26">
        <v>310</v>
      </c>
      <c r="M2940" s="26">
        <v>2938</v>
      </c>
      <c r="N2940" s="26">
        <v>324</v>
      </c>
    </row>
    <row r="2941" spans="7:14" x14ac:dyDescent="0.2">
      <c r="G2941" s="26">
        <v>2016</v>
      </c>
      <c r="H2941" s="26">
        <v>5</v>
      </c>
      <c r="I2941" s="26">
        <v>2</v>
      </c>
      <c r="J2941" s="26">
        <v>11</v>
      </c>
      <c r="K2941" s="26">
        <v>341</v>
      </c>
      <c r="M2941" s="26">
        <v>2939</v>
      </c>
      <c r="N2941" s="26">
        <v>324</v>
      </c>
    </row>
    <row r="2942" spans="7:14" x14ac:dyDescent="0.2">
      <c r="G2942" s="26">
        <v>2016</v>
      </c>
      <c r="H2942" s="26">
        <v>5</v>
      </c>
      <c r="I2942" s="26">
        <v>2</v>
      </c>
      <c r="J2942" s="26">
        <v>12</v>
      </c>
      <c r="K2942" s="26">
        <v>384</v>
      </c>
      <c r="M2942" s="26">
        <v>2940</v>
      </c>
      <c r="N2942" s="26">
        <v>324</v>
      </c>
    </row>
    <row r="2943" spans="7:14" x14ac:dyDescent="0.2">
      <c r="G2943" s="26">
        <v>2016</v>
      </c>
      <c r="H2943" s="26">
        <v>5</v>
      </c>
      <c r="I2943" s="26">
        <v>2</v>
      </c>
      <c r="J2943" s="26">
        <v>13</v>
      </c>
      <c r="K2943" s="26">
        <v>375</v>
      </c>
      <c r="M2943" s="26">
        <v>2941</v>
      </c>
      <c r="N2943" s="26">
        <v>324</v>
      </c>
    </row>
    <row r="2944" spans="7:14" x14ac:dyDescent="0.2">
      <c r="G2944" s="26">
        <v>2016</v>
      </c>
      <c r="H2944" s="26">
        <v>5</v>
      </c>
      <c r="I2944" s="26">
        <v>2</v>
      </c>
      <c r="J2944" s="26">
        <v>14</v>
      </c>
      <c r="K2944" s="26">
        <v>363</v>
      </c>
      <c r="M2944" s="26">
        <v>2942</v>
      </c>
      <c r="N2944" s="26">
        <v>324</v>
      </c>
    </row>
    <row r="2945" spans="7:14" x14ac:dyDescent="0.2">
      <c r="G2945" s="26">
        <v>2016</v>
      </c>
      <c r="H2945" s="26">
        <v>5</v>
      </c>
      <c r="I2945" s="26">
        <v>2</v>
      </c>
      <c r="J2945" s="26">
        <v>15</v>
      </c>
      <c r="K2945" s="26">
        <v>396</v>
      </c>
      <c r="M2945" s="26">
        <v>2943</v>
      </c>
      <c r="N2945" s="26">
        <v>324</v>
      </c>
    </row>
    <row r="2946" spans="7:14" x14ac:dyDescent="0.2">
      <c r="G2946" s="26">
        <v>2016</v>
      </c>
      <c r="H2946" s="26">
        <v>5</v>
      </c>
      <c r="I2946" s="26">
        <v>2</v>
      </c>
      <c r="J2946" s="26">
        <v>16</v>
      </c>
      <c r="K2946" s="26">
        <v>453</v>
      </c>
      <c r="M2946" s="26">
        <v>2944</v>
      </c>
      <c r="N2946" s="26">
        <v>323</v>
      </c>
    </row>
    <row r="2947" spans="7:14" x14ac:dyDescent="0.2">
      <c r="G2947" s="26">
        <v>2016</v>
      </c>
      <c r="H2947" s="26">
        <v>5</v>
      </c>
      <c r="I2947" s="26">
        <v>2</v>
      </c>
      <c r="J2947" s="26">
        <v>17</v>
      </c>
      <c r="K2947" s="26">
        <v>647</v>
      </c>
      <c r="M2947" s="26">
        <v>2945</v>
      </c>
      <c r="N2947" s="26">
        <v>323</v>
      </c>
    </row>
    <row r="2948" spans="7:14" x14ac:dyDescent="0.2">
      <c r="G2948" s="26">
        <v>2016</v>
      </c>
      <c r="H2948" s="26">
        <v>5</v>
      </c>
      <c r="I2948" s="26">
        <v>2</v>
      </c>
      <c r="J2948" s="26">
        <v>18</v>
      </c>
      <c r="K2948" s="26">
        <v>443</v>
      </c>
      <c r="M2948" s="26">
        <v>2946</v>
      </c>
      <c r="N2948" s="26">
        <v>323</v>
      </c>
    </row>
    <row r="2949" spans="7:14" x14ac:dyDescent="0.2">
      <c r="G2949" s="26">
        <v>2016</v>
      </c>
      <c r="H2949" s="26">
        <v>5</v>
      </c>
      <c r="I2949" s="26">
        <v>2</v>
      </c>
      <c r="J2949" s="26">
        <v>19</v>
      </c>
      <c r="K2949" s="26">
        <v>327</v>
      </c>
      <c r="M2949" s="26">
        <v>2947</v>
      </c>
      <c r="N2949" s="26">
        <v>323</v>
      </c>
    </row>
    <row r="2950" spans="7:14" x14ac:dyDescent="0.2">
      <c r="G2950" s="26">
        <v>2016</v>
      </c>
      <c r="H2950" s="26">
        <v>5</v>
      </c>
      <c r="I2950" s="26">
        <v>2</v>
      </c>
      <c r="J2950" s="26">
        <v>20</v>
      </c>
      <c r="K2950" s="26">
        <v>236</v>
      </c>
      <c r="M2950" s="26">
        <v>2948</v>
      </c>
      <c r="N2950" s="26">
        <v>323</v>
      </c>
    </row>
    <row r="2951" spans="7:14" x14ac:dyDescent="0.2">
      <c r="G2951" s="26">
        <v>2016</v>
      </c>
      <c r="H2951" s="26">
        <v>5</v>
      </c>
      <c r="I2951" s="26">
        <v>2</v>
      </c>
      <c r="J2951" s="26">
        <v>21</v>
      </c>
      <c r="K2951" s="26">
        <v>172</v>
      </c>
      <c r="M2951" s="26">
        <v>2949</v>
      </c>
      <c r="N2951" s="26">
        <v>323</v>
      </c>
    </row>
    <row r="2952" spans="7:14" x14ac:dyDescent="0.2">
      <c r="G2952" s="26">
        <v>2016</v>
      </c>
      <c r="H2952" s="26">
        <v>5</v>
      </c>
      <c r="I2952" s="26">
        <v>2</v>
      </c>
      <c r="J2952" s="26">
        <v>22</v>
      </c>
      <c r="K2952" s="26">
        <v>112</v>
      </c>
      <c r="M2952" s="26">
        <v>2950</v>
      </c>
      <c r="N2952" s="26">
        <v>323</v>
      </c>
    </row>
    <row r="2953" spans="7:14" x14ac:dyDescent="0.2">
      <c r="G2953" s="26">
        <v>2016</v>
      </c>
      <c r="H2953" s="26">
        <v>5</v>
      </c>
      <c r="I2953" s="26">
        <v>2</v>
      </c>
      <c r="J2953" s="26">
        <v>23</v>
      </c>
      <c r="K2953" s="26">
        <v>80</v>
      </c>
      <c r="M2953" s="26">
        <v>2951</v>
      </c>
      <c r="N2953" s="26">
        <v>323</v>
      </c>
    </row>
    <row r="2954" spans="7:14" x14ac:dyDescent="0.2">
      <c r="G2954" s="26">
        <v>2016</v>
      </c>
      <c r="H2954" s="26">
        <v>5</v>
      </c>
      <c r="I2954" s="26">
        <v>2</v>
      </c>
      <c r="J2954" s="26">
        <v>24</v>
      </c>
      <c r="K2954" s="26">
        <v>37</v>
      </c>
      <c r="M2954" s="26">
        <v>2952</v>
      </c>
      <c r="N2954" s="26">
        <v>323</v>
      </c>
    </row>
    <row r="2955" spans="7:14" x14ac:dyDescent="0.2">
      <c r="G2955" s="26">
        <v>2016</v>
      </c>
      <c r="H2955" s="26">
        <v>5</v>
      </c>
      <c r="I2955" s="26">
        <v>3</v>
      </c>
      <c r="J2955" s="26">
        <v>1</v>
      </c>
      <c r="K2955" s="26">
        <v>18</v>
      </c>
      <c r="M2955" s="26">
        <v>2953</v>
      </c>
      <c r="N2955" s="26">
        <v>323</v>
      </c>
    </row>
    <row r="2956" spans="7:14" x14ac:dyDescent="0.2">
      <c r="G2956" s="26">
        <v>2016</v>
      </c>
      <c r="H2956" s="26">
        <v>5</v>
      </c>
      <c r="I2956" s="26">
        <v>3</v>
      </c>
      <c r="J2956" s="26">
        <v>2</v>
      </c>
      <c r="K2956" s="26">
        <v>16</v>
      </c>
      <c r="M2956" s="26">
        <v>2954</v>
      </c>
      <c r="N2956" s="26">
        <v>323</v>
      </c>
    </row>
    <row r="2957" spans="7:14" x14ac:dyDescent="0.2">
      <c r="G2957" s="26">
        <v>2016</v>
      </c>
      <c r="H2957" s="26">
        <v>5</v>
      </c>
      <c r="I2957" s="26">
        <v>3</v>
      </c>
      <c r="J2957" s="26">
        <v>3</v>
      </c>
      <c r="K2957" s="26">
        <v>7</v>
      </c>
      <c r="M2957" s="26">
        <v>2955</v>
      </c>
      <c r="N2957" s="26">
        <v>323</v>
      </c>
    </row>
    <row r="2958" spans="7:14" x14ac:dyDescent="0.2">
      <c r="G2958" s="26">
        <v>2016</v>
      </c>
      <c r="H2958" s="26">
        <v>5</v>
      </c>
      <c r="I2958" s="26">
        <v>3</v>
      </c>
      <c r="J2958" s="26">
        <v>4</v>
      </c>
      <c r="K2958" s="26">
        <v>5</v>
      </c>
      <c r="M2958" s="26">
        <v>2956</v>
      </c>
      <c r="N2958" s="26">
        <v>323</v>
      </c>
    </row>
    <row r="2959" spans="7:14" x14ac:dyDescent="0.2">
      <c r="G2959" s="26">
        <v>2016</v>
      </c>
      <c r="H2959" s="26">
        <v>5</v>
      </c>
      <c r="I2959" s="26">
        <v>3</v>
      </c>
      <c r="J2959" s="26">
        <v>5</v>
      </c>
      <c r="K2959" s="26">
        <v>7</v>
      </c>
      <c r="M2959" s="26">
        <v>2957</v>
      </c>
      <c r="N2959" s="26">
        <v>323</v>
      </c>
    </row>
    <row r="2960" spans="7:14" x14ac:dyDescent="0.2">
      <c r="G2960" s="26">
        <v>2016</v>
      </c>
      <c r="H2960" s="26">
        <v>5</v>
      </c>
      <c r="I2960" s="26">
        <v>3</v>
      </c>
      <c r="J2960" s="26">
        <v>6</v>
      </c>
      <c r="K2960" s="26">
        <v>51</v>
      </c>
      <c r="M2960" s="26">
        <v>2958</v>
      </c>
      <c r="N2960" s="26">
        <v>323</v>
      </c>
    </row>
    <row r="2961" spans="7:14" x14ac:dyDescent="0.2">
      <c r="G2961" s="26">
        <v>2016</v>
      </c>
      <c r="H2961" s="26">
        <v>5</v>
      </c>
      <c r="I2961" s="26">
        <v>3</v>
      </c>
      <c r="J2961" s="26">
        <v>7</v>
      </c>
      <c r="K2961" s="26">
        <v>215</v>
      </c>
      <c r="M2961" s="26">
        <v>2959</v>
      </c>
      <c r="N2961" s="26">
        <v>323</v>
      </c>
    </row>
    <row r="2962" spans="7:14" x14ac:dyDescent="0.2">
      <c r="G2962" s="26">
        <v>2016</v>
      </c>
      <c r="H2962" s="26">
        <v>5</v>
      </c>
      <c r="I2962" s="26">
        <v>3</v>
      </c>
      <c r="J2962" s="26">
        <v>8</v>
      </c>
      <c r="K2962" s="26">
        <v>550</v>
      </c>
      <c r="M2962" s="26">
        <v>2960</v>
      </c>
      <c r="N2962" s="26">
        <v>323</v>
      </c>
    </row>
    <row r="2963" spans="7:14" x14ac:dyDescent="0.2">
      <c r="G2963" s="26">
        <v>2016</v>
      </c>
      <c r="H2963" s="26">
        <v>5</v>
      </c>
      <c r="I2963" s="26">
        <v>3</v>
      </c>
      <c r="J2963" s="26">
        <v>9</v>
      </c>
      <c r="K2963" s="26">
        <v>368</v>
      </c>
      <c r="M2963" s="26">
        <v>2961</v>
      </c>
      <c r="N2963" s="26">
        <v>323</v>
      </c>
    </row>
    <row r="2964" spans="7:14" x14ac:dyDescent="0.2">
      <c r="G2964" s="26">
        <v>2016</v>
      </c>
      <c r="H2964" s="26">
        <v>5</v>
      </c>
      <c r="I2964" s="26">
        <v>3</v>
      </c>
      <c r="J2964" s="26">
        <v>10</v>
      </c>
      <c r="K2964" s="26">
        <v>310</v>
      </c>
      <c r="M2964" s="26">
        <v>2962</v>
      </c>
      <c r="N2964" s="26">
        <v>322</v>
      </c>
    </row>
    <row r="2965" spans="7:14" x14ac:dyDescent="0.2">
      <c r="G2965" s="26">
        <v>2016</v>
      </c>
      <c r="H2965" s="26">
        <v>5</v>
      </c>
      <c r="I2965" s="26">
        <v>3</v>
      </c>
      <c r="J2965" s="26">
        <v>11</v>
      </c>
      <c r="K2965" s="26">
        <v>315</v>
      </c>
      <c r="M2965" s="26">
        <v>2963</v>
      </c>
      <c r="N2965" s="26">
        <v>322</v>
      </c>
    </row>
    <row r="2966" spans="7:14" x14ac:dyDescent="0.2">
      <c r="G2966" s="26">
        <v>2016</v>
      </c>
      <c r="H2966" s="26">
        <v>5</v>
      </c>
      <c r="I2966" s="26">
        <v>3</v>
      </c>
      <c r="J2966" s="26">
        <v>12</v>
      </c>
      <c r="K2966" s="26">
        <v>366</v>
      </c>
      <c r="M2966" s="26">
        <v>2964</v>
      </c>
      <c r="N2966" s="26">
        <v>322</v>
      </c>
    </row>
    <row r="2967" spans="7:14" x14ac:dyDescent="0.2">
      <c r="G2967" s="26">
        <v>2016</v>
      </c>
      <c r="H2967" s="26">
        <v>5</v>
      </c>
      <c r="I2967" s="26">
        <v>3</v>
      </c>
      <c r="J2967" s="26">
        <v>13</v>
      </c>
      <c r="K2967" s="26">
        <v>350</v>
      </c>
      <c r="M2967" s="26">
        <v>2965</v>
      </c>
      <c r="N2967" s="26">
        <v>322</v>
      </c>
    </row>
    <row r="2968" spans="7:14" x14ac:dyDescent="0.2">
      <c r="G2968" s="26">
        <v>2016</v>
      </c>
      <c r="H2968" s="26">
        <v>5</v>
      </c>
      <c r="I2968" s="26">
        <v>3</v>
      </c>
      <c r="J2968" s="26">
        <v>14</v>
      </c>
      <c r="K2968" s="26">
        <v>413</v>
      </c>
      <c r="M2968" s="26">
        <v>2966</v>
      </c>
      <c r="N2968" s="26">
        <v>322</v>
      </c>
    </row>
    <row r="2969" spans="7:14" x14ac:dyDescent="0.2">
      <c r="G2969" s="26">
        <v>2016</v>
      </c>
      <c r="H2969" s="26">
        <v>5</v>
      </c>
      <c r="I2969" s="26">
        <v>3</v>
      </c>
      <c r="J2969" s="26">
        <v>15</v>
      </c>
      <c r="K2969" s="26">
        <v>402</v>
      </c>
      <c r="M2969" s="26">
        <v>2967</v>
      </c>
      <c r="N2969" s="26">
        <v>322</v>
      </c>
    </row>
    <row r="2970" spans="7:14" x14ac:dyDescent="0.2">
      <c r="G2970" s="26">
        <v>2016</v>
      </c>
      <c r="H2970" s="26">
        <v>5</v>
      </c>
      <c r="I2970" s="26">
        <v>3</v>
      </c>
      <c r="J2970" s="26">
        <v>16</v>
      </c>
      <c r="K2970" s="26">
        <v>451</v>
      </c>
      <c r="M2970" s="26">
        <v>2968</v>
      </c>
      <c r="N2970" s="26">
        <v>322</v>
      </c>
    </row>
    <row r="2971" spans="7:14" x14ac:dyDescent="0.2">
      <c r="G2971" s="26">
        <v>2016</v>
      </c>
      <c r="H2971" s="26">
        <v>5</v>
      </c>
      <c r="I2971" s="26">
        <v>3</v>
      </c>
      <c r="J2971" s="26">
        <v>17</v>
      </c>
      <c r="K2971" s="26">
        <v>632</v>
      </c>
      <c r="M2971" s="26">
        <v>2969</v>
      </c>
      <c r="N2971" s="26">
        <v>322</v>
      </c>
    </row>
    <row r="2972" spans="7:14" x14ac:dyDescent="0.2">
      <c r="G2972" s="26">
        <v>2016</v>
      </c>
      <c r="H2972" s="26">
        <v>5</v>
      </c>
      <c r="I2972" s="26">
        <v>3</v>
      </c>
      <c r="J2972" s="26">
        <v>18</v>
      </c>
      <c r="K2972" s="26">
        <v>495</v>
      </c>
      <c r="M2972" s="26">
        <v>2970</v>
      </c>
      <c r="N2972" s="26">
        <v>322</v>
      </c>
    </row>
    <row r="2973" spans="7:14" x14ac:dyDescent="0.2">
      <c r="G2973" s="26">
        <v>2016</v>
      </c>
      <c r="H2973" s="26">
        <v>5</v>
      </c>
      <c r="I2973" s="26">
        <v>3</v>
      </c>
      <c r="J2973" s="26">
        <v>19</v>
      </c>
      <c r="K2973" s="26">
        <v>315</v>
      </c>
      <c r="M2973" s="26">
        <v>2971</v>
      </c>
      <c r="N2973" s="26">
        <v>322</v>
      </c>
    </row>
    <row r="2974" spans="7:14" x14ac:dyDescent="0.2">
      <c r="G2974" s="26">
        <v>2016</v>
      </c>
      <c r="H2974" s="26">
        <v>5</v>
      </c>
      <c r="I2974" s="26">
        <v>3</v>
      </c>
      <c r="J2974" s="26">
        <v>20</v>
      </c>
      <c r="K2974" s="26">
        <v>235</v>
      </c>
      <c r="M2974" s="26">
        <v>2972</v>
      </c>
      <c r="N2974" s="26">
        <v>322</v>
      </c>
    </row>
    <row r="2975" spans="7:14" x14ac:dyDescent="0.2">
      <c r="G2975" s="26">
        <v>2016</v>
      </c>
      <c r="H2975" s="26">
        <v>5</v>
      </c>
      <c r="I2975" s="26">
        <v>3</v>
      </c>
      <c r="J2975" s="26">
        <v>21</v>
      </c>
      <c r="K2975" s="26">
        <v>139</v>
      </c>
      <c r="M2975" s="26">
        <v>2973</v>
      </c>
      <c r="N2975" s="26">
        <v>322</v>
      </c>
    </row>
    <row r="2976" spans="7:14" x14ac:dyDescent="0.2">
      <c r="G2976" s="26">
        <v>2016</v>
      </c>
      <c r="H2976" s="26">
        <v>5</v>
      </c>
      <c r="I2976" s="26">
        <v>3</v>
      </c>
      <c r="J2976" s="26">
        <v>22</v>
      </c>
      <c r="K2976" s="26">
        <v>119</v>
      </c>
      <c r="M2976" s="26">
        <v>2974</v>
      </c>
      <c r="N2976" s="26">
        <v>322</v>
      </c>
    </row>
    <row r="2977" spans="7:14" x14ac:dyDescent="0.2">
      <c r="G2977" s="26">
        <v>2016</v>
      </c>
      <c r="H2977" s="26">
        <v>5</v>
      </c>
      <c r="I2977" s="26">
        <v>3</v>
      </c>
      <c r="J2977" s="26">
        <v>23</v>
      </c>
      <c r="K2977" s="26">
        <v>85</v>
      </c>
      <c r="M2977" s="26">
        <v>2975</v>
      </c>
      <c r="N2977" s="26">
        <v>322</v>
      </c>
    </row>
    <row r="2978" spans="7:14" x14ac:dyDescent="0.2">
      <c r="G2978" s="26">
        <v>2016</v>
      </c>
      <c r="H2978" s="26">
        <v>5</v>
      </c>
      <c r="I2978" s="26">
        <v>3</v>
      </c>
      <c r="J2978" s="26">
        <v>24</v>
      </c>
      <c r="K2978" s="26">
        <v>36</v>
      </c>
      <c r="M2978" s="26">
        <v>2976</v>
      </c>
      <c r="N2978" s="26">
        <v>322</v>
      </c>
    </row>
    <row r="2979" spans="7:14" x14ac:dyDescent="0.2">
      <c r="G2979" s="26">
        <v>2016</v>
      </c>
      <c r="H2979" s="26">
        <v>5</v>
      </c>
      <c r="I2979" s="26">
        <v>4</v>
      </c>
      <c r="J2979" s="26">
        <v>1</v>
      </c>
      <c r="K2979" s="26">
        <v>30</v>
      </c>
      <c r="M2979" s="26">
        <v>2977</v>
      </c>
      <c r="N2979" s="26">
        <v>322</v>
      </c>
    </row>
    <row r="2980" spans="7:14" x14ac:dyDescent="0.2">
      <c r="G2980" s="26">
        <v>2016</v>
      </c>
      <c r="H2980" s="26">
        <v>5</v>
      </c>
      <c r="I2980" s="26">
        <v>4</v>
      </c>
      <c r="J2980" s="26">
        <v>2</v>
      </c>
      <c r="K2980" s="26">
        <v>17</v>
      </c>
      <c r="M2980" s="26">
        <v>2978</v>
      </c>
      <c r="N2980" s="26">
        <v>322</v>
      </c>
    </row>
    <row r="2981" spans="7:14" x14ac:dyDescent="0.2">
      <c r="G2981" s="26">
        <v>2016</v>
      </c>
      <c r="H2981" s="26">
        <v>5</v>
      </c>
      <c r="I2981" s="26">
        <v>4</v>
      </c>
      <c r="J2981" s="26">
        <v>3</v>
      </c>
      <c r="K2981" s="26">
        <v>6</v>
      </c>
      <c r="M2981" s="26">
        <v>2979</v>
      </c>
      <c r="N2981" s="26">
        <v>322</v>
      </c>
    </row>
    <row r="2982" spans="7:14" x14ac:dyDescent="0.2">
      <c r="G2982" s="26">
        <v>2016</v>
      </c>
      <c r="H2982" s="26">
        <v>5</v>
      </c>
      <c r="I2982" s="26">
        <v>4</v>
      </c>
      <c r="J2982" s="26">
        <v>4</v>
      </c>
      <c r="K2982" s="26">
        <v>9</v>
      </c>
      <c r="M2982" s="26">
        <v>2980</v>
      </c>
      <c r="N2982" s="26">
        <v>322</v>
      </c>
    </row>
    <row r="2983" spans="7:14" x14ac:dyDescent="0.2">
      <c r="G2983" s="26">
        <v>2016</v>
      </c>
      <c r="H2983" s="26">
        <v>5</v>
      </c>
      <c r="I2983" s="26">
        <v>4</v>
      </c>
      <c r="J2983" s="26">
        <v>5</v>
      </c>
      <c r="K2983" s="26">
        <v>8</v>
      </c>
      <c r="M2983" s="26">
        <v>2981</v>
      </c>
      <c r="N2983" s="26">
        <v>322</v>
      </c>
    </row>
    <row r="2984" spans="7:14" x14ac:dyDescent="0.2">
      <c r="G2984" s="26">
        <v>2016</v>
      </c>
      <c r="H2984" s="26">
        <v>5</v>
      </c>
      <c r="I2984" s="26">
        <v>4</v>
      </c>
      <c r="J2984" s="26">
        <v>6</v>
      </c>
      <c r="K2984" s="26">
        <v>56</v>
      </c>
      <c r="M2984" s="26">
        <v>2982</v>
      </c>
      <c r="N2984" s="26">
        <v>322</v>
      </c>
    </row>
    <row r="2985" spans="7:14" x14ac:dyDescent="0.2">
      <c r="G2985" s="26">
        <v>2016</v>
      </c>
      <c r="H2985" s="26">
        <v>5</v>
      </c>
      <c r="I2985" s="26">
        <v>4</v>
      </c>
      <c r="J2985" s="26">
        <v>7</v>
      </c>
      <c r="K2985" s="26">
        <v>194</v>
      </c>
      <c r="M2985" s="26">
        <v>2983</v>
      </c>
      <c r="N2985" s="26">
        <v>321</v>
      </c>
    </row>
    <row r="2986" spans="7:14" x14ac:dyDescent="0.2">
      <c r="G2986" s="26">
        <v>2016</v>
      </c>
      <c r="H2986" s="26">
        <v>5</v>
      </c>
      <c r="I2986" s="26">
        <v>4</v>
      </c>
      <c r="J2986" s="26">
        <v>8</v>
      </c>
      <c r="K2986" s="26">
        <v>526</v>
      </c>
      <c r="M2986" s="26">
        <v>2984</v>
      </c>
      <c r="N2986" s="26">
        <v>321</v>
      </c>
    </row>
    <row r="2987" spans="7:14" x14ac:dyDescent="0.2">
      <c r="G2987" s="26">
        <v>2016</v>
      </c>
      <c r="H2987" s="26">
        <v>5</v>
      </c>
      <c r="I2987" s="26">
        <v>4</v>
      </c>
      <c r="J2987" s="26">
        <v>9</v>
      </c>
      <c r="K2987" s="26">
        <v>405</v>
      </c>
      <c r="M2987" s="26">
        <v>2985</v>
      </c>
      <c r="N2987" s="26">
        <v>321</v>
      </c>
    </row>
    <row r="2988" spans="7:14" x14ac:dyDescent="0.2">
      <c r="G2988" s="26">
        <v>2016</v>
      </c>
      <c r="H2988" s="26">
        <v>5</v>
      </c>
      <c r="I2988" s="26">
        <v>4</v>
      </c>
      <c r="J2988" s="26">
        <v>10</v>
      </c>
      <c r="K2988" s="26">
        <v>357</v>
      </c>
      <c r="M2988" s="26">
        <v>2986</v>
      </c>
      <c r="N2988" s="26">
        <v>321</v>
      </c>
    </row>
    <row r="2989" spans="7:14" x14ac:dyDescent="0.2">
      <c r="G2989" s="26">
        <v>2016</v>
      </c>
      <c r="H2989" s="26">
        <v>5</v>
      </c>
      <c r="I2989" s="26">
        <v>4</v>
      </c>
      <c r="J2989" s="26">
        <v>11</v>
      </c>
      <c r="K2989" s="26">
        <v>341</v>
      </c>
      <c r="M2989" s="26">
        <v>2987</v>
      </c>
      <c r="N2989" s="26">
        <v>321</v>
      </c>
    </row>
    <row r="2990" spans="7:14" x14ac:dyDescent="0.2">
      <c r="G2990" s="26">
        <v>2016</v>
      </c>
      <c r="H2990" s="26">
        <v>5</v>
      </c>
      <c r="I2990" s="26">
        <v>4</v>
      </c>
      <c r="J2990" s="26">
        <v>12</v>
      </c>
      <c r="K2990" s="26">
        <v>421</v>
      </c>
      <c r="M2990" s="26">
        <v>2988</v>
      </c>
      <c r="N2990" s="26">
        <v>321</v>
      </c>
    </row>
    <row r="2991" spans="7:14" x14ac:dyDescent="0.2">
      <c r="G2991" s="26">
        <v>2016</v>
      </c>
      <c r="H2991" s="26">
        <v>5</v>
      </c>
      <c r="I2991" s="26">
        <v>4</v>
      </c>
      <c r="J2991" s="26">
        <v>13</v>
      </c>
      <c r="K2991" s="26">
        <v>399</v>
      </c>
      <c r="M2991" s="26">
        <v>2989</v>
      </c>
      <c r="N2991" s="26">
        <v>321</v>
      </c>
    </row>
    <row r="2992" spans="7:14" x14ac:dyDescent="0.2">
      <c r="G2992" s="26">
        <v>2016</v>
      </c>
      <c r="H2992" s="26">
        <v>5</v>
      </c>
      <c r="I2992" s="26">
        <v>4</v>
      </c>
      <c r="J2992" s="26">
        <v>14</v>
      </c>
      <c r="K2992" s="26">
        <v>381</v>
      </c>
      <c r="M2992" s="26">
        <v>2990</v>
      </c>
      <c r="N2992" s="26">
        <v>321</v>
      </c>
    </row>
    <row r="2993" spans="7:14" x14ac:dyDescent="0.2">
      <c r="G2993" s="26">
        <v>2016</v>
      </c>
      <c r="H2993" s="26">
        <v>5</v>
      </c>
      <c r="I2993" s="26">
        <v>4</v>
      </c>
      <c r="J2993" s="26">
        <v>15</v>
      </c>
      <c r="K2993" s="26">
        <v>420</v>
      </c>
      <c r="M2993" s="26">
        <v>2991</v>
      </c>
      <c r="N2993" s="26">
        <v>321</v>
      </c>
    </row>
    <row r="2994" spans="7:14" x14ac:dyDescent="0.2">
      <c r="G2994" s="26">
        <v>2016</v>
      </c>
      <c r="H2994" s="26">
        <v>5</v>
      </c>
      <c r="I2994" s="26">
        <v>4</v>
      </c>
      <c r="J2994" s="26">
        <v>16</v>
      </c>
      <c r="K2994" s="26">
        <v>459</v>
      </c>
      <c r="M2994" s="26">
        <v>2992</v>
      </c>
      <c r="N2994" s="26">
        <v>321</v>
      </c>
    </row>
    <row r="2995" spans="7:14" x14ac:dyDescent="0.2">
      <c r="G2995" s="26">
        <v>2016</v>
      </c>
      <c r="H2995" s="26">
        <v>5</v>
      </c>
      <c r="I2995" s="26">
        <v>4</v>
      </c>
      <c r="J2995" s="26">
        <v>17</v>
      </c>
      <c r="K2995" s="26">
        <v>625</v>
      </c>
      <c r="M2995" s="26">
        <v>2993</v>
      </c>
      <c r="N2995" s="26">
        <v>321</v>
      </c>
    </row>
    <row r="2996" spans="7:14" x14ac:dyDescent="0.2">
      <c r="G2996" s="26">
        <v>2016</v>
      </c>
      <c r="H2996" s="26">
        <v>5</v>
      </c>
      <c r="I2996" s="26">
        <v>4</v>
      </c>
      <c r="J2996" s="26">
        <v>18</v>
      </c>
      <c r="K2996" s="26">
        <v>461</v>
      </c>
      <c r="M2996" s="26">
        <v>2994</v>
      </c>
      <c r="N2996" s="26">
        <v>321</v>
      </c>
    </row>
    <row r="2997" spans="7:14" x14ac:dyDescent="0.2">
      <c r="G2997" s="26">
        <v>2016</v>
      </c>
      <c r="H2997" s="26">
        <v>5</v>
      </c>
      <c r="I2997" s="26">
        <v>4</v>
      </c>
      <c r="J2997" s="26">
        <v>19</v>
      </c>
      <c r="K2997" s="26">
        <v>369</v>
      </c>
      <c r="M2997" s="26">
        <v>2995</v>
      </c>
      <c r="N2997" s="26">
        <v>321</v>
      </c>
    </row>
    <row r="2998" spans="7:14" x14ac:dyDescent="0.2">
      <c r="G2998" s="26">
        <v>2016</v>
      </c>
      <c r="H2998" s="26">
        <v>5</v>
      </c>
      <c r="I2998" s="26">
        <v>4</v>
      </c>
      <c r="J2998" s="26">
        <v>20</v>
      </c>
      <c r="K2998" s="26">
        <v>228</v>
      </c>
      <c r="M2998" s="26">
        <v>2996</v>
      </c>
      <c r="N2998" s="26">
        <v>321</v>
      </c>
    </row>
    <row r="2999" spans="7:14" x14ac:dyDescent="0.2">
      <c r="G2999" s="26">
        <v>2016</v>
      </c>
      <c r="H2999" s="26">
        <v>5</v>
      </c>
      <c r="I2999" s="26">
        <v>4</v>
      </c>
      <c r="J2999" s="26">
        <v>21</v>
      </c>
      <c r="K2999" s="26">
        <v>179</v>
      </c>
      <c r="M2999" s="26">
        <v>2997</v>
      </c>
      <c r="N2999" s="26">
        <v>321</v>
      </c>
    </row>
    <row r="3000" spans="7:14" x14ac:dyDescent="0.2">
      <c r="G3000" s="26">
        <v>2016</v>
      </c>
      <c r="H3000" s="26">
        <v>5</v>
      </c>
      <c r="I3000" s="26">
        <v>4</v>
      </c>
      <c r="J3000" s="26">
        <v>22</v>
      </c>
      <c r="K3000" s="26">
        <v>132</v>
      </c>
      <c r="M3000" s="26">
        <v>2998</v>
      </c>
      <c r="N3000" s="26">
        <v>321</v>
      </c>
    </row>
    <row r="3001" spans="7:14" x14ac:dyDescent="0.2">
      <c r="G3001" s="26">
        <v>2016</v>
      </c>
      <c r="H3001" s="26">
        <v>5</v>
      </c>
      <c r="I3001" s="26">
        <v>4</v>
      </c>
      <c r="J3001" s="26">
        <v>23</v>
      </c>
      <c r="K3001" s="26">
        <v>101</v>
      </c>
      <c r="M3001" s="26">
        <v>2999</v>
      </c>
      <c r="N3001" s="26">
        <v>321</v>
      </c>
    </row>
    <row r="3002" spans="7:14" x14ac:dyDescent="0.2">
      <c r="G3002" s="26">
        <v>2016</v>
      </c>
      <c r="H3002" s="26">
        <v>5</v>
      </c>
      <c r="I3002" s="26">
        <v>4</v>
      </c>
      <c r="J3002" s="26">
        <v>24</v>
      </c>
      <c r="K3002" s="26">
        <v>52</v>
      </c>
      <c r="M3002" s="26">
        <v>3000</v>
      </c>
      <c r="N3002" s="26">
        <v>320</v>
      </c>
    </row>
    <row r="3003" spans="7:14" x14ac:dyDescent="0.2">
      <c r="G3003" s="26">
        <v>2016</v>
      </c>
      <c r="H3003" s="26">
        <v>5</v>
      </c>
      <c r="I3003" s="26">
        <v>5</v>
      </c>
      <c r="J3003" s="26">
        <v>1</v>
      </c>
      <c r="K3003" s="26">
        <v>19</v>
      </c>
      <c r="M3003" s="26">
        <v>3001</v>
      </c>
      <c r="N3003" s="26">
        <v>320</v>
      </c>
    </row>
    <row r="3004" spans="7:14" x14ac:dyDescent="0.2">
      <c r="G3004" s="26">
        <v>2016</v>
      </c>
      <c r="H3004" s="26">
        <v>5</v>
      </c>
      <c r="I3004" s="26">
        <v>5</v>
      </c>
      <c r="J3004" s="26">
        <v>2</v>
      </c>
      <c r="K3004" s="26">
        <v>14</v>
      </c>
      <c r="M3004" s="26">
        <v>3002</v>
      </c>
      <c r="N3004" s="26">
        <v>320</v>
      </c>
    </row>
    <row r="3005" spans="7:14" x14ac:dyDescent="0.2">
      <c r="G3005" s="26">
        <v>2016</v>
      </c>
      <c r="H3005" s="26">
        <v>5</v>
      </c>
      <c r="I3005" s="26">
        <v>5</v>
      </c>
      <c r="J3005" s="26">
        <v>3</v>
      </c>
      <c r="K3005" s="26">
        <v>7</v>
      </c>
      <c r="M3005" s="26">
        <v>3003</v>
      </c>
      <c r="N3005" s="26">
        <v>320</v>
      </c>
    </row>
    <row r="3006" spans="7:14" x14ac:dyDescent="0.2">
      <c r="G3006" s="26">
        <v>2016</v>
      </c>
      <c r="H3006" s="26">
        <v>5</v>
      </c>
      <c r="I3006" s="26">
        <v>5</v>
      </c>
      <c r="J3006" s="26">
        <v>4</v>
      </c>
      <c r="K3006" s="26">
        <v>7</v>
      </c>
      <c r="M3006" s="26">
        <v>3004</v>
      </c>
      <c r="N3006" s="26">
        <v>320</v>
      </c>
    </row>
    <row r="3007" spans="7:14" x14ac:dyDescent="0.2">
      <c r="G3007" s="26">
        <v>2016</v>
      </c>
      <c r="H3007" s="26">
        <v>5</v>
      </c>
      <c r="I3007" s="26">
        <v>5</v>
      </c>
      <c r="J3007" s="26">
        <v>5</v>
      </c>
      <c r="K3007" s="26">
        <v>7</v>
      </c>
      <c r="M3007" s="26">
        <v>3005</v>
      </c>
      <c r="N3007" s="26">
        <v>320</v>
      </c>
    </row>
    <row r="3008" spans="7:14" x14ac:dyDescent="0.2">
      <c r="G3008" s="26">
        <v>2016</v>
      </c>
      <c r="H3008" s="26">
        <v>5</v>
      </c>
      <c r="I3008" s="26">
        <v>5</v>
      </c>
      <c r="J3008" s="26">
        <v>6</v>
      </c>
      <c r="K3008" s="26">
        <v>44</v>
      </c>
      <c r="M3008" s="26">
        <v>3006</v>
      </c>
      <c r="N3008" s="26">
        <v>320</v>
      </c>
    </row>
    <row r="3009" spans="7:14" x14ac:dyDescent="0.2">
      <c r="G3009" s="26">
        <v>2016</v>
      </c>
      <c r="H3009" s="26">
        <v>5</v>
      </c>
      <c r="I3009" s="26">
        <v>5</v>
      </c>
      <c r="J3009" s="26">
        <v>7</v>
      </c>
      <c r="K3009" s="26">
        <v>217</v>
      </c>
      <c r="M3009" s="26">
        <v>3007</v>
      </c>
      <c r="N3009" s="26">
        <v>320</v>
      </c>
    </row>
    <row r="3010" spans="7:14" x14ac:dyDescent="0.2">
      <c r="G3010" s="26">
        <v>2016</v>
      </c>
      <c r="H3010" s="26">
        <v>5</v>
      </c>
      <c r="I3010" s="26">
        <v>5</v>
      </c>
      <c r="J3010" s="26">
        <v>8</v>
      </c>
      <c r="K3010" s="26">
        <v>533</v>
      </c>
      <c r="M3010" s="26">
        <v>3008</v>
      </c>
      <c r="N3010" s="26">
        <v>320</v>
      </c>
    </row>
    <row r="3011" spans="7:14" x14ac:dyDescent="0.2">
      <c r="G3011" s="26">
        <v>2016</v>
      </c>
      <c r="H3011" s="26">
        <v>5</v>
      </c>
      <c r="I3011" s="26">
        <v>5</v>
      </c>
      <c r="J3011" s="26">
        <v>9</v>
      </c>
      <c r="K3011" s="26">
        <v>387</v>
      </c>
      <c r="M3011" s="26">
        <v>3009</v>
      </c>
      <c r="N3011" s="26">
        <v>320</v>
      </c>
    </row>
    <row r="3012" spans="7:14" x14ac:dyDescent="0.2">
      <c r="G3012" s="26">
        <v>2016</v>
      </c>
      <c r="H3012" s="26">
        <v>5</v>
      </c>
      <c r="I3012" s="26">
        <v>5</v>
      </c>
      <c r="J3012" s="26">
        <v>10</v>
      </c>
      <c r="K3012" s="26">
        <v>291</v>
      </c>
      <c r="M3012" s="26">
        <v>3010</v>
      </c>
      <c r="N3012" s="26">
        <v>320</v>
      </c>
    </row>
    <row r="3013" spans="7:14" x14ac:dyDescent="0.2">
      <c r="G3013" s="26">
        <v>2016</v>
      </c>
      <c r="H3013" s="26">
        <v>5</v>
      </c>
      <c r="I3013" s="26">
        <v>5</v>
      </c>
      <c r="J3013" s="26">
        <v>11</v>
      </c>
      <c r="K3013" s="26">
        <v>340</v>
      </c>
      <c r="M3013" s="26">
        <v>3011</v>
      </c>
      <c r="N3013" s="26">
        <v>320</v>
      </c>
    </row>
    <row r="3014" spans="7:14" x14ac:dyDescent="0.2">
      <c r="G3014" s="26">
        <v>2016</v>
      </c>
      <c r="H3014" s="26">
        <v>5</v>
      </c>
      <c r="I3014" s="26">
        <v>5</v>
      </c>
      <c r="J3014" s="26">
        <v>12</v>
      </c>
      <c r="K3014" s="26">
        <v>328</v>
      </c>
      <c r="M3014" s="26">
        <v>3012</v>
      </c>
      <c r="N3014" s="26">
        <v>320</v>
      </c>
    </row>
    <row r="3015" spans="7:14" x14ac:dyDescent="0.2">
      <c r="G3015" s="26">
        <v>2016</v>
      </c>
      <c r="H3015" s="26">
        <v>5</v>
      </c>
      <c r="I3015" s="26">
        <v>5</v>
      </c>
      <c r="J3015" s="26">
        <v>13</v>
      </c>
      <c r="K3015" s="26">
        <v>364</v>
      </c>
      <c r="M3015" s="26">
        <v>3013</v>
      </c>
      <c r="N3015" s="26">
        <v>320</v>
      </c>
    </row>
    <row r="3016" spans="7:14" x14ac:dyDescent="0.2">
      <c r="G3016" s="26">
        <v>2016</v>
      </c>
      <c r="H3016" s="26">
        <v>5</v>
      </c>
      <c r="I3016" s="26">
        <v>5</v>
      </c>
      <c r="J3016" s="26">
        <v>14</v>
      </c>
      <c r="K3016" s="26">
        <v>361</v>
      </c>
      <c r="M3016" s="26">
        <v>3014</v>
      </c>
      <c r="N3016" s="26">
        <v>319</v>
      </c>
    </row>
    <row r="3017" spans="7:14" x14ac:dyDescent="0.2">
      <c r="G3017" s="26">
        <v>2016</v>
      </c>
      <c r="H3017" s="26">
        <v>5</v>
      </c>
      <c r="I3017" s="26">
        <v>5</v>
      </c>
      <c r="J3017" s="26">
        <v>15</v>
      </c>
      <c r="K3017" s="26">
        <v>349</v>
      </c>
      <c r="M3017" s="26">
        <v>3015</v>
      </c>
      <c r="N3017" s="26">
        <v>319</v>
      </c>
    </row>
    <row r="3018" spans="7:14" x14ac:dyDescent="0.2">
      <c r="G3018" s="26">
        <v>2016</v>
      </c>
      <c r="H3018" s="26">
        <v>5</v>
      </c>
      <c r="I3018" s="26">
        <v>5</v>
      </c>
      <c r="J3018" s="26">
        <v>16</v>
      </c>
      <c r="K3018" s="26">
        <v>454</v>
      </c>
      <c r="M3018" s="26">
        <v>3016</v>
      </c>
      <c r="N3018" s="26">
        <v>319</v>
      </c>
    </row>
    <row r="3019" spans="7:14" x14ac:dyDescent="0.2">
      <c r="G3019" s="26">
        <v>2016</v>
      </c>
      <c r="H3019" s="26">
        <v>5</v>
      </c>
      <c r="I3019" s="26">
        <v>5</v>
      </c>
      <c r="J3019" s="26">
        <v>17</v>
      </c>
      <c r="K3019" s="26">
        <v>633</v>
      </c>
      <c r="M3019" s="26">
        <v>3017</v>
      </c>
      <c r="N3019" s="26">
        <v>319</v>
      </c>
    </row>
    <row r="3020" spans="7:14" x14ac:dyDescent="0.2">
      <c r="G3020" s="26">
        <v>2016</v>
      </c>
      <c r="H3020" s="26">
        <v>5</v>
      </c>
      <c r="I3020" s="26">
        <v>5</v>
      </c>
      <c r="J3020" s="26">
        <v>18</v>
      </c>
      <c r="K3020" s="26">
        <v>386</v>
      </c>
      <c r="M3020" s="26">
        <v>3018</v>
      </c>
      <c r="N3020" s="26">
        <v>319</v>
      </c>
    </row>
    <row r="3021" spans="7:14" x14ac:dyDescent="0.2">
      <c r="G3021" s="26">
        <v>2016</v>
      </c>
      <c r="H3021" s="26">
        <v>5</v>
      </c>
      <c r="I3021" s="26">
        <v>5</v>
      </c>
      <c r="J3021" s="26">
        <v>19</v>
      </c>
      <c r="K3021" s="26">
        <v>259</v>
      </c>
      <c r="M3021" s="26">
        <v>3019</v>
      </c>
      <c r="N3021" s="26">
        <v>319</v>
      </c>
    </row>
    <row r="3022" spans="7:14" x14ac:dyDescent="0.2">
      <c r="G3022" s="26">
        <v>2016</v>
      </c>
      <c r="H3022" s="26">
        <v>5</v>
      </c>
      <c r="I3022" s="26">
        <v>5</v>
      </c>
      <c r="J3022" s="26">
        <v>20</v>
      </c>
      <c r="K3022" s="26">
        <v>155</v>
      </c>
      <c r="M3022" s="26">
        <v>3020</v>
      </c>
      <c r="N3022" s="26">
        <v>319</v>
      </c>
    </row>
    <row r="3023" spans="7:14" x14ac:dyDescent="0.2">
      <c r="G3023" s="26">
        <v>2016</v>
      </c>
      <c r="H3023" s="26">
        <v>5</v>
      </c>
      <c r="I3023" s="26">
        <v>5</v>
      </c>
      <c r="J3023" s="26">
        <v>21</v>
      </c>
      <c r="K3023" s="26">
        <v>194</v>
      </c>
      <c r="M3023" s="26">
        <v>3021</v>
      </c>
      <c r="N3023" s="26">
        <v>319</v>
      </c>
    </row>
    <row r="3024" spans="7:14" x14ac:dyDescent="0.2">
      <c r="G3024" s="26">
        <v>2016</v>
      </c>
      <c r="H3024" s="26">
        <v>5</v>
      </c>
      <c r="I3024" s="26">
        <v>5</v>
      </c>
      <c r="J3024" s="26">
        <v>22</v>
      </c>
      <c r="K3024" s="26">
        <v>94</v>
      </c>
      <c r="M3024" s="26">
        <v>3022</v>
      </c>
      <c r="N3024" s="26">
        <v>319</v>
      </c>
    </row>
    <row r="3025" spans="7:14" x14ac:dyDescent="0.2">
      <c r="G3025" s="26">
        <v>2016</v>
      </c>
      <c r="H3025" s="26">
        <v>5</v>
      </c>
      <c r="I3025" s="26">
        <v>5</v>
      </c>
      <c r="J3025" s="26">
        <v>23</v>
      </c>
      <c r="K3025" s="26">
        <v>69</v>
      </c>
      <c r="M3025" s="26">
        <v>3023</v>
      </c>
      <c r="N3025" s="26">
        <v>319</v>
      </c>
    </row>
    <row r="3026" spans="7:14" x14ac:dyDescent="0.2">
      <c r="G3026" s="26">
        <v>2016</v>
      </c>
      <c r="H3026" s="26">
        <v>5</v>
      </c>
      <c r="I3026" s="26">
        <v>5</v>
      </c>
      <c r="J3026" s="26">
        <v>24</v>
      </c>
      <c r="K3026" s="26">
        <v>43</v>
      </c>
      <c r="M3026" s="26">
        <v>3024</v>
      </c>
      <c r="N3026" s="26">
        <v>319</v>
      </c>
    </row>
    <row r="3027" spans="7:14" x14ac:dyDescent="0.2">
      <c r="G3027" s="26">
        <v>2016</v>
      </c>
      <c r="H3027" s="26">
        <v>5</v>
      </c>
      <c r="I3027" s="26">
        <v>6</v>
      </c>
      <c r="J3027" s="26">
        <v>1</v>
      </c>
      <c r="K3027" s="26">
        <v>15</v>
      </c>
      <c r="M3027" s="26">
        <v>3025</v>
      </c>
      <c r="N3027" s="26">
        <v>319</v>
      </c>
    </row>
    <row r="3028" spans="7:14" x14ac:dyDescent="0.2">
      <c r="G3028" s="26">
        <v>2016</v>
      </c>
      <c r="H3028" s="26">
        <v>5</v>
      </c>
      <c r="I3028" s="26">
        <v>6</v>
      </c>
      <c r="J3028" s="26">
        <v>2</v>
      </c>
      <c r="K3028" s="26">
        <v>21</v>
      </c>
      <c r="M3028" s="26">
        <v>3026</v>
      </c>
      <c r="N3028" s="26">
        <v>319</v>
      </c>
    </row>
    <row r="3029" spans="7:14" x14ac:dyDescent="0.2">
      <c r="G3029" s="26">
        <v>2016</v>
      </c>
      <c r="H3029" s="26">
        <v>5</v>
      </c>
      <c r="I3029" s="26">
        <v>6</v>
      </c>
      <c r="J3029" s="26">
        <v>3</v>
      </c>
      <c r="K3029" s="26">
        <v>6</v>
      </c>
      <c r="M3029" s="26">
        <v>3027</v>
      </c>
      <c r="N3029" s="26">
        <v>319</v>
      </c>
    </row>
    <row r="3030" spans="7:14" x14ac:dyDescent="0.2">
      <c r="G3030" s="26">
        <v>2016</v>
      </c>
      <c r="H3030" s="26">
        <v>5</v>
      </c>
      <c r="I3030" s="26">
        <v>6</v>
      </c>
      <c r="J3030" s="26">
        <v>4</v>
      </c>
      <c r="K3030" s="26">
        <v>6</v>
      </c>
      <c r="M3030" s="26">
        <v>3028</v>
      </c>
      <c r="N3030" s="26">
        <v>319</v>
      </c>
    </row>
    <row r="3031" spans="7:14" x14ac:dyDescent="0.2">
      <c r="G3031" s="26">
        <v>2016</v>
      </c>
      <c r="H3031" s="26">
        <v>5</v>
      </c>
      <c r="I3031" s="26">
        <v>6</v>
      </c>
      <c r="J3031" s="26">
        <v>5</v>
      </c>
      <c r="K3031" s="26">
        <v>10</v>
      </c>
      <c r="M3031" s="26">
        <v>3029</v>
      </c>
      <c r="N3031" s="26">
        <v>319</v>
      </c>
    </row>
    <row r="3032" spans="7:14" x14ac:dyDescent="0.2">
      <c r="G3032" s="26">
        <v>2016</v>
      </c>
      <c r="H3032" s="26">
        <v>5</v>
      </c>
      <c r="I3032" s="26">
        <v>6</v>
      </c>
      <c r="J3032" s="26">
        <v>6</v>
      </c>
      <c r="K3032" s="26">
        <v>51</v>
      </c>
      <c r="M3032" s="26">
        <v>3030</v>
      </c>
      <c r="N3032" s="26">
        <v>319</v>
      </c>
    </row>
    <row r="3033" spans="7:14" x14ac:dyDescent="0.2">
      <c r="G3033" s="26">
        <v>2016</v>
      </c>
      <c r="H3033" s="26">
        <v>5</v>
      </c>
      <c r="I3033" s="26">
        <v>6</v>
      </c>
      <c r="J3033" s="26">
        <v>7</v>
      </c>
      <c r="K3033" s="26">
        <v>204</v>
      </c>
      <c r="M3033" s="26">
        <v>3031</v>
      </c>
      <c r="N3033" s="26">
        <v>319</v>
      </c>
    </row>
    <row r="3034" spans="7:14" x14ac:dyDescent="0.2">
      <c r="G3034" s="26">
        <v>2016</v>
      </c>
      <c r="H3034" s="26">
        <v>5</v>
      </c>
      <c r="I3034" s="26">
        <v>6</v>
      </c>
      <c r="J3034" s="26">
        <v>8</v>
      </c>
      <c r="K3034" s="26">
        <v>536</v>
      </c>
      <c r="M3034" s="26">
        <v>3032</v>
      </c>
      <c r="N3034" s="26">
        <v>319</v>
      </c>
    </row>
    <row r="3035" spans="7:14" x14ac:dyDescent="0.2">
      <c r="G3035" s="26">
        <v>2016</v>
      </c>
      <c r="H3035" s="26">
        <v>5</v>
      </c>
      <c r="I3035" s="26">
        <v>6</v>
      </c>
      <c r="J3035" s="26">
        <v>9</v>
      </c>
      <c r="K3035" s="26">
        <v>383</v>
      </c>
      <c r="M3035" s="26">
        <v>3033</v>
      </c>
      <c r="N3035" s="26">
        <v>318</v>
      </c>
    </row>
    <row r="3036" spans="7:14" x14ac:dyDescent="0.2">
      <c r="G3036" s="26">
        <v>2016</v>
      </c>
      <c r="H3036" s="26">
        <v>5</v>
      </c>
      <c r="I3036" s="26">
        <v>6</v>
      </c>
      <c r="J3036" s="26">
        <v>10</v>
      </c>
      <c r="K3036" s="26">
        <v>334</v>
      </c>
      <c r="M3036" s="26">
        <v>3034</v>
      </c>
      <c r="N3036" s="26">
        <v>318</v>
      </c>
    </row>
    <row r="3037" spans="7:14" x14ac:dyDescent="0.2">
      <c r="G3037" s="26">
        <v>2016</v>
      </c>
      <c r="H3037" s="26">
        <v>5</v>
      </c>
      <c r="I3037" s="26">
        <v>6</v>
      </c>
      <c r="J3037" s="26">
        <v>11</v>
      </c>
      <c r="K3037" s="26">
        <v>336</v>
      </c>
      <c r="M3037" s="26">
        <v>3035</v>
      </c>
      <c r="N3037" s="26">
        <v>318</v>
      </c>
    </row>
    <row r="3038" spans="7:14" x14ac:dyDescent="0.2">
      <c r="G3038" s="26">
        <v>2016</v>
      </c>
      <c r="H3038" s="26">
        <v>5</v>
      </c>
      <c r="I3038" s="26">
        <v>6</v>
      </c>
      <c r="J3038" s="26">
        <v>12</v>
      </c>
      <c r="K3038" s="26">
        <v>359</v>
      </c>
      <c r="M3038" s="26">
        <v>3036</v>
      </c>
      <c r="N3038" s="26">
        <v>318</v>
      </c>
    </row>
    <row r="3039" spans="7:14" x14ac:dyDescent="0.2">
      <c r="G3039" s="26">
        <v>2016</v>
      </c>
      <c r="H3039" s="26">
        <v>5</v>
      </c>
      <c r="I3039" s="26">
        <v>6</v>
      </c>
      <c r="J3039" s="26">
        <v>13</v>
      </c>
      <c r="K3039" s="26">
        <v>416</v>
      </c>
      <c r="M3039" s="26">
        <v>3037</v>
      </c>
      <c r="N3039" s="26">
        <v>318</v>
      </c>
    </row>
    <row r="3040" spans="7:14" x14ac:dyDescent="0.2">
      <c r="G3040" s="26">
        <v>2016</v>
      </c>
      <c r="H3040" s="26">
        <v>5</v>
      </c>
      <c r="I3040" s="26">
        <v>6</v>
      </c>
      <c r="J3040" s="26">
        <v>14</v>
      </c>
      <c r="K3040" s="26">
        <v>450</v>
      </c>
      <c r="M3040" s="26">
        <v>3038</v>
      </c>
      <c r="N3040" s="26">
        <v>318</v>
      </c>
    </row>
    <row r="3041" spans="7:14" x14ac:dyDescent="0.2">
      <c r="G3041" s="26">
        <v>2016</v>
      </c>
      <c r="H3041" s="26">
        <v>5</v>
      </c>
      <c r="I3041" s="26">
        <v>6</v>
      </c>
      <c r="J3041" s="26">
        <v>15</v>
      </c>
      <c r="K3041" s="26">
        <v>478</v>
      </c>
      <c r="M3041" s="26">
        <v>3039</v>
      </c>
      <c r="N3041" s="26">
        <v>318</v>
      </c>
    </row>
    <row r="3042" spans="7:14" x14ac:dyDescent="0.2">
      <c r="G3042" s="26">
        <v>2016</v>
      </c>
      <c r="H3042" s="26">
        <v>5</v>
      </c>
      <c r="I3042" s="26">
        <v>6</v>
      </c>
      <c r="J3042" s="26">
        <v>16</v>
      </c>
      <c r="K3042" s="26">
        <v>518</v>
      </c>
      <c r="M3042" s="26">
        <v>3040</v>
      </c>
      <c r="N3042" s="26">
        <v>318</v>
      </c>
    </row>
    <row r="3043" spans="7:14" x14ac:dyDescent="0.2">
      <c r="G3043" s="26">
        <v>2016</v>
      </c>
      <c r="H3043" s="26">
        <v>5</v>
      </c>
      <c r="I3043" s="26">
        <v>6</v>
      </c>
      <c r="J3043" s="26">
        <v>17</v>
      </c>
      <c r="K3043" s="26">
        <v>621</v>
      </c>
      <c r="M3043" s="26">
        <v>3041</v>
      </c>
      <c r="N3043" s="26">
        <v>318</v>
      </c>
    </row>
    <row r="3044" spans="7:14" x14ac:dyDescent="0.2">
      <c r="G3044" s="26">
        <v>2016</v>
      </c>
      <c r="H3044" s="26">
        <v>5</v>
      </c>
      <c r="I3044" s="26">
        <v>6</v>
      </c>
      <c r="J3044" s="26">
        <v>18</v>
      </c>
      <c r="K3044" s="26">
        <v>478</v>
      </c>
      <c r="M3044" s="26">
        <v>3042</v>
      </c>
      <c r="N3044" s="26">
        <v>318</v>
      </c>
    </row>
    <row r="3045" spans="7:14" x14ac:dyDescent="0.2">
      <c r="G3045" s="26">
        <v>2016</v>
      </c>
      <c r="H3045" s="26">
        <v>5</v>
      </c>
      <c r="I3045" s="26">
        <v>6</v>
      </c>
      <c r="J3045" s="26">
        <v>19</v>
      </c>
      <c r="K3045" s="26">
        <v>320</v>
      </c>
      <c r="M3045" s="26">
        <v>3043</v>
      </c>
      <c r="N3045" s="26">
        <v>318</v>
      </c>
    </row>
    <row r="3046" spans="7:14" x14ac:dyDescent="0.2">
      <c r="G3046" s="26">
        <v>2016</v>
      </c>
      <c r="H3046" s="26">
        <v>5</v>
      </c>
      <c r="I3046" s="26">
        <v>6</v>
      </c>
      <c r="J3046" s="26">
        <v>20</v>
      </c>
      <c r="K3046" s="26">
        <v>267</v>
      </c>
      <c r="M3046" s="26">
        <v>3044</v>
      </c>
      <c r="N3046" s="26">
        <v>318</v>
      </c>
    </row>
    <row r="3047" spans="7:14" x14ac:dyDescent="0.2">
      <c r="G3047" s="26">
        <v>2016</v>
      </c>
      <c r="H3047" s="26">
        <v>5</v>
      </c>
      <c r="I3047" s="26">
        <v>6</v>
      </c>
      <c r="J3047" s="26">
        <v>21</v>
      </c>
      <c r="K3047" s="26">
        <v>221</v>
      </c>
      <c r="M3047" s="26">
        <v>3045</v>
      </c>
      <c r="N3047" s="26">
        <v>318</v>
      </c>
    </row>
    <row r="3048" spans="7:14" x14ac:dyDescent="0.2">
      <c r="G3048" s="26">
        <v>2016</v>
      </c>
      <c r="H3048" s="26">
        <v>5</v>
      </c>
      <c r="I3048" s="26">
        <v>6</v>
      </c>
      <c r="J3048" s="26">
        <v>22</v>
      </c>
      <c r="K3048" s="26">
        <v>172</v>
      </c>
      <c r="M3048" s="26">
        <v>3046</v>
      </c>
      <c r="N3048" s="26">
        <v>318</v>
      </c>
    </row>
    <row r="3049" spans="7:14" x14ac:dyDescent="0.2">
      <c r="G3049" s="26">
        <v>2016</v>
      </c>
      <c r="H3049" s="26">
        <v>5</v>
      </c>
      <c r="I3049" s="26">
        <v>6</v>
      </c>
      <c r="J3049" s="26">
        <v>23</v>
      </c>
      <c r="K3049" s="26">
        <v>138</v>
      </c>
      <c r="M3049" s="26">
        <v>3047</v>
      </c>
      <c r="N3049" s="26">
        <v>318</v>
      </c>
    </row>
    <row r="3050" spans="7:14" x14ac:dyDescent="0.2">
      <c r="G3050" s="26">
        <v>2016</v>
      </c>
      <c r="H3050" s="26">
        <v>5</v>
      </c>
      <c r="I3050" s="26">
        <v>6</v>
      </c>
      <c r="J3050" s="26">
        <v>24</v>
      </c>
      <c r="K3050" s="26">
        <v>77</v>
      </c>
      <c r="M3050" s="26">
        <v>3048</v>
      </c>
      <c r="N3050" s="26">
        <v>318</v>
      </c>
    </row>
    <row r="3051" spans="7:14" x14ac:dyDescent="0.2">
      <c r="G3051" s="26">
        <v>2016</v>
      </c>
      <c r="H3051" s="26">
        <v>5</v>
      </c>
      <c r="I3051" s="26">
        <v>7</v>
      </c>
      <c r="J3051" s="26">
        <v>1</v>
      </c>
      <c r="K3051" s="26">
        <v>40</v>
      </c>
      <c r="M3051" s="26">
        <v>3049</v>
      </c>
      <c r="N3051" s="26">
        <v>318</v>
      </c>
    </row>
    <row r="3052" spans="7:14" x14ac:dyDescent="0.2">
      <c r="G3052" s="26">
        <v>2016</v>
      </c>
      <c r="H3052" s="26">
        <v>5</v>
      </c>
      <c r="I3052" s="26">
        <v>7</v>
      </c>
      <c r="J3052" s="26">
        <v>2</v>
      </c>
      <c r="K3052" s="26">
        <v>22</v>
      </c>
      <c r="M3052" s="26">
        <v>3050</v>
      </c>
      <c r="N3052" s="26">
        <v>318</v>
      </c>
    </row>
    <row r="3053" spans="7:14" x14ac:dyDescent="0.2">
      <c r="G3053" s="26">
        <v>2016</v>
      </c>
      <c r="H3053" s="26">
        <v>5</v>
      </c>
      <c r="I3053" s="26">
        <v>7</v>
      </c>
      <c r="J3053" s="26">
        <v>3</v>
      </c>
      <c r="K3053" s="26">
        <v>7</v>
      </c>
      <c r="M3053" s="26">
        <v>3051</v>
      </c>
      <c r="N3053" s="26">
        <v>318</v>
      </c>
    </row>
    <row r="3054" spans="7:14" x14ac:dyDescent="0.2">
      <c r="G3054" s="26">
        <v>2016</v>
      </c>
      <c r="H3054" s="26">
        <v>5</v>
      </c>
      <c r="I3054" s="26">
        <v>7</v>
      </c>
      <c r="J3054" s="26">
        <v>4</v>
      </c>
      <c r="K3054" s="26">
        <v>8</v>
      </c>
      <c r="M3054" s="26">
        <v>3052</v>
      </c>
      <c r="N3054" s="26">
        <v>318</v>
      </c>
    </row>
    <row r="3055" spans="7:14" x14ac:dyDescent="0.2">
      <c r="G3055" s="26">
        <v>2016</v>
      </c>
      <c r="H3055" s="26">
        <v>5</v>
      </c>
      <c r="I3055" s="26">
        <v>7</v>
      </c>
      <c r="J3055" s="26">
        <v>5</v>
      </c>
      <c r="K3055" s="26">
        <v>12</v>
      </c>
      <c r="M3055" s="26">
        <v>3053</v>
      </c>
      <c r="N3055" s="26">
        <v>318</v>
      </c>
    </row>
    <row r="3056" spans="7:14" x14ac:dyDescent="0.2">
      <c r="G3056" s="26">
        <v>2016</v>
      </c>
      <c r="H3056" s="26">
        <v>5</v>
      </c>
      <c r="I3056" s="26">
        <v>7</v>
      </c>
      <c r="J3056" s="26">
        <v>6</v>
      </c>
      <c r="K3056" s="26">
        <v>53</v>
      </c>
      <c r="M3056" s="26">
        <v>3054</v>
      </c>
      <c r="N3056" s="26">
        <v>318</v>
      </c>
    </row>
    <row r="3057" spans="7:14" x14ac:dyDescent="0.2">
      <c r="G3057" s="26">
        <v>2016</v>
      </c>
      <c r="H3057" s="26">
        <v>5</v>
      </c>
      <c r="I3057" s="26">
        <v>7</v>
      </c>
      <c r="J3057" s="26">
        <v>7</v>
      </c>
      <c r="K3057" s="26">
        <v>129</v>
      </c>
      <c r="M3057" s="26">
        <v>3055</v>
      </c>
      <c r="N3057" s="26">
        <v>318</v>
      </c>
    </row>
    <row r="3058" spans="7:14" x14ac:dyDescent="0.2">
      <c r="G3058" s="26">
        <v>2016</v>
      </c>
      <c r="H3058" s="26">
        <v>5</v>
      </c>
      <c r="I3058" s="26">
        <v>7</v>
      </c>
      <c r="J3058" s="26">
        <v>8</v>
      </c>
      <c r="K3058" s="26">
        <v>190</v>
      </c>
      <c r="M3058" s="26">
        <v>3056</v>
      </c>
      <c r="N3058" s="26">
        <v>318</v>
      </c>
    </row>
    <row r="3059" spans="7:14" x14ac:dyDescent="0.2">
      <c r="G3059" s="26">
        <v>2016</v>
      </c>
      <c r="H3059" s="26">
        <v>5</v>
      </c>
      <c r="I3059" s="26">
        <v>7</v>
      </c>
      <c r="J3059" s="26">
        <v>9</v>
      </c>
      <c r="K3059" s="26">
        <v>237</v>
      </c>
      <c r="M3059" s="26">
        <v>3057</v>
      </c>
      <c r="N3059" s="26">
        <v>318</v>
      </c>
    </row>
    <row r="3060" spans="7:14" x14ac:dyDescent="0.2">
      <c r="G3060" s="26">
        <v>2016</v>
      </c>
      <c r="H3060" s="26">
        <v>5</v>
      </c>
      <c r="I3060" s="26">
        <v>7</v>
      </c>
      <c r="J3060" s="26">
        <v>10</v>
      </c>
      <c r="K3060" s="26">
        <v>286</v>
      </c>
      <c r="M3060" s="26">
        <v>3058</v>
      </c>
      <c r="N3060" s="26">
        <v>318</v>
      </c>
    </row>
    <row r="3061" spans="7:14" x14ac:dyDescent="0.2">
      <c r="G3061" s="26">
        <v>2016</v>
      </c>
      <c r="H3061" s="26">
        <v>5</v>
      </c>
      <c r="I3061" s="26">
        <v>7</v>
      </c>
      <c r="J3061" s="26">
        <v>11</v>
      </c>
      <c r="K3061" s="26">
        <v>354</v>
      </c>
      <c r="M3061" s="26">
        <v>3059</v>
      </c>
      <c r="N3061" s="26">
        <v>317</v>
      </c>
    </row>
    <row r="3062" spans="7:14" x14ac:dyDescent="0.2">
      <c r="G3062" s="26">
        <v>2016</v>
      </c>
      <c r="H3062" s="26">
        <v>5</v>
      </c>
      <c r="I3062" s="26">
        <v>7</v>
      </c>
      <c r="J3062" s="26">
        <v>12</v>
      </c>
      <c r="K3062" s="26">
        <v>379</v>
      </c>
      <c r="M3062" s="26">
        <v>3060</v>
      </c>
      <c r="N3062" s="26">
        <v>317</v>
      </c>
    </row>
    <row r="3063" spans="7:14" x14ac:dyDescent="0.2">
      <c r="G3063" s="26">
        <v>2016</v>
      </c>
      <c r="H3063" s="26">
        <v>5</v>
      </c>
      <c r="I3063" s="26">
        <v>7</v>
      </c>
      <c r="J3063" s="26">
        <v>13</v>
      </c>
      <c r="K3063" s="26">
        <v>388</v>
      </c>
      <c r="M3063" s="26">
        <v>3061</v>
      </c>
      <c r="N3063" s="26">
        <v>317</v>
      </c>
    </row>
    <row r="3064" spans="7:14" x14ac:dyDescent="0.2">
      <c r="G3064" s="26">
        <v>2016</v>
      </c>
      <c r="H3064" s="26">
        <v>5</v>
      </c>
      <c r="I3064" s="26">
        <v>7</v>
      </c>
      <c r="J3064" s="26">
        <v>14</v>
      </c>
      <c r="K3064" s="26">
        <v>427</v>
      </c>
      <c r="M3064" s="26">
        <v>3062</v>
      </c>
      <c r="N3064" s="26">
        <v>317</v>
      </c>
    </row>
    <row r="3065" spans="7:14" x14ac:dyDescent="0.2">
      <c r="G3065" s="26">
        <v>2016</v>
      </c>
      <c r="H3065" s="26">
        <v>5</v>
      </c>
      <c r="I3065" s="26">
        <v>7</v>
      </c>
      <c r="J3065" s="26">
        <v>15</v>
      </c>
      <c r="K3065" s="26">
        <v>421</v>
      </c>
      <c r="M3065" s="26">
        <v>3063</v>
      </c>
      <c r="N3065" s="26">
        <v>317</v>
      </c>
    </row>
    <row r="3066" spans="7:14" x14ac:dyDescent="0.2">
      <c r="G3066" s="26">
        <v>2016</v>
      </c>
      <c r="H3066" s="26">
        <v>5</v>
      </c>
      <c r="I3066" s="26">
        <v>7</v>
      </c>
      <c r="J3066" s="26">
        <v>16</v>
      </c>
      <c r="K3066" s="26">
        <v>441</v>
      </c>
      <c r="M3066" s="26">
        <v>3064</v>
      </c>
      <c r="N3066" s="26">
        <v>317</v>
      </c>
    </row>
    <row r="3067" spans="7:14" x14ac:dyDescent="0.2">
      <c r="G3067" s="26">
        <v>2016</v>
      </c>
      <c r="H3067" s="26">
        <v>5</v>
      </c>
      <c r="I3067" s="26">
        <v>7</v>
      </c>
      <c r="J3067" s="26">
        <v>17</v>
      </c>
      <c r="K3067" s="26">
        <v>516</v>
      </c>
      <c r="M3067" s="26">
        <v>3065</v>
      </c>
      <c r="N3067" s="26">
        <v>317</v>
      </c>
    </row>
    <row r="3068" spans="7:14" x14ac:dyDescent="0.2">
      <c r="G3068" s="26">
        <v>2016</v>
      </c>
      <c r="H3068" s="26">
        <v>5</v>
      </c>
      <c r="I3068" s="26">
        <v>7</v>
      </c>
      <c r="J3068" s="26">
        <v>18</v>
      </c>
      <c r="K3068" s="26">
        <v>388</v>
      </c>
      <c r="M3068" s="26">
        <v>3066</v>
      </c>
      <c r="N3068" s="26">
        <v>317</v>
      </c>
    </row>
    <row r="3069" spans="7:14" x14ac:dyDescent="0.2">
      <c r="G3069" s="26">
        <v>2016</v>
      </c>
      <c r="H3069" s="26">
        <v>5</v>
      </c>
      <c r="I3069" s="26">
        <v>7</v>
      </c>
      <c r="J3069" s="26">
        <v>19</v>
      </c>
      <c r="K3069" s="26">
        <v>319</v>
      </c>
      <c r="M3069" s="26">
        <v>3067</v>
      </c>
      <c r="N3069" s="26">
        <v>317</v>
      </c>
    </row>
    <row r="3070" spans="7:14" x14ac:dyDescent="0.2">
      <c r="G3070" s="26">
        <v>2016</v>
      </c>
      <c r="H3070" s="26">
        <v>5</v>
      </c>
      <c r="I3070" s="26">
        <v>7</v>
      </c>
      <c r="J3070" s="26">
        <v>20</v>
      </c>
      <c r="K3070" s="26">
        <v>205</v>
      </c>
      <c r="M3070" s="26">
        <v>3068</v>
      </c>
      <c r="N3070" s="26">
        <v>317</v>
      </c>
    </row>
    <row r="3071" spans="7:14" x14ac:dyDescent="0.2">
      <c r="G3071" s="26">
        <v>2016</v>
      </c>
      <c r="H3071" s="26">
        <v>5</v>
      </c>
      <c r="I3071" s="26">
        <v>7</v>
      </c>
      <c r="J3071" s="26">
        <v>21</v>
      </c>
      <c r="K3071" s="26">
        <v>174</v>
      </c>
      <c r="M3071" s="26">
        <v>3069</v>
      </c>
      <c r="N3071" s="26">
        <v>317</v>
      </c>
    </row>
    <row r="3072" spans="7:14" x14ac:dyDescent="0.2">
      <c r="G3072" s="26">
        <v>2016</v>
      </c>
      <c r="H3072" s="26">
        <v>5</v>
      </c>
      <c r="I3072" s="26">
        <v>7</v>
      </c>
      <c r="J3072" s="26">
        <v>22</v>
      </c>
      <c r="K3072" s="26">
        <v>183</v>
      </c>
      <c r="M3072" s="26">
        <v>3070</v>
      </c>
      <c r="N3072" s="26">
        <v>317</v>
      </c>
    </row>
    <row r="3073" spans="7:14" x14ac:dyDescent="0.2">
      <c r="G3073" s="26">
        <v>2016</v>
      </c>
      <c r="H3073" s="26">
        <v>5</v>
      </c>
      <c r="I3073" s="26">
        <v>7</v>
      </c>
      <c r="J3073" s="26">
        <v>23</v>
      </c>
      <c r="K3073" s="26">
        <v>122</v>
      </c>
      <c r="M3073" s="26">
        <v>3071</v>
      </c>
      <c r="N3073" s="26">
        <v>317</v>
      </c>
    </row>
    <row r="3074" spans="7:14" x14ac:dyDescent="0.2">
      <c r="G3074" s="26">
        <v>2016</v>
      </c>
      <c r="H3074" s="26">
        <v>5</v>
      </c>
      <c r="I3074" s="26">
        <v>7</v>
      </c>
      <c r="J3074" s="26">
        <v>24</v>
      </c>
      <c r="K3074" s="26">
        <v>57</v>
      </c>
      <c r="M3074" s="26">
        <v>3072</v>
      </c>
      <c r="N3074" s="26">
        <v>316</v>
      </c>
    </row>
    <row r="3075" spans="7:14" x14ac:dyDescent="0.2">
      <c r="G3075" s="26">
        <v>2016</v>
      </c>
      <c r="H3075" s="26">
        <v>5</v>
      </c>
      <c r="I3075" s="26">
        <v>8</v>
      </c>
      <c r="J3075" s="26">
        <v>1</v>
      </c>
      <c r="K3075" s="26">
        <v>35</v>
      </c>
      <c r="M3075" s="26">
        <v>3073</v>
      </c>
      <c r="N3075" s="26">
        <v>316</v>
      </c>
    </row>
    <row r="3076" spans="7:14" x14ac:dyDescent="0.2">
      <c r="G3076" s="26">
        <v>2016</v>
      </c>
      <c r="H3076" s="26">
        <v>5</v>
      </c>
      <c r="I3076" s="26">
        <v>8</v>
      </c>
      <c r="J3076" s="26">
        <v>2</v>
      </c>
      <c r="K3076" s="26">
        <v>17</v>
      </c>
      <c r="M3076" s="26">
        <v>3074</v>
      </c>
      <c r="N3076" s="26">
        <v>316</v>
      </c>
    </row>
    <row r="3077" spans="7:14" x14ac:dyDescent="0.2">
      <c r="G3077" s="26">
        <v>2016</v>
      </c>
      <c r="H3077" s="26">
        <v>5</v>
      </c>
      <c r="I3077" s="26">
        <v>8</v>
      </c>
      <c r="J3077" s="26">
        <v>3</v>
      </c>
      <c r="K3077" s="26">
        <v>7</v>
      </c>
      <c r="M3077" s="26">
        <v>3075</v>
      </c>
      <c r="N3077" s="26">
        <v>316</v>
      </c>
    </row>
    <row r="3078" spans="7:14" x14ac:dyDescent="0.2">
      <c r="G3078" s="26">
        <v>2016</v>
      </c>
      <c r="H3078" s="26">
        <v>5</v>
      </c>
      <c r="I3078" s="26">
        <v>8</v>
      </c>
      <c r="J3078" s="26">
        <v>4</v>
      </c>
      <c r="K3078" s="26">
        <v>6</v>
      </c>
      <c r="M3078" s="26">
        <v>3076</v>
      </c>
      <c r="N3078" s="26">
        <v>316</v>
      </c>
    </row>
    <row r="3079" spans="7:14" x14ac:dyDescent="0.2">
      <c r="G3079" s="26">
        <v>2016</v>
      </c>
      <c r="H3079" s="26">
        <v>5</v>
      </c>
      <c r="I3079" s="26">
        <v>8</v>
      </c>
      <c r="J3079" s="26">
        <v>5</v>
      </c>
      <c r="K3079" s="26">
        <v>2</v>
      </c>
      <c r="M3079" s="26">
        <v>3077</v>
      </c>
      <c r="N3079" s="26">
        <v>316</v>
      </c>
    </row>
    <row r="3080" spans="7:14" x14ac:dyDescent="0.2">
      <c r="G3080" s="26">
        <v>2016</v>
      </c>
      <c r="H3080" s="26">
        <v>5</v>
      </c>
      <c r="I3080" s="26">
        <v>8</v>
      </c>
      <c r="J3080" s="26">
        <v>6</v>
      </c>
      <c r="K3080" s="26">
        <v>21</v>
      </c>
      <c r="M3080" s="26">
        <v>3078</v>
      </c>
      <c r="N3080" s="26">
        <v>316</v>
      </c>
    </row>
    <row r="3081" spans="7:14" x14ac:dyDescent="0.2">
      <c r="G3081" s="26">
        <v>2016</v>
      </c>
      <c r="H3081" s="26">
        <v>5</v>
      </c>
      <c r="I3081" s="26">
        <v>8</v>
      </c>
      <c r="J3081" s="26">
        <v>7</v>
      </c>
      <c r="K3081" s="26">
        <v>70</v>
      </c>
      <c r="M3081" s="26">
        <v>3079</v>
      </c>
      <c r="N3081" s="26">
        <v>316</v>
      </c>
    </row>
    <row r="3082" spans="7:14" x14ac:dyDescent="0.2">
      <c r="G3082" s="26">
        <v>2016</v>
      </c>
      <c r="H3082" s="26">
        <v>5</v>
      </c>
      <c r="I3082" s="26">
        <v>8</v>
      </c>
      <c r="J3082" s="26">
        <v>8</v>
      </c>
      <c r="K3082" s="26">
        <v>152</v>
      </c>
      <c r="M3082" s="26">
        <v>3080</v>
      </c>
      <c r="N3082" s="26">
        <v>316</v>
      </c>
    </row>
    <row r="3083" spans="7:14" x14ac:dyDescent="0.2">
      <c r="G3083" s="26">
        <v>2016</v>
      </c>
      <c r="H3083" s="26">
        <v>5</v>
      </c>
      <c r="I3083" s="26">
        <v>8</v>
      </c>
      <c r="J3083" s="26">
        <v>9</v>
      </c>
      <c r="K3083" s="26">
        <v>145</v>
      </c>
      <c r="M3083" s="26">
        <v>3081</v>
      </c>
      <c r="N3083" s="26">
        <v>316</v>
      </c>
    </row>
    <row r="3084" spans="7:14" x14ac:dyDescent="0.2">
      <c r="G3084" s="26">
        <v>2016</v>
      </c>
      <c r="H3084" s="26">
        <v>5</v>
      </c>
      <c r="I3084" s="26">
        <v>8</v>
      </c>
      <c r="J3084" s="26">
        <v>10</v>
      </c>
      <c r="K3084" s="26">
        <v>182</v>
      </c>
      <c r="M3084" s="26">
        <v>3082</v>
      </c>
      <c r="N3084" s="26">
        <v>316</v>
      </c>
    </row>
    <row r="3085" spans="7:14" x14ac:dyDescent="0.2">
      <c r="G3085" s="26">
        <v>2016</v>
      </c>
      <c r="H3085" s="26">
        <v>5</v>
      </c>
      <c r="I3085" s="26">
        <v>8</v>
      </c>
      <c r="J3085" s="26">
        <v>11</v>
      </c>
      <c r="K3085" s="26">
        <v>287</v>
      </c>
      <c r="M3085" s="26">
        <v>3083</v>
      </c>
      <c r="N3085" s="26">
        <v>316</v>
      </c>
    </row>
    <row r="3086" spans="7:14" x14ac:dyDescent="0.2">
      <c r="G3086" s="26">
        <v>2016</v>
      </c>
      <c r="H3086" s="26">
        <v>5</v>
      </c>
      <c r="I3086" s="26">
        <v>8</v>
      </c>
      <c r="J3086" s="26">
        <v>12</v>
      </c>
      <c r="K3086" s="26">
        <v>284</v>
      </c>
      <c r="M3086" s="26">
        <v>3084</v>
      </c>
      <c r="N3086" s="26">
        <v>316</v>
      </c>
    </row>
    <row r="3087" spans="7:14" x14ac:dyDescent="0.2">
      <c r="G3087" s="26">
        <v>2016</v>
      </c>
      <c r="H3087" s="26">
        <v>5</v>
      </c>
      <c r="I3087" s="26">
        <v>8</v>
      </c>
      <c r="J3087" s="26">
        <v>13</v>
      </c>
      <c r="K3087" s="26">
        <v>347</v>
      </c>
      <c r="M3087" s="26">
        <v>3085</v>
      </c>
      <c r="N3087" s="26">
        <v>316</v>
      </c>
    </row>
    <row r="3088" spans="7:14" x14ac:dyDescent="0.2">
      <c r="G3088" s="26">
        <v>2016</v>
      </c>
      <c r="H3088" s="26">
        <v>5</v>
      </c>
      <c r="I3088" s="26">
        <v>8</v>
      </c>
      <c r="J3088" s="26">
        <v>14</v>
      </c>
      <c r="K3088" s="26">
        <v>394</v>
      </c>
      <c r="M3088" s="26">
        <v>3086</v>
      </c>
      <c r="N3088" s="26">
        <v>316</v>
      </c>
    </row>
    <row r="3089" spans="7:14" x14ac:dyDescent="0.2">
      <c r="G3089" s="26">
        <v>2016</v>
      </c>
      <c r="H3089" s="26">
        <v>5</v>
      </c>
      <c r="I3089" s="26">
        <v>8</v>
      </c>
      <c r="J3089" s="26">
        <v>15</v>
      </c>
      <c r="K3089" s="26">
        <v>396</v>
      </c>
      <c r="M3089" s="26">
        <v>3087</v>
      </c>
      <c r="N3089" s="26">
        <v>316</v>
      </c>
    </row>
    <row r="3090" spans="7:14" x14ac:dyDescent="0.2">
      <c r="G3090" s="26">
        <v>2016</v>
      </c>
      <c r="H3090" s="26">
        <v>5</v>
      </c>
      <c r="I3090" s="26">
        <v>8</v>
      </c>
      <c r="J3090" s="26">
        <v>16</v>
      </c>
      <c r="K3090" s="26">
        <v>398</v>
      </c>
      <c r="M3090" s="26">
        <v>3088</v>
      </c>
      <c r="N3090" s="26">
        <v>316</v>
      </c>
    </row>
    <row r="3091" spans="7:14" x14ac:dyDescent="0.2">
      <c r="G3091" s="26">
        <v>2016</v>
      </c>
      <c r="H3091" s="26">
        <v>5</v>
      </c>
      <c r="I3091" s="26">
        <v>8</v>
      </c>
      <c r="J3091" s="26">
        <v>17</v>
      </c>
      <c r="K3091" s="26">
        <v>372</v>
      </c>
      <c r="M3091" s="26">
        <v>3089</v>
      </c>
      <c r="N3091" s="26">
        <v>316</v>
      </c>
    </row>
    <row r="3092" spans="7:14" x14ac:dyDescent="0.2">
      <c r="G3092" s="26">
        <v>2016</v>
      </c>
      <c r="H3092" s="26">
        <v>5</v>
      </c>
      <c r="I3092" s="26">
        <v>8</v>
      </c>
      <c r="J3092" s="26">
        <v>18</v>
      </c>
      <c r="K3092" s="26">
        <v>312</v>
      </c>
      <c r="M3092" s="26">
        <v>3090</v>
      </c>
      <c r="N3092" s="26">
        <v>315</v>
      </c>
    </row>
    <row r="3093" spans="7:14" x14ac:dyDescent="0.2">
      <c r="G3093" s="26">
        <v>2016</v>
      </c>
      <c r="H3093" s="26">
        <v>5</v>
      </c>
      <c r="I3093" s="26">
        <v>8</v>
      </c>
      <c r="J3093" s="26">
        <v>19</v>
      </c>
      <c r="K3093" s="26">
        <v>225</v>
      </c>
      <c r="M3093" s="26">
        <v>3091</v>
      </c>
      <c r="N3093" s="26">
        <v>315</v>
      </c>
    </row>
    <row r="3094" spans="7:14" x14ac:dyDescent="0.2">
      <c r="G3094" s="26">
        <v>2016</v>
      </c>
      <c r="H3094" s="26">
        <v>5</v>
      </c>
      <c r="I3094" s="26">
        <v>8</v>
      </c>
      <c r="J3094" s="26">
        <v>20</v>
      </c>
      <c r="K3094" s="26">
        <v>207</v>
      </c>
      <c r="M3094" s="26">
        <v>3092</v>
      </c>
      <c r="N3094" s="26">
        <v>315</v>
      </c>
    </row>
    <row r="3095" spans="7:14" x14ac:dyDescent="0.2">
      <c r="G3095" s="26">
        <v>2016</v>
      </c>
      <c r="H3095" s="26">
        <v>5</v>
      </c>
      <c r="I3095" s="26">
        <v>8</v>
      </c>
      <c r="J3095" s="26">
        <v>21</v>
      </c>
      <c r="K3095" s="26">
        <v>142</v>
      </c>
      <c r="M3095" s="26">
        <v>3093</v>
      </c>
      <c r="N3095" s="26">
        <v>315</v>
      </c>
    </row>
    <row r="3096" spans="7:14" x14ac:dyDescent="0.2">
      <c r="G3096" s="26">
        <v>2016</v>
      </c>
      <c r="H3096" s="26">
        <v>5</v>
      </c>
      <c r="I3096" s="26">
        <v>8</v>
      </c>
      <c r="J3096" s="26">
        <v>22</v>
      </c>
      <c r="K3096" s="26">
        <v>97</v>
      </c>
      <c r="M3096" s="26">
        <v>3094</v>
      </c>
      <c r="N3096" s="26">
        <v>315</v>
      </c>
    </row>
    <row r="3097" spans="7:14" x14ac:dyDescent="0.2">
      <c r="G3097" s="26">
        <v>2016</v>
      </c>
      <c r="H3097" s="26">
        <v>5</v>
      </c>
      <c r="I3097" s="26">
        <v>8</v>
      </c>
      <c r="J3097" s="26">
        <v>23</v>
      </c>
      <c r="K3097" s="26">
        <v>81</v>
      </c>
      <c r="M3097" s="26">
        <v>3095</v>
      </c>
      <c r="N3097" s="26">
        <v>315</v>
      </c>
    </row>
    <row r="3098" spans="7:14" x14ac:dyDescent="0.2">
      <c r="G3098" s="26">
        <v>2016</v>
      </c>
      <c r="H3098" s="26">
        <v>5</v>
      </c>
      <c r="I3098" s="26">
        <v>8</v>
      </c>
      <c r="J3098" s="26">
        <v>24</v>
      </c>
      <c r="K3098" s="26">
        <v>31</v>
      </c>
      <c r="M3098" s="26">
        <v>3096</v>
      </c>
      <c r="N3098" s="26">
        <v>315</v>
      </c>
    </row>
    <row r="3099" spans="7:14" x14ac:dyDescent="0.2">
      <c r="G3099" s="26">
        <v>2016</v>
      </c>
      <c r="H3099" s="26">
        <v>5</v>
      </c>
      <c r="I3099" s="26">
        <v>9</v>
      </c>
      <c r="J3099" s="26">
        <v>1</v>
      </c>
      <c r="K3099" s="26">
        <v>14</v>
      </c>
      <c r="M3099" s="26">
        <v>3097</v>
      </c>
      <c r="N3099" s="26">
        <v>315</v>
      </c>
    </row>
    <row r="3100" spans="7:14" x14ac:dyDescent="0.2">
      <c r="G3100" s="26">
        <v>2016</v>
      </c>
      <c r="H3100" s="26">
        <v>5</v>
      </c>
      <c r="I3100" s="26">
        <v>9</v>
      </c>
      <c r="J3100" s="26">
        <v>2</v>
      </c>
      <c r="K3100" s="26">
        <v>3</v>
      </c>
      <c r="M3100" s="26">
        <v>3098</v>
      </c>
      <c r="N3100" s="26">
        <v>315</v>
      </c>
    </row>
    <row r="3101" spans="7:14" x14ac:dyDescent="0.2">
      <c r="G3101" s="26">
        <v>2016</v>
      </c>
      <c r="H3101" s="26">
        <v>5</v>
      </c>
      <c r="I3101" s="26">
        <v>9</v>
      </c>
      <c r="J3101" s="26">
        <v>3</v>
      </c>
      <c r="K3101" s="26">
        <v>4</v>
      </c>
      <c r="M3101" s="26">
        <v>3099</v>
      </c>
      <c r="N3101" s="26">
        <v>315</v>
      </c>
    </row>
    <row r="3102" spans="7:14" x14ac:dyDescent="0.2">
      <c r="G3102" s="26">
        <v>2016</v>
      </c>
      <c r="H3102" s="26">
        <v>5</v>
      </c>
      <c r="I3102" s="26">
        <v>9</v>
      </c>
      <c r="J3102" s="26">
        <v>4</v>
      </c>
      <c r="K3102" s="26">
        <v>3</v>
      </c>
      <c r="M3102" s="26">
        <v>3100</v>
      </c>
      <c r="N3102" s="26">
        <v>315</v>
      </c>
    </row>
    <row r="3103" spans="7:14" x14ac:dyDescent="0.2">
      <c r="G3103" s="26">
        <v>2016</v>
      </c>
      <c r="H3103" s="26">
        <v>5</v>
      </c>
      <c r="I3103" s="26">
        <v>9</v>
      </c>
      <c r="J3103" s="26">
        <v>5</v>
      </c>
      <c r="K3103" s="26">
        <v>10</v>
      </c>
      <c r="M3103" s="26">
        <v>3101</v>
      </c>
      <c r="N3103" s="26">
        <v>315</v>
      </c>
    </row>
    <row r="3104" spans="7:14" x14ac:dyDescent="0.2">
      <c r="G3104" s="26">
        <v>2016</v>
      </c>
      <c r="H3104" s="26">
        <v>5</v>
      </c>
      <c r="I3104" s="26">
        <v>9</v>
      </c>
      <c r="J3104" s="26">
        <v>6</v>
      </c>
      <c r="K3104" s="26">
        <v>64</v>
      </c>
      <c r="M3104" s="26">
        <v>3102</v>
      </c>
      <c r="N3104" s="26">
        <v>315</v>
      </c>
    </row>
    <row r="3105" spans="7:14" x14ac:dyDescent="0.2">
      <c r="G3105" s="26">
        <v>2016</v>
      </c>
      <c r="H3105" s="26">
        <v>5</v>
      </c>
      <c r="I3105" s="26">
        <v>9</v>
      </c>
      <c r="J3105" s="26">
        <v>7</v>
      </c>
      <c r="K3105" s="26">
        <v>215</v>
      </c>
      <c r="M3105" s="26">
        <v>3103</v>
      </c>
      <c r="N3105" s="26">
        <v>315</v>
      </c>
    </row>
    <row r="3106" spans="7:14" x14ac:dyDescent="0.2">
      <c r="G3106" s="26">
        <v>2016</v>
      </c>
      <c r="H3106" s="26">
        <v>5</v>
      </c>
      <c r="I3106" s="26">
        <v>9</v>
      </c>
      <c r="J3106" s="26">
        <v>8</v>
      </c>
      <c r="K3106" s="26">
        <v>487</v>
      </c>
      <c r="M3106" s="26">
        <v>3104</v>
      </c>
      <c r="N3106" s="26">
        <v>315</v>
      </c>
    </row>
    <row r="3107" spans="7:14" x14ac:dyDescent="0.2">
      <c r="G3107" s="26">
        <v>2016</v>
      </c>
      <c r="H3107" s="26">
        <v>5</v>
      </c>
      <c r="I3107" s="26">
        <v>9</v>
      </c>
      <c r="J3107" s="26">
        <v>9</v>
      </c>
      <c r="K3107" s="26">
        <v>424</v>
      </c>
      <c r="M3107" s="26">
        <v>3105</v>
      </c>
      <c r="N3107" s="26">
        <v>314</v>
      </c>
    </row>
    <row r="3108" spans="7:14" x14ac:dyDescent="0.2">
      <c r="G3108" s="26">
        <v>2016</v>
      </c>
      <c r="H3108" s="26">
        <v>5</v>
      </c>
      <c r="I3108" s="26">
        <v>9</v>
      </c>
      <c r="J3108" s="26">
        <v>10</v>
      </c>
      <c r="K3108" s="26">
        <v>275</v>
      </c>
      <c r="M3108" s="26">
        <v>3106</v>
      </c>
      <c r="N3108" s="26">
        <v>314</v>
      </c>
    </row>
    <row r="3109" spans="7:14" x14ac:dyDescent="0.2">
      <c r="G3109" s="26">
        <v>2016</v>
      </c>
      <c r="H3109" s="26">
        <v>5</v>
      </c>
      <c r="I3109" s="26">
        <v>9</v>
      </c>
      <c r="J3109" s="26">
        <v>11</v>
      </c>
      <c r="K3109" s="26">
        <v>346</v>
      </c>
      <c r="M3109" s="26">
        <v>3107</v>
      </c>
      <c r="N3109" s="26">
        <v>314</v>
      </c>
    </row>
    <row r="3110" spans="7:14" x14ac:dyDescent="0.2">
      <c r="G3110" s="26">
        <v>2016</v>
      </c>
      <c r="H3110" s="26">
        <v>5</v>
      </c>
      <c r="I3110" s="26">
        <v>9</v>
      </c>
      <c r="J3110" s="26">
        <v>12</v>
      </c>
      <c r="K3110" s="26">
        <v>387</v>
      </c>
      <c r="M3110" s="26">
        <v>3108</v>
      </c>
      <c r="N3110" s="26">
        <v>314</v>
      </c>
    </row>
    <row r="3111" spans="7:14" x14ac:dyDescent="0.2">
      <c r="G3111" s="26">
        <v>2016</v>
      </c>
      <c r="H3111" s="26">
        <v>5</v>
      </c>
      <c r="I3111" s="26">
        <v>9</v>
      </c>
      <c r="J3111" s="26">
        <v>13</v>
      </c>
      <c r="K3111" s="26">
        <v>416</v>
      </c>
      <c r="M3111" s="26">
        <v>3109</v>
      </c>
      <c r="N3111" s="26">
        <v>314</v>
      </c>
    </row>
    <row r="3112" spans="7:14" x14ac:dyDescent="0.2">
      <c r="G3112" s="26">
        <v>2016</v>
      </c>
      <c r="H3112" s="26">
        <v>5</v>
      </c>
      <c r="I3112" s="26">
        <v>9</v>
      </c>
      <c r="J3112" s="26">
        <v>14</v>
      </c>
      <c r="K3112" s="26">
        <v>424</v>
      </c>
      <c r="M3112" s="26">
        <v>3110</v>
      </c>
      <c r="N3112" s="26">
        <v>314</v>
      </c>
    </row>
    <row r="3113" spans="7:14" x14ac:dyDescent="0.2">
      <c r="G3113" s="26">
        <v>2016</v>
      </c>
      <c r="H3113" s="26">
        <v>5</v>
      </c>
      <c r="I3113" s="26">
        <v>9</v>
      </c>
      <c r="J3113" s="26">
        <v>15</v>
      </c>
      <c r="K3113" s="26">
        <v>382</v>
      </c>
      <c r="M3113" s="26">
        <v>3111</v>
      </c>
      <c r="N3113" s="26">
        <v>314</v>
      </c>
    </row>
    <row r="3114" spans="7:14" x14ac:dyDescent="0.2">
      <c r="G3114" s="26">
        <v>2016</v>
      </c>
      <c r="H3114" s="26">
        <v>5</v>
      </c>
      <c r="I3114" s="26">
        <v>9</v>
      </c>
      <c r="J3114" s="26">
        <v>16</v>
      </c>
      <c r="K3114" s="26">
        <v>449</v>
      </c>
      <c r="M3114" s="26">
        <v>3112</v>
      </c>
      <c r="N3114" s="26">
        <v>314</v>
      </c>
    </row>
    <row r="3115" spans="7:14" x14ac:dyDescent="0.2">
      <c r="G3115" s="26">
        <v>2016</v>
      </c>
      <c r="H3115" s="26">
        <v>5</v>
      </c>
      <c r="I3115" s="26">
        <v>9</v>
      </c>
      <c r="J3115" s="26">
        <v>17</v>
      </c>
      <c r="K3115" s="26">
        <v>652</v>
      </c>
      <c r="M3115" s="26">
        <v>3113</v>
      </c>
      <c r="N3115" s="26">
        <v>314</v>
      </c>
    </row>
    <row r="3116" spans="7:14" x14ac:dyDescent="0.2">
      <c r="G3116" s="26">
        <v>2016</v>
      </c>
      <c r="H3116" s="26">
        <v>5</v>
      </c>
      <c r="I3116" s="26">
        <v>9</v>
      </c>
      <c r="J3116" s="26">
        <v>18</v>
      </c>
      <c r="K3116" s="26">
        <v>488</v>
      </c>
      <c r="M3116" s="26">
        <v>3114</v>
      </c>
      <c r="N3116" s="26">
        <v>314</v>
      </c>
    </row>
    <row r="3117" spans="7:14" x14ac:dyDescent="0.2">
      <c r="G3117" s="26">
        <v>2016</v>
      </c>
      <c r="H3117" s="26">
        <v>5</v>
      </c>
      <c r="I3117" s="26">
        <v>9</v>
      </c>
      <c r="J3117" s="26">
        <v>19</v>
      </c>
      <c r="K3117" s="26">
        <v>370</v>
      </c>
      <c r="M3117" s="26">
        <v>3115</v>
      </c>
      <c r="N3117" s="26">
        <v>314</v>
      </c>
    </row>
    <row r="3118" spans="7:14" x14ac:dyDescent="0.2">
      <c r="G3118" s="26">
        <v>2016</v>
      </c>
      <c r="H3118" s="26">
        <v>5</v>
      </c>
      <c r="I3118" s="26">
        <v>9</v>
      </c>
      <c r="J3118" s="26">
        <v>20</v>
      </c>
      <c r="K3118" s="26">
        <v>245</v>
      </c>
      <c r="M3118" s="26">
        <v>3116</v>
      </c>
      <c r="N3118" s="26">
        <v>314</v>
      </c>
    </row>
    <row r="3119" spans="7:14" x14ac:dyDescent="0.2">
      <c r="G3119" s="26">
        <v>2016</v>
      </c>
      <c r="H3119" s="26">
        <v>5</v>
      </c>
      <c r="I3119" s="26">
        <v>9</v>
      </c>
      <c r="J3119" s="26">
        <v>21</v>
      </c>
      <c r="K3119" s="26">
        <v>201</v>
      </c>
      <c r="M3119" s="26">
        <v>3117</v>
      </c>
      <c r="N3119" s="26">
        <v>314</v>
      </c>
    </row>
    <row r="3120" spans="7:14" x14ac:dyDescent="0.2">
      <c r="G3120" s="26">
        <v>2016</v>
      </c>
      <c r="H3120" s="26">
        <v>5</v>
      </c>
      <c r="I3120" s="26">
        <v>9</v>
      </c>
      <c r="J3120" s="26">
        <v>22</v>
      </c>
      <c r="K3120" s="26">
        <v>113</v>
      </c>
      <c r="M3120" s="26">
        <v>3118</v>
      </c>
      <c r="N3120" s="26">
        <v>314</v>
      </c>
    </row>
    <row r="3121" spans="7:14" x14ac:dyDescent="0.2">
      <c r="G3121" s="26">
        <v>2016</v>
      </c>
      <c r="H3121" s="26">
        <v>5</v>
      </c>
      <c r="I3121" s="26">
        <v>9</v>
      </c>
      <c r="J3121" s="26">
        <v>23</v>
      </c>
      <c r="K3121" s="26">
        <v>67</v>
      </c>
      <c r="M3121" s="26">
        <v>3119</v>
      </c>
      <c r="N3121" s="26">
        <v>314</v>
      </c>
    </row>
    <row r="3122" spans="7:14" x14ac:dyDescent="0.2">
      <c r="G3122" s="26">
        <v>2016</v>
      </c>
      <c r="H3122" s="26">
        <v>5</v>
      </c>
      <c r="I3122" s="26">
        <v>9</v>
      </c>
      <c r="J3122" s="26">
        <v>24</v>
      </c>
      <c r="K3122" s="26">
        <v>26</v>
      </c>
      <c r="M3122" s="26">
        <v>3120</v>
      </c>
      <c r="N3122" s="26">
        <v>314</v>
      </c>
    </row>
    <row r="3123" spans="7:14" x14ac:dyDescent="0.2">
      <c r="G3123" s="26">
        <v>2016</v>
      </c>
      <c r="H3123" s="26">
        <v>5</v>
      </c>
      <c r="I3123" s="26">
        <v>10</v>
      </c>
      <c r="J3123" s="26">
        <v>1</v>
      </c>
      <c r="K3123" s="26">
        <v>20</v>
      </c>
      <c r="M3123" s="26">
        <v>3121</v>
      </c>
      <c r="N3123" s="26">
        <v>314</v>
      </c>
    </row>
    <row r="3124" spans="7:14" x14ac:dyDescent="0.2">
      <c r="G3124" s="26">
        <v>2016</v>
      </c>
      <c r="H3124" s="26">
        <v>5</v>
      </c>
      <c r="I3124" s="26">
        <v>10</v>
      </c>
      <c r="J3124" s="26">
        <v>2</v>
      </c>
      <c r="K3124" s="26">
        <v>16</v>
      </c>
      <c r="M3124" s="26">
        <v>3122</v>
      </c>
      <c r="N3124" s="26">
        <v>313</v>
      </c>
    </row>
    <row r="3125" spans="7:14" x14ac:dyDescent="0.2">
      <c r="G3125" s="26">
        <v>2016</v>
      </c>
      <c r="H3125" s="26">
        <v>5</v>
      </c>
      <c r="I3125" s="26">
        <v>10</v>
      </c>
      <c r="J3125" s="26">
        <v>3</v>
      </c>
      <c r="K3125" s="26">
        <v>3</v>
      </c>
      <c r="M3125" s="26">
        <v>3123</v>
      </c>
      <c r="N3125" s="26">
        <v>313</v>
      </c>
    </row>
    <row r="3126" spans="7:14" x14ac:dyDescent="0.2">
      <c r="G3126" s="26">
        <v>2016</v>
      </c>
      <c r="H3126" s="26">
        <v>5</v>
      </c>
      <c r="I3126" s="26">
        <v>10</v>
      </c>
      <c r="J3126" s="26">
        <v>4</v>
      </c>
      <c r="K3126" s="26">
        <v>2</v>
      </c>
      <c r="M3126" s="26">
        <v>3124</v>
      </c>
      <c r="N3126" s="26">
        <v>313</v>
      </c>
    </row>
    <row r="3127" spans="7:14" x14ac:dyDescent="0.2">
      <c r="G3127" s="26">
        <v>2016</v>
      </c>
      <c r="H3127" s="26">
        <v>5</v>
      </c>
      <c r="I3127" s="26">
        <v>10</v>
      </c>
      <c r="J3127" s="26">
        <v>5</v>
      </c>
      <c r="K3127" s="26">
        <v>3</v>
      </c>
      <c r="M3127" s="26">
        <v>3125</v>
      </c>
      <c r="N3127" s="26">
        <v>313</v>
      </c>
    </row>
    <row r="3128" spans="7:14" x14ac:dyDescent="0.2">
      <c r="G3128" s="26">
        <v>2016</v>
      </c>
      <c r="H3128" s="26">
        <v>5</v>
      </c>
      <c r="I3128" s="26">
        <v>10</v>
      </c>
      <c r="J3128" s="26">
        <v>6</v>
      </c>
      <c r="K3128" s="26">
        <v>65</v>
      </c>
      <c r="M3128" s="26">
        <v>3126</v>
      </c>
      <c r="N3128" s="26">
        <v>313</v>
      </c>
    </row>
    <row r="3129" spans="7:14" x14ac:dyDescent="0.2">
      <c r="G3129" s="26">
        <v>2016</v>
      </c>
      <c r="H3129" s="26">
        <v>5</v>
      </c>
      <c r="I3129" s="26">
        <v>10</v>
      </c>
      <c r="J3129" s="26">
        <v>7</v>
      </c>
      <c r="K3129" s="26">
        <v>220</v>
      </c>
      <c r="M3129" s="26">
        <v>3127</v>
      </c>
      <c r="N3129" s="26">
        <v>313</v>
      </c>
    </row>
    <row r="3130" spans="7:14" x14ac:dyDescent="0.2">
      <c r="G3130" s="26">
        <v>2016</v>
      </c>
      <c r="H3130" s="26">
        <v>5</v>
      </c>
      <c r="I3130" s="26">
        <v>10</v>
      </c>
      <c r="J3130" s="26">
        <v>8</v>
      </c>
      <c r="K3130" s="26">
        <v>518</v>
      </c>
      <c r="M3130" s="26">
        <v>3128</v>
      </c>
      <c r="N3130" s="26">
        <v>313</v>
      </c>
    </row>
    <row r="3131" spans="7:14" x14ac:dyDescent="0.2">
      <c r="G3131" s="26">
        <v>2016</v>
      </c>
      <c r="H3131" s="26">
        <v>5</v>
      </c>
      <c r="I3131" s="26">
        <v>10</v>
      </c>
      <c r="J3131" s="26">
        <v>9</v>
      </c>
      <c r="K3131" s="26">
        <v>374</v>
      </c>
      <c r="M3131" s="26">
        <v>3129</v>
      </c>
      <c r="N3131" s="26">
        <v>313</v>
      </c>
    </row>
    <row r="3132" spans="7:14" x14ac:dyDescent="0.2">
      <c r="G3132" s="26">
        <v>2016</v>
      </c>
      <c r="H3132" s="26">
        <v>5</v>
      </c>
      <c r="I3132" s="26">
        <v>10</v>
      </c>
      <c r="J3132" s="26">
        <v>10</v>
      </c>
      <c r="K3132" s="26">
        <v>340</v>
      </c>
      <c r="M3132" s="26">
        <v>3130</v>
      </c>
      <c r="N3132" s="26">
        <v>313</v>
      </c>
    </row>
    <row r="3133" spans="7:14" x14ac:dyDescent="0.2">
      <c r="G3133" s="26">
        <v>2016</v>
      </c>
      <c r="H3133" s="26">
        <v>5</v>
      </c>
      <c r="I3133" s="26">
        <v>10</v>
      </c>
      <c r="J3133" s="26">
        <v>11</v>
      </c>
      <c r="K3133" s="26">
        <v>275</v>
      </c>
      <c r="M3133" s="26">
        <v>3131</v>
      </c>
      <c r="N3133" s="26">
        <v>313</v>
      </c>
    </row>
    <row r="3134" spans="7:14" x14ac:dyDescent="0.2">
      <c r="G3134" s="26">
        <v>2016</v>
      </c>
      <c r="H3134" s="26">
        <v>5</v>
      </c>
      <c r="I3134" s="26">
        <v>10</v>
      </c>
      <c r="J3134" s="26">
        <v>12</v>
      </c>
      <c r="K3134" s="26">
        <v>365</v>
      </c>
      <c r="M3134" s="26">
        <v>3132</v>
      </c>
      <c r="N3134" s="26">
        <v>313</v>
      </c>
    </row>
    <row r="3135" spans="7:14" x14ac:dyDescent="0.2">
      <c r="G3135" s="26">
        <v>2016</v>
      </c>
      <c r="H3135" s="26">
        <v>5</v>
      </c>
      <c r="I3135" s="26">
        <v>10</v>
      </c>
      <c r="J3135" s="26">
        <v>13</v>
      </c>
      <c r="K3135" s="26">
        <v>378</v>
      </c>
      <c r="M3135" s="26">
        <v>3133</v>
      </c>
      <c r="N3135" s="26">
        <v>312</v>
      </c>
    </row>
    <row r="3136" spans="7:14" x14ac:dyDescent="0.2">
      <c r="G3136" s="26">
        <v>2016</v>
      </c>
      <c r="H3136" s="26">
        <v>5</v>
      </c>
      <c r="I3136" s="26">
        <v>10</v>
      </c>
      <c r="J3136" s="26">
        <v>14</v>
      </c>
      <c r="K3136" s="26">
        <v>385</v>
      </c>
      <c r="M3136" s="26">
        <v>3134</v>
      </c>
      <c r="N3136" s="26">
        <v>312</v>
      </c>
    </row>
    <row r="3137" spans="7:14" x14ac:dyDescent="0.2">
      <c r="G3137" s="26">
        <v>2016</v>
      </c>
      <c r="H3137" s="26">
        <v>5</v>
      </c>
      <c r="I3137" s="26">
        <v>10</v>
      </c>
      <c r="J3137" s="26">
        <v>15</v>
      </c>
      <c r="K3137" s="26">
        <v>374</v>
      </c>
      <c r="M3137" s="26">
        <v>3135</v>
      </c>
      <c r="N3137" s="26">
        <v>312</v>
      </c>
    </row>
    <row r="3138" spans="7:14" x14ac:dyDescent="0.2">
      <c r="G3138" s="26">
        <v>2016</v>
      </c>
      <c r="H3138" s="26">
        <v>5</v>
      </c>
      <c r="I3138" s="26">
        <v>10</v>
      </c>
      <c r="J3138" s="26">
        <v>16</v>
      </c>
      <c r="K3138" s="26">
        <v>461</v>
      </c>
      <c r="M3138" s="26">
        <v>3136</v>
      </c>
      <c r="N3138" s="26">
        <v>312</v>
      </c>
    </row>
    <row r="3139" spans="7:14" x14ac:dyDescent="0.2">
      <c r="G3139" s="26">
        <v>2016</v>
      </c>
      <c r="H3139" s="26">
        <v>5</v>
      </c>
      <c r="I3139" s="26">
        <v>10</v>
      </c>
      <c r="J3139" s="26">
        <v>17</v>
      </c>
      <c r="K3139" s="26">
        <v>623</v>
      </c>
      <c r="M3139" s="26">
        <v>3137</v>
      </c>
      <c r="N3139" s="26">
        <v>312</v>
      </c>
    </row>
    <row r="3140" spans="7:14" x14ac:dyDescent="0.2">
      <c r="G3140" s="26">
        <v>2016</v>
      </c>
      <c r="H3140" s="26">
        <v>5</v>
      </c>
      <c r="I3140" s="26">
        <v>10</v>
      </c>
      <c r="J3140" s="26">
        <v>18</v>
      </c>
      <c r="K3140" s="26">
        <v>500</v>
      </c>
      <c r="M3140" s="26">
        <v>3138</v>
      </c>
      <c r="N3140" s="26">
        <v>312</v>
      </c>
    </row>
    <row r="3141" spans="7:14" x14ac:dyDescent="0.2">
      <c r="G3141" s="26">
        <v>2016</v>
      </c>
      <c r="H3141" s="26">
        <v>5</v>
      </c>
      <c r="I3141" s="26">
        <v>10</v>
      </c>
      <c r="J3141" s="26">
        <v>19</v>
      </c>
      <c r="K3141" s="26">
        <v>339</v>
      </c>
      <c r="M3141" s="26">
        <v>3139</v>
      </c>
      <c r="N3141" s="26">
        <v>312</v>
      </c>
    </row>
    <row r="3142" spans="7:14" x14ac:dyDescent="0.2">
      <c r="G3142" s="26">
        <v>2016</v>
      </c>
      <c r="H3142" s="26">
        <v>5</v>
      </c>
      <c r="I3142" s="26">
        <v>10</v>
      </c>
      <c r="J3142" s="26">
        <v>20</v>
      </c>
      <c r="K3142" s="26">
        <v>255</v>
      </c>
      <c r="M3142" s="26">
        <v>3140</v>
      </c>
      <c r="N3142" s="26">
        <v>312</v>
      </c>
    </row>
    <row r="3143" spans="7:14" x14ac:dyDescent="0.2">
      <c r="G3143" s="26">
        <v>2016</v>
      </c>
      <c r="H3143" s="26">
        <v>5</v>
      </c>
      <c r="I3143" s="26">
        <v>10</v>
      </c>
      <c r="J3143" s="26">
        <v>21</v>
      </c>
      <c r="K3143" s="26">
        <v>133</v>
      </c>
      <c r="M3143" s="26">
        <v>3141</v>
      </c>
      <c r="N3143" s="26">
        <v>312</v>
      </c>
    </row>
    <row r="3144" spans="7:14" x14ac:dyDescent="0.2">
      <c r="G3144" s="26">
        <v>2016</v>
      </c>
      <c r="H3144" s="26">
        <v>5</v>
      </c>
      <c r="I3144" s="26">
        <v>10</v>
      </c>
      <c r="J3144" s="26">
        <v>22</v>
      </c>
      <c r="K3144" s="26">
        <v>109</v>
      </c>
      <c r="M3144" s="26">
        <v>3142</v>
      </c>
      <c r="N3144" s="26">
        <v>312</v>
      </c>
    </row>
    <row r="3145" spans="7:14" x14ac:dyDescent="0.2">
      <c r="G3145" s="26">
        <v>2016</v>
      </c>
      <c r="H3145" s="26">
        <v>5</v>
      </c>
      <c r="I3145" s="26">
        <v>10</v>
      </c>
      <c r="J3145" s="26">
        <v>23</v>
      </c>
      <c r="K3145" s="26">
        <v>64</v>
      </c>
      <c r="M3145" s="26">
        <v>3143</v>
      </c>
      <c r="N3145" s="26">
        <v>312</v>
      </c>
    </row>
    <row r="3146" spans="7:14" x14ac:dyDescent="0.2">
      <c r="G3146" s="26">
        <v>2016</v>
      </c>
      <c r="H3146" s="26">
        <v>5</v>
      </c>
      <c r="I3146" s="26">
        <v>10</v>
      </c>
      <c r="J3146" s="26">
        <v>24</v>
      </c>
      <c r="K3146" s="26">
        <v>35</v>
      </c>
      <c r="M3146" s="26">
        <v>3144</v>
      </c>
      <c r="N3146" s="26">
        <v>312</v>
      </c>
    </row>
    <row r="3147" spans="7:14" x14ac:dyDescent="0.2">
      <c r="G3147" s="26">
        <v>2016</v>
      </c>
      <c r="H3147" s="26">
        <v>5</v>
      </c>
      <c r="I3147" s="26">
        <v>11</v>
      </c>
      <c r="J3147" s="26">
        <v>1</v>
      </c>
      <c r="K3147" s="26">
        <v>14</v>
      </c>
      <c r="M3147" s="26">
        <v>3145</v>
      </c>
      <c r="N3147" s="26">
        <v>312</v>
      </c>
    </row>
    <row r="3148" spans="7:14" x14ac:dyDescent="0.2">
      <c r="G3148" s="26">
        <v>2016</v>
      </c>
      <c r="H3148" s="26">
        <v>5</v>
      </c>
      <c r="I3148" s="26">
        <v>11</v>
      </c>
      <c r="J3148" s="26">
        <v>2</v>
      </c>
      <c r="K3148" s="26">
        <v>13</v>
      </c>
      <c r="M3148" s="26">
        <v>3146</v>
      </c>
      <c r="N3148" s="26">
        <v>312</v>
      </c>
    </row>
    <row r="3149" spans="7:14" x14ac:dyDescent="0.2">
      <c r="G3149" s="26">
        <v>2016</v>
      </c>
      <c r="H3149" s="26">
        <v>5</v>
      </c>
      <c r="I3149" s="26">
        <v>11</v>
      </c>
      <c r="J3149" s="26">
        <v>3</v>
      </c>
      <c r="K3149" s="26">
        <v>5</v>
      </c>
      <c r="M3149" s="26">
        <v>3147</v>
      </c>
      <c r="N3149" s="26">
        <v>312</v>
      </c>
    </row>
    <row r="3150" spans="7:14" x14ac:dyDescent="0.2">
      <c r="G3150" s="26">
        <v>2016</v>
      </c>
      <c r="H3150" s="26">
        <v>5</v>
      </c>
      <c r="I3150" s="26">
        <v>11</v>
      </c>
      <c r="J3150" s="26">
        <v>4</v>
      </c>
      <c r="K3150" s="26">
        <v>6</v>
      </c>
      <c r="M3150" s="26">
        <v>3148</v>
      </c>
      <c r="N3150" s="26">
        <v>312</v>
      </c>
    </row>
    <row r="3151" spans="7:14" x14ac:dyDescent="0.2">
      <c r="G3151" s="26">
        <v>2016</v>
      </c>
      <c r="H3151" s="26">
        <v>5</v>
      </c>
      <c r="I3151" s="26">
        <v>11</v>
      </c>
      <c r="J3151" s="26">
        <v>5</v>
      </c>
      <c r="K3151" s="26">
        <v>7</v>
      </c>
      <c r="M3151" s="26">
        <v>3149</v>
      </c>
      <c r="N3151" s="26">
        <v>312</v>
      </c>
    </row>
    <row r="3152" spans="7:14" x14ac:dyDescent="0.2">
      <c r="G3152" s="26">
        <v>2016</v>
      </c>
      <c r="H3152" s="26">
        <v>5</v>
      </c>
      <c r="I3152" s="26">
        <v>11</v>
      </c>
      <c r="J3152" s="26">
        <v>6</v>
      </c>
      <c r="K3152" s="26">
        <v>67</v>
      </c>
      <c r="M3152" s="26">
        <v>3150</v>
      </c>
      <c r="N3152" s="26">
        <v>312</v>
      </c>
    </row>
    <row r="3153" spans="7:14" x14ac:dyDescent="0.2">
      <c r="G3153" s="26">
        <v>2016</v>
      </c>
      <c r="H3153" s="26">
        <v>5</v>
      </c>
      <c r="I3153" s="26">
        <v>11</v>
      </c>
      <c r="J3153" s="26">
        <v>7</v>
      </c>
      <c r="K3153" s="26">
        <v>189</v>
      </c>
      <c r="M3153" s="26">
        <v>3151</v>
      </c>
      <c r="N3153" s="26">
        <v>312</v>
      </c>
    </row>
    <row r="3154" spans="7:14" x14ac:dyDescent="0.2">
      <c r="G3154" s="26">
        <v>2016</v>
      </c>
      <c r="H3154" s="26">
        <v>5</v>
      </c>
      <c r="I3154" s="26">
        <v>11</v>
      </c>
      <c r="J3154" s="26">
        <v>8</v>
      </c>
      <c r="K3154" s="26">
        <v>537</v>
      </c>
      <c r="M3154" s="26">
        <v>3152</v>
      </c>
      <c r="N3154" s="26">
        <v>311</v>
      </c>
    </row>
    <row r="3155" spans="7:14" x14ac:dyDescent="0.2">
      <c r="G3155" s="26">
        <v>2016</v>
      </c>
      <c r="H3155" s="26">
        <v>5</v>
      </c>
      <c r="I3155" s="26">
        <v>11</v>
      </c>
      <c r="J3155" s="26">
        <v>9</v>
      </c>
      <c r="K3155" s="26">
        <v>374</v>
      </c>
      <c r="M3155" s="26">
        <v>3153</v>
      </c>
      <c r="N3155" s="26">
        <v>311</v>
      </c>
    </row>
    <row r="3156" spans="7:14" x14ac:dyDescent="0.2">
      <c r="G3156" s="26">
        <v>2016</v>
      </c>
      <c r="H3156" s="26">
        <v>5</v>
      </c>
      <c r="I3156" s="26">
        <v>11</v>
      </c>
      <c r="J3156" s="26">
        <v>10</v>
      </c>
      <c r="K3156" s="26">
        <v>304</v>
      </c>
      <c r="M3156" s="26">
        <v>3154</v>
      </c>
      <c r="N3156" s="26">
        <v>311</v>
      </c>
    </row>
    <row r="3157" spans="7:14" x14ac:dyDescent="0.2">
      <c r="G3157" s="26">
        <v>2016</v>
      </c>
      <c r="H3157" s="26">
        <v>5</v>
      </c>
      <c r="I3157" s="26">
        <v>11</v>
      </c>
      <c r="J3157" s="26">
        <v>11</v>
      </c>
      <c r="K3157" s="26">
        <v>284</v>
      </c>
      <c r="M3157" s="26">
        <v>3155</v>
      </c>
      <c r="N3157" s="26">
        <v>311</v>
      </c>
    </row>
    <row r="3158" spans="7:14" x14ac:dyDescent="0.2">
      <c r="G3158" s="26">
        <v>2016</v>
      </c>
      <c r="H3158" s="26">
        <v>5</v>
      </c>
      <c r="I3158" s="26">
        <v>11</v>
      </c>
      <c r="J3158" s="26">
        <v>12</v>
      </c>
      <c r="K3158" s="26">
        <v>388</v>
      </c>
      <c r="M3158" s="26">
        <v>3156</v>
      </c>
      <c r="N3158" s="26">
        <v>311</v>
      </c>
    </row>
    <row r="3159" spans="7:14" x14ac:dyDescent="0.2">
      <c r="G3159" s="26">
        <v>2016</v>
      </c>
      <c r="H3159" s="26">
        <v>5</v>
      </c>
      <c r="I3159" s="26">
        <v>11</v>
      </c>
      <c r="J3159" s="26">
        <v>13</v>
      </c>
      <c r="K3159" s="26">
        <v>378</v>
      </c>
      <c r="M3159" s="26">
        <v>3157</v>
      </c>
      <c r="N3159" s="26">
        <v>311</v>
      </c>
    </row>
    <row r="3160" spans="7:14" x14ac:dyDescent="0.2">
      <c r="G3160" s="26">
        <v>2016</v>
      </c>
      <c r="H3160" s="26">
        <v>5</v>
      </c>
      <c r="I3160" s="26">
        <v>11</v>
      </c>
      <c r="J3160" s="26">
        <v>14</v>
      </c>
      <c r="K3160" s="26">
        <v>404</v>
      </c>
      <c r="M3160" s="26">
        <v>3158</v>
      </c>
      <c r="N3160" s="26">
        <v>311</v>
      </c>
    </row>
    <row r="3161" spans="7:14" x14ac:dyDescent="0.2">
      <c r="G3161" s="26">
        <v>2016</v>
      </c>
      <c r="H3161" s="26">
        <v>5</v>
      </c>
      <c r="I3161" s="26">
        <v>11</v>
      </c>
      <c r="J3161" s="26">
        <v>15</v>
      </c>
      <c r="K3161" s="26">
        <v>400</v>
      </c>
      <c r="M3161" s="26">
        <v>3159</v>
      </c>
      <c r="N3161" s="26">
        <v>311</v>
      </c>
    </row>
    <row r="3162" spans="7:14" x14ac:dyDescent="0.2">
      <c r="G3162" s="26">
        <v>2016</v>
      </c>
      <c r="H3162" s="26">
        <v>5</v>
      </c>
      <c r="I3162" s="26">
        <v>11</v>
      </c>
      <c r="J3162" s="26">
        <v>16</v>
      </c>
      <c r="K3162" s="26">
        <v>495</v>
      </c>
      <c r="M3162" s="26">
        <v>3160</v>
      </c>
      <c r="N3162" s="26">
        <v>311</v>
      </c>
    </row>
    <row r="3163" spans="7:14" x14ac:dyDescent="0.2">
      <c r="G3163" s="26">
        <v>2016</v>
      </c>
      <c r="H3163" s="26">
        <v>5</v>
      </c>
      <c r="I3163" s="26">
        <v>11</v>
      </c>
      <c r="J3163" s="26">
        <v>17</v>
      </c>
      <c r="K3163" s="26">
        <v>666</v>
      </c>
      <c r="M3163" s="26">
        <v>3161</v>
      </c>
      <c r="N3163" s="26">
        <v>311</v>
      </c>
    </row>
    <row r="3164" spans="7:14" x14ac:dyDescent="0.2">
      <c r="G3164" s="26">
        <v>2016</v>
      </c>
      <c r="H3164" s="26">
        <v>5</v>
      </c>
      <c r="I3164" s="26">
        <v>11</v>
      </c>
      <c r="J3164" s="26">
        <v>18</v>
      </c>
      <c r="K3164" s="26">
        <v>514</v>
      </c>
      <c r="M3164" s="26">
        <v>3162</v>
      </c>
      <c r="N3164" s="26">
        <v>311</v>
      </c>
    </row>
    <row r="3165" spans="7:14" x14ac:dyDescent="0.2">
      <c r="G3165" s="26">
        <v>2016</v>
      </c>
      <c r="H3165" s="26">
        <v>5</v>
      </c>
      <c r="I3165" s="26">
        <v>11</v>
      </c>
      <c r="J3165" s="26">
        <v>19</v>
      </c>
      <c r="K3165" s="26">
        <v>286</v>
      </c>
      <c r="M3165" s="26">
        <v>3163</v>
      </c>
      <c r="N3165" s="26">
        <v>311</v>
      </c>
    </row>
    <row r="3166" spans="7:14" x14ac:dyDescent="0.2">
      <c r="G3166" s="26">
        <v>2016</v>
      </c>
      <c r="H3166" s="26">
        <v>5</v>
      </c>
      <c r="I3166" s="26">
        <v>11</v>
      </c>
      <c r="J3166" s="26">
        <v>20</v>
      </c>
      <c r="K3166" s="26">
        <v>234</v>
      </c>
      <c r="M3166" s="26">
        <v>3164</v>
      </c>
      <c r="N3166" s="26">
        <v>311</v>
      </c>
    </row>
    <row r="3167" spans="7:14" x14ac:dyDescent="0.2">
      <c r="G3167" s="26">
        <v>2016</v>
      </c>
      <c r="H3167" s="26">
        <v>5</v>
      </c>
      <c r="I3167" s="26">
        <v>11</v>
      </c>
      <c r="J3167" s="26">
        <v>21</v>
      </c>
      <c r="K3167" s="26">
        <v>211</v>
      </c>
      <c r="M3167" s="26">
        <v>3165</v>
      </c>
      <c r="N3167" s="26">
        <v>311</v>
      </c>
    </row>
    <row r="3168" spans="7:14" x14ac:dyDescent="0.2">
      <c r="G3168" s="26">
        <v>2016</v>
      </c>
      <c r="H3168" s="26">
        <v>5</v>
      </c>
      <c r="I3168" s="26">
        <v>11</v>
      </c>
      <c r="J3168" s="26">
        <v>22</v>
      </c>
      <c r="K3168" s="26">
        <v>111</v>
      </c>
      <c r="M3168" s="26">
        <v>3166</v>
      </c>
      <c r="N3168" s="26">
        <v>311</v>
      </c>
    </row>
    <row r="3169" spans="7:14" x14ac:dyDescent="0.2">
      <c r="G3169" s="26">
        <v>2016</v>
      </c>
      <c r="H3169" s="26">
        <v>5</v>
      </c>
      <c r="I3169" s="26">
        <v>11</v>
      </c>
      <c r="J3169" s="26">
        <v>23</v>
      </c>
      <c r="K3169" s="26">
        <v>64</v>
      </c>
      <c r="M3169" s="26">
        <v>3167</v>
      </c>
      <c r="N3169" s="26">
        <v>311</v>
      </c>
    </row>
    <row r="3170" spans="7:14" x14ac:dyDescent="0.2">
      <c r="G3170" s="26">
        <v>2016</v>
      </c>
      <c r="H3170" s="26">
        <v>5</v>
      </c>
      <c r="I3170" s="26">
        <v>11</v>
      </c>
      <c r="J3170" s="26">
        <v>24</v>
      </c>
      <c r="K3170" s="26">
        <v>27</v>
      </c>
      <c r="M3170" s="26">
        <v>3168</v>
      </c>
      <c r="N3170" s="26">
        <v>311</v>
      </c>
    </row>
    <row r="3171" spans="7:14" x14ac:dyDescent="0.2">
      <c r="G3171" s="26">
        <v>2016</v>
      </c>
      <c r="H3171" s="26">
        <v>5</v>
      </c>
      <c r="I3171" s="26">
        <v>12</v>
      </c>
      <c r="J3171" s="26">
        <v>1</v>
      </c>
      <c r="K3171" s="26">
        <v>16</v>
      </c>
      <c r="M3171" s="26">
        <v>3169</v>
      </c>
      <c r="N3171" s="26">
        <v>311</v>
      </c>
    </row>
    <row r="3172" spans="7:14" x14ac:dyDescent="0.2">
      <c r="G3172" s="26">
        <v>2016</v>
      </c>
      <c r="H3172" s="26">
        <v>5</v>
      </c>
      <c r="I3172" s="26">
        <v>12</v>
      </c>
      <c r="J3172" s="26">
        <v>2</v>
      </c>
      <c r="K3172" s="26">
        <v>14</v>
      </c>
      <c r="M3172" s="26">
        <v>3170</v>
      </c>
      <c r="N3172" s="26">
        <v>310</v>
      </c>
    </row>
    <row r="3173" spans="7:14" x14ac:dyDescent="0.2">
      <c r="G3173" s="26">
        <v>2016</v>
      </c>
      <c r="H3173" s="26">
        <v>5</v>
      </c>
      <c r="I3173" s="26">
        <v>12</v>
      </c>
      <c r="J3173" s="26">
        <v>3</v>
      </c>
      <c r="K3173" s="26">
        <v>3</v>
      </c>
      <c r="M3173" s="26">
        <v>3171</v>
      </c>
      <c r="N3173" s="26">
        <v>310</v>
      </c>
    </row>
    <row r="3174" spans="7:14" x14ac:dyDescent="0.2">
      <c r="G3174" s="26">
        <v>2016</v>
      </c>
      <c r="H3174" s="26">
        <v>5</v>
      </c>
      <c r="I3174" s="26">
        <v>12</v>
      </c>
      <c r="J3174" s="26">
        <v>4</v>
      </c>
      <c r="K3174" s="26">
        <v>4</v>
      </c>
      <c r="M3174" s="26">
        <v>3172</v>
      </c>
      <c r="N3174" s="26">
        <v>310</v>
      </c>
    </row>
    <row r="3175" spans="7:14" x14ac:dyDescent="0.2">
      <c r="G3175" s="26">
        <v>2016</v>
      </c>
      <c r="H3175" s="26">
        <v>5</v>
      </c>
      <c r="I3175" s="26">
        <v>12</v>
      </c>
      <c r="J3175" s="26">
        <v>5</v>
      </c>
      <c r="K3175" s="26">
        <v>9</v>
      </c>
      <c r="M3175" s="26">
        <v>3173</v>
      </c>
      <c r="N3175" s="26">
        <v>310</v>
      </c>
    </row>
    <row r="3176" spans="7:14" x14ac:dyDescent="0.2">
      <c r="G3176" s="26">
        <v>2016</v>
      </c>
      <c r="H3176" s="26">
        <v>5</v>
      </c>
      <c r="I3176" s="26">
        <v>12</v>
      </c>
      <c r="J3176" s="26">
        <v>6</v>
      </c>
      <c r="K3176" s="26">
        <v>64</v>
      </c>
      <c r="M3176" s="26">
        <v>3174</v>
      </c>
      <c r="N3176" s="26">
        <v>310</v>
      </c>
    </row>
    <row r="3177" spans="7:14" x14ac:dyDescent="0.2">
      <c r="G3177" s="26">
        <v>2016</v>
      </c>
      <c r="H3177" s="26">
        <v>5</v>
      </c>
      <c r="I3177" s="26">
        <v>12</v>
      </c>
      <c r="J3177" s="26">
        <v>7</v>
      </c>
      <c r="K3177" s="26">
        <v>193</v>
      </c>
      <c r="M3177" s="26">
        <v>3175</v>
      </c>
      <c r="N3177" s="26">
        <v>310</v>
      </c>
    </row>
    <row r="3178" spans="7:14" x14ac:dyDescent="0.2">
      <c r="G3178" s="26">
        <v>2016</v>
      </c>
      <c r="H3178" s="26">
        <v>5</v>
      </c>
      <c r="I3178" s="26">
        <v>12</v>
      </c>
      <c r="J3178" s="26">
        <v>8</v>
      </c>
      <c r="K3178" s="26">
        <v>543</v>
      </c>
      <c r="M3178" s="26">
        <v>3176</v>
      </c>
      <c r="N3178" s="26">
        <v>310</v>
      </c>
    </row>
    <row r="3179" spans="7:14" x14ac:dyDescent="0.2">
      <c r="G3179" s="26">
        <v>2016</v>
      </c>
      <c r="H3179" s="26">
        <v>5</v>
      </c>
      <c r="I3179" s="26">
        <v>12</v>
      </c>
      <c r="J3179" s="26">
        <v>9</v>
      </c>
      <c r="K3179" s="26">
        <v>367</v>
      </c>
      <c r="M3179" s="26">
        <v>3177</v>
      </c>
      <c r="N3179" s="26">
        <v>310</v>
      </c>
    </row>
    <row r="3180" spans="7:14" x14ac:dyDescent="0.2">
      <c r="G3180" s="26">
        <v>2016</v>
      </c>
      <c r="H3180" s="26">
        <v>5</v>
      </c>
      <c r="I3180" s="26">
        <v>12</v>
      </c>
      <c r="J3180" s="26">
        <v>10</v>
      </c>
      <c r="K3180" s="26">
        <v>304</v>
      </c>
      <c r="M3180" s="26">
        <v>3178</v>
      </c>
      <c r="N3180" s="26">
        <v>310</v>
      </c>
    </row>
    <row r="3181" spans="7:14" x14ac:dyDescent="0.2">
      <c r="G3181" s="26">
        <v>2016</v>
      </c>
      <c r="H3181" s="26">
        <v>5</v>
      </c>
      <c r="I3181" s="26">
        <v>12</v>
      </c>
      <c r="J3181" s="26">
        <v>11</v>
      </c>
      <c r="K3181" s="26">
        <v>289</v>
      </c>
      <c r="M3181" s="26">
        <v>3179</v>
      </c>
      <c r="N3181" s="26">
        <v>310</v>
      </c>
    </row>
    <row r="3182" spans="7:14" x14ac:dyDescent="0.2">
      <c r="G3182" s="26">
        <v>2016</v>
      </c>
      <c r="H3182" s="26">
        <v>5</v>
      </c>
      <c r="I3182" s="26">
        <v>12</v>
      </c>
      <c r="J3182" s="26">
        <v>12</v>
      </c>
      <c r="K3182" s="26">
        <v>424</v>
      </c>
      <c r="M3182" s="26">
        <v>3180</v>
      </c>
      <c r="N3182" s="26">
        <v>310</v>
      </c>
    </row>
    <row r="3183" spans="7:14" x14ac:dyDescent="0.2">
      <c r="G3183" s="26">
        <v>2016</v>
      </c>
      <c r="H3183" s="26">
        <v>5</v>
      </c>
      <c r="I3183" s="26">
        <v>12</v>
      </c>
      <c r="J3183" s="26">
        <v>13</v>
      </c>
      <c r="K3183" s="26">
        <v>378</v>
      </c>
      <c r="M3183" s="26">
        <v>3181</v>
      </c>
      <c r="N3183" s="26">
        <v>310</v>
      </c>
    </row>
    <row r="3184" spans="7:14" x14ac:dyDescent="0.2">
      <c r="G3184" s="26">
        <v>2016</v>
      </c>
      <c r="H3184" s="26">
        <v>5</v>
      </c>
      <c r="I3184" s="26">
        <v>12</v>
      </c>
      <c r="J3184" s="26">
        <v>14</v>
      </c>
      <c r="K3184" s="26">
        <v>460</v>
      </c>
      <c r="M3184" s="26">
        <v>3182</v>
      </c>
      <c r="N3184" s="26">
        <v>310</v>
      </c>
    </row>
    <row r="3185" spans="7:14" x14ac:dyDescent="0.2">
      <c r="G3185" s="26">
        <v>2016</v>
      </c>
      <c r="H3185" s="26">
        <v>5</v>
      </c>
      <c r="I3185" s="26">
        <v>12</v>
      </c>
      <c r="J3185" s="26">
        <v>15</v>
      </c>
      <c r="K3185" s="26">
        <v>415</v>
      </c>
      <c r="M3185" s="26">
        <v>3183</v>
      </c>
      <c r="N3185" s="26">
        <v>310</v>
      </c>
    </row>
    <row r="3186" spans="7:14" x14ac:dyDescent="0.2">
      <c r="G3186" s="26">
        <v>2016</v>
      </c>
      <c r="H3186" s="26">
        <v>5</v>
      </c>
      <c r="I3186" s="26">
        <v>12</v>
      </c>
      <c r="J3186" s="26">
        <v>16</v>
      </c>
      <c r="K3186" s="26">
        <v>537</v>
      </c>
      <c r="M3186" s="26">
        <v>3184</v>
      </c>
      <c r="N3186" s="26">
        <v>310</v>
      </c>
    </row>
    <row r="3187" spans="7:14" x14ac:dyDescent="0.2">
      <c r="G3187" s="26">
        <v>2016</v>
      </c>
      <c r="H3187" s="26">
        <v>5</v>
      </c>
      <c r="I3187" s="26">
        <v>12</v>
      </c>
      <c r="J3187" s="26">
        <v>17</v>
      </c>
      <c r="K3187" s="26">
        <v>664</v>
      </c>
      <c r="M3187" s="26">
        <v>3185</v>
      </c>
      <c r="N3187" s="26">
        <v>310</v>
      </c>
    </row>
    <row r="3188" spans="7:14" x14ac:dyDescent="0.2">
      <c r="G3188" s="26">
        <v>2016</v>
      </c>
      <c r="H3188" s="26">
        <v>5</v>
      </c>
      <c r="I3188" s="26">
        <v>12</v>
      </c>
      <c r="J3188" s="26">
        <v>18</v>
      </c>
      <c r="K3188" s="26">
        <v>506</v>
      </c>
      <c r="M3188" s="26">
        <v>3186</v>
      </c>
      <c r="N3188" s="26">
        <v>310</v>
      </c>
    </row>
    <row r="3189" spans="7:14" x14ac:dyDescent="0.2">
      <c r="G3189" s="26">
        <v>2016</v>
      </c>
      <c r="H3189" s="26">
        <v>5</v>
      </c>
      <c r="I3189" s="26">
        <v>12</v>
      </c>
      <c r="J3189" s="26">
        <v>19</v>
      </c>
      <c r="K3189" s="26">
        <v>377</v>
      </c>
      <c r="M3189" s="26">
        <v>3187</v>
      </c>
      <c r="N3189" s="26">
        <v>310</v>
      </c>
    </row>
    <row r="3190" spans="7:14" x14ac:dyDescent="0.2">
      <c r="G3190" s="26">
        <v>2016</v>
      </c>
      <c r="H3190" s="26">
        <v>5</v>
      </c>
      <c r="I3190" s="26">
        <v>12</v>
      </c>
      <c r="J3190" s="26">
        <v>20</v>
      </c>
      <c r="K3190" s="26">
        <v>282</v>
      </c>
      <c r="M3190" s="26">
        <v>3188</v>
      </c>
      <c r="N3190" s="26">
        <v>310</v>
      </c>
    </row>
    <row r="3191" spans="7:14" x14ac:dyDescent="0.2">
      <c r="G3191" s="26">
        <v>2016</v>
      </c>
      <c r="H3191" s="26">
        <v>5</v>
      </c>
      <c r="I3191" s="26">
        <v>12</v>
      </c>
      <c r="J3191" s="26">
        <v>21</v>
      </c>
      <c r="K3191" s="26">
        <v>206</v>
      </c>
      <c r="M3191" s="26">
        <v>3189</v>
      </c>
      <c r="N3191" s="26">
        <v>309</v>
      </c>
    </row>
    <row r="3192" spans="7:14" x14ac:dyDescent="0.2">
      <c r="G3192" s="26">
        <v>2016</v>
      </c>
      <c r="H3192" s="26">
        <v>5</v>
      </c>
      <c r="I3192" s="26">
        <v>12</v>
      </c>
      <c r="J3192" s="26">
        <v>22</v>
      </c>
      <c r="K3192" s="26">
        <v>128</v>
      </c>
      <c r="M3192" s="26">
        <v>3190</v>
      </c>
      <c r="N3192" s="26">
        <v>309</v>
      </c>
    </row>
    <row r="3193" spans="7:14" x14ac:dyDescent="0.2">
      <c r="G3193" s="26">
        <v>2016</v>
      </c>
      <c r="H3193" s="26">
        <v>5</v>
      </c>
      <c r="I3193" s="26">
        <v>12</v>
      </c>
      <c r="J3193" s="26">
        <v>23</v>
      </c>
      <c r="K3193" s="26">
        <v>105</v>
      </c>
      <c r="M3193" s="26">
        <v>3191</v>
      </c>
      <c r="N3193" s="26">
        <v>309</v>
      </c>
    </row>
    <row r="3194" spans="7:14" x14ac:dyDescent="0.2">
      <c r="G3194" s="26">
        <v>2016</v>
      </c>
      <c r="H3194" s="26">
        <v>5</v>
      </c>
      <c r="I3194" s="26">
        <v>12</v>
      </c>
      <c r="J3194" s="26">
        <v>24</v>
      </c>
      <c r="K3194" s="26">
        <v>38</v>
      </c>
      <c r="M3194" s="26">
        <v>3192</v>
      </c>
      <c r="N3194" s="26">
        <v>309</v>
      </c>
    </row>
    <row r="3195" spans="7:14" x14ac:dyDescent="0.2">
      <c r="G3195" s="26">
        <v>2016</v>
      </c>
      <c r="H3195" s="26">
        <v>5</v>
      </c>
      <c r="I3195" s="26">
        <v>13</v>
      </c>
      <c r="J3195" s="26">
        <v>1</v>
      </c>
      <c r="K3195" s="26">
        <v>26</v>
      </c>
      <c r="M3195" s="26">
        <v>3193</v>
      </c>
      <c r="N3195" s="26">
        <v>309</v>
      </c>
    </row>
    <row r="3196" spans="7:14" x14ac:dyDescent="0.2">
      <c r="G3196" s="26">
        <v>2016</v>
      </c>
      <c r="H3196" s="26">
        <v>5</v>
      </c>
      <c r="I3196" s="26">
        <v>13</v>
      </c>
      <c r="J3196" s="26">
        <v>2</v>
      </c>
      <c r="K3196" s="26">
        <v>13</v>
      </c>
      <c r="M3196" s="26">
        <v>3194</v>
      </c>
      <c r="N3196" s="26">
        <v>309</v>
      </c>
    </row>
    <row r="3197" spans="7:14" x14ac:dyDescent="0.2">
      <c r="G3197" s="26">
        <v>2016</v>
      </c>
      <c r="H3197" s="26">
        <v>5</v>
      </c>
      <c r="I3197" s="26">
        <v>13</v>
      </c>
      <c r="J3197" s="26">
        <v>3</v>
      </c>
      <c r="K3197" s="26">
        <v>2</v>
      </c>
      <c r="M3197" s="26">
        <v>3195</v>
      </c>
      <c r="N3197" s="26">
        <v>309</v>
      </c>
    </row>
    <row r="3198" spans="7:14" x14ac:dyDescent="0.2">
      <c r="G3198" s="26">
        <v>2016</v>
      </c>
      <c r="H3198" s="26">
        <v>5</v>
      </c>
      <c r="I3198" s="26">
        <v>13</v>
      </c>
      <c r="J3198" s="26">
        <v>4</v>
      </c>
      <c r="K3198" s="26">
        <v>4</v>
      </c>
      <c r="M3198" s="26">
        <v>3196</v>
      </c>
      <c r="N3198" s="26">
        <v>309</v>
      </c>
    </row>
    <row r="3199" spans="7:14" x14ac:dyDescent="0.2">
      <c r="G3199" s="26">
        <v>2016</v>
      </c>
      <c r="H3199" s="26">
        <v>5</v>
      </c>
      <c r="I3199" s="26">
        <v>13</v>
      </c>
      <c r="J3199" s="26">
        <v>5</v>
      </c>
      <c r="K3199" s="26">
        <v>6</v>
      </c>
      <c r="M3199" s="26">
        <v>3197</v>
      </c>
      <c r="N3199" s="26">
        <v>309</v>
      </c>
    </row>
    <row r="3200" spans="7:14" x14ac:dyDescent="0.2">
      <c r="G3200" s="26">
        <v>2016</v>
      </c>
      <c r="H3200" s="26">
        <v>5</v>
      </c>
      <c r="I3200" s="26">
        <v>13</v>
      </c>
      <c r="J3200" s="26">
        <v>6</v>
      </c>
      <c r="K3200" s="26">
        <v>52</v>
      </c>
      <c r="M3200" s="26">
        <v>3198</v>
      </c>
      <c r="N3200" s="26">
        <v>309</v>
      </c>
    </row>
    <row r="3201" spans="7:14" x14ac:dyDescent="0.2">
      <c r="G3201" s="26">
        <v>2016</v>
      </c>
      <c r="H3201" s="26">
        <v>5</v>
      </c>
      <c r="I3201" s="26">
        <v>13</v>
      </c>
      <c r="J3201" s="26">
        <v>7</v>
      </c>
      <c r="K3201" s="26">
        <v>197</v>
      </c>
      <c r="M3201" s="26">
        <v>3199</v>
      </c>
      <c r="N3201" s="26">
        <v>309</v>
      </c>
    </row>
    <row r="3202" spans="7:14" x14ac:dyDescent="0.2">
      <c r="G3202" s="26">
        <v>2016</v>
      </c>
      <c r="H3202" s="26">
        <v>5</v>
      </c>
      <c r="I3202" s="26">
        <v>13</v>
      </c>
      <c r="J3202" s="26">
        <v>8</v>
      </c>
      <c r="K3202" s="26">
        <v>578</v>
      </c>
      <c r="M3202" s="26">
        <v>3200</v>
      </c>
      <c r="N3202" s="26">
        <v>309</v>
      </c>
    </row>
    <row r="3203" spans="7:14" x14ac:dyDescent="0.2">
      <c r="G3203" s="26">
        <v>2016</v>
      </c>
      <c r="H3203" s="26">
        <v>5</v>
      </c>
      <c r="I3203" s="26">
        <v>13</v>
      </c>
      <c r="J3203" s="26">
        <v>9</v>
      </c>
      <c r="K3203" s="26">
        <v>380</v>
      </c>
      <c r="M3203" s="26">
        <v>3201</v>
      </c>
      <c r="N3203" s="26">
        <v>309</v>
      </c>
    </row>
    <row r="3204" spans="7:14" x14ac:dyDescent="0.2">
      <c r="G3204" s="26">
        <v>2016</v>
      </c>
      <c r="H3204" s="26">
        <v>5</v>
      </c>
      <c r="I3204" s="26">
        <v>13</v>
      </c>
      <c r="J3204" s="26">
        <v>10</v>
      </c>
      <c r="K3204" s="26">
        <v>330</v>
      </c>
      <c r="M3204" s="26">
        <v>3202</v>
      </c>
      <c r="N3204" s="26">
        <v>309</v>
      </c>
    </row>
    <row r="3205" spans="7:14" x14ac:dyDescent="0.2">
      <c r="G3205" s="26">
        <v>2016</v>
      </c>
      <c r="H3205" s="26">
        <v>5</v>
      </c>
      <c r="I3205" s="26">
        <v>13</v>
      </c>
      <c r="J3205" s="26">
        <v>11</v>
      </c>
      <c r="K3205" s="26">
        <v>396</v>
      </c>
      <c r="M3205" s="26">
        <v>3203</v>
      </c>
      <c r="N3205" s="26">
        <v>308</v>
      </c>
    </row>
    <row r="3206" spans="7:14" x14ac:dyDescent="0.2">
      <c r="G3206" s="26">
        <v>2016</v>
      </c>
      <c r="H3206" s="26">
        <v>5</v>
      </c>
      <c r="I3206" s="26">
        <v>13</v>
      </c>
      <c r="J3206" s="26">
        <v>12</v>
      </c>
      <c r="K3206" s="26">
        <v>390</v>
      </c>
      <c r="M3206" s="26">
        <v>3204</v>
      </c>
      <c r="N3206" s="26">
        <v>308</v>
      </c>
    </row>
    <row r="3207" spans="7:14" x14ac:dyDescent="0.2">
      <c r="G3207" s="26">
        <v>2016</v>
      </c>
      <c r="H3207" s="26">
        <v>5</v>
      </c>
      <c r="I3207" s="26">
        <v>13</v>
      </c>
      <c r="J3207" s="26">
        <v>13</v>
      </c>
      <c r="K3207" s="26">
        <v>418</v>
      </c>
      <c r="M3207" s="26">
        <v>3205</v>
      </c>
      <c r="N3207" s="26">
        <v>308</v>
      </c>
    </row>
    <row r="3208" spans="7:14" x14ac:dyDescent="0.2">
      <c r="G3208" s="26">
        <v>2016</v>
      </c>
      <c r="H3208" s="26">
        <v>5</v>
      </c>
      <c r="I3208" s="26">
        <v>13</v>
      </c>
      <c r="J3208" s="26">
        <v>14</v>
      </c>
      <c r="K3208" s="26">
        <v>464</v>
      </c>
      <c r="M3208" s="26">
        <v>3206</v>
      </c>
      <c r="N3208" s="26">
        <v>308</v>
      </c>
    </row>
    <row r="3209" spans="7:14" x14ac:dyDescent="0.2">
      <c r="G3209" s="26">
        <v>2016</v>
      </c>
      <c r="H3209" s="26">
        <v>5</v>
      </c>
      <c r="I3209" s="26">
        <v>13</v>
      </c>
      <c r="J3209" s="26">
        <v>15</v>
      </c>
      <c r="K3209" s="26">
        <v>488</v>
      </c>
      <c r="M3209" s="26">
        <v>3207</v>
      </c>
      <c r="N3209" s="26">
        <v>308</v>
      </c>
    </row>
    <row r="3210" spans="7:14" x14ac:dyDescent="0.2">
      <c r="G3210" s="26">
        <v>2016</v>
      </c>
      <c r="H3210" s="26">
        <v>5</v>
      </c>
      <c r="I3210" s="26">
        <v>13</v>
      </c>
      <c r="J3210" s="26">
        <v>16</v>
      </c>
      <c r="K3210" s="26">
        <v>536</v>
      </c>
      <c r="M3210" s="26">
        <v>3208</v>
      </c>
      <c r="N3210" s="26">
        <v>308</v>
      </c>
    </row>
    <row r="3211" spans="7:14" x14ac:dyDescent="0.2">
      <c r="G3211" s="26">
        <v>2016</v>
      </c>
      <c r="H3211" s="26">
        <v>5</v>
      </c>
      <c r="I3211" s="26">
        <v>13</v>
      </c>
      <c r="J3211" s="26">
        <v>17</v>
      </c>
      <c r="K3211" s="26">
        <v>667</v>
      </c>
      <c r="M3211" s="26">
        <v>3209</v>
      </c>
      <c r="N3211" s="26">
        <v>308</v>
      </c>
    </row>
    <row r="3212" spans="7:14" x14ac:dyDescent="0.2">
      <c r="G3212" s="26">
        <v>2016</v>
      </c>
      <c r="H3212" s="26">
        <v>5</v>
      </c>
      <c r="I3212" s="26">
        <v>13</v>
      </c>
      <c r="J3212" s="26">
        <v>18</v>
      </c>
      <c r="K3212" s="26">
        <v>539</v>
      </c>
      <c r="M3212" s="26">
        <v>3210</v>
      </c>
      <c r="N3212" s="26">
        <v>308</v>
      </c>
    </row>
    <row r="3213" spans="7:14" x14ac:dyDescent="0.2">
      <c r="G3213" s="26">
        <v>2016</v>
      </c>
      <c r="H3213" s="26">
        <v>5</v>
      </c>
      <c r="I3213" s="26">
        <v>13</v>
      </c>
      <c r="J3213" s="26">
        <v>19</v>
      </c>
      <c r="K3213" s="26">
        <v>488</v>
      </c>
      <c r="M3213" s="26">
        <v>3211</v>
      </c>
      <c r="N3213" s="26">
        <v>308</v>
      </c>
    </row>
    <row r="3214" spans="7:14" x14ac:dyDescent="0.2">
      <c r="G3214" s="26">
        <v>2016</v>
      </c>
      <c r="H3214" s="26">
        <v>5</v>
      </c>
      <c r="I3214" s="26">
        <v>13</v>
      </c>
      <c r="J3214" s="26">
        <v>20</v>
      </c>
      <c r="K3214" s="26">
        <v>311</v>
      </c>
      <c r="M3214" s="26">
        <v>3212</v>
      </c>
      <c r="N3214" s="26">
        <v>308</v>
      </c>
    </row>
    <row r="3215" spans="7:14" x14ac:dyDescent="0.2">
      <c r="G3215" s="26">
        <v>2016</v>
      </c>
      <c r="H3215" s="26">
        <v>5</v>
      </c>
      <c r="I3215" s="26">
        <v>13</v>
      </c>
      <c r="J3215" s="26">
        <v>21</v>
      </c>
      <c r="K3215" s="26">
        <v>299</v>
      </c>
      <c r="M3215" s="26">
        <v>3213</v>
      </c>
      <c r="N3215" s="26">
        <v>308</v>
      </c>
    </row>
    <row r="3216" spans="7:14" x14ac:dyDescent="0.2">
      <c r="G3216" s="26">
        <v>2016</v>
      </c>
      <c r="H3216" s="26">
        <v>5</v>
      </c>
      <c r="I3216" s="26">
        <v>13</v>
      </c>
      <c r="J3216" s="26">
        <v>22</v>
      </c>
      <c r="K3216" s="26">
        <v>246</v>
      </c>
      <c r="M3216" s="26">
        <v>3214</v>
      </c>
      <c r="N3216" s="26">
        <v>308</v>
      </c>
    </row>
    <row r="3217" spans="7:14" x14ac:dyDescent="0.2">
      <c r="G3217" s="26">
        <v>2016</v>
      </c>
      <c r="H3217" s="26">
        <v>5</v>
      </c>
      <c r="I3217" s="26">
        <v>13</v>
      </c>
      <c r="J3217" s="26">
        <v>23</v>
      </c>
      <c r="K3217" s="26">
        <v>160</v>
      </c>
      <c r="M3217" s="26">
        <v>3215</v>
      </c>
      <c r="N3217" s="26">
        <v>308</v>
      </c>
    </row>
    <row r="3218" spans="7:14" x14ac:dyDescent="0.2">
      <c r="G3218" s="26">
        <v>2016</v>
      </c>
      <c r="H3218" s="26">
        <v>5</v>
      </c>
      <c r="I3218" s="26">
        <v>13</v>
      </c>
      <c r="J3218" s="26">
        <v>24</v>
      </c>
      <c r="K3218" s="26">
        <v>81</v>
      </c>
      <c r="M3218" s="26">
        <v>3216</v>
      </c>
      <c r="N3218" s="26">
        <v>308</v>
      </c>
    </row>
    <row r="3219" spans="7:14" x14ac:dyDescent="0.2">
      <c r="G3219" s="26">
        <v>2016</v>
      </c>
      <c r="H3219" s="26">
        <v>5</v>
      </c>
      <c r="I3219" s="26">
        <v>14</v>
      </c>
      <c r="J3219" s="26">
        <v>1</v>
      </c>
      <c r="K3219" s="26">
        <v>50</v>
      </c>
      <c r="M3219" s="26">
        <v>3217</v>
      </c>
      <c r="N3219" s="26">
        <v>308</v>
      </c>
    </row>
    <row r="3220" spans="7:14" x14ac:dyDescent="0.2">
      <c r="G3220" s="26">
        <v>2016</v>
      </c>
      <c r="H3220" s="26">
        <v>5</v>
      </c>
      <c r="I3220" s="26">
        <v>14</v>
      </c>
      <c r="J3220" s="26">
        <v>2</v>
      </c>
      <c r="K3220" s="26">
        <v>31</v>
      </c>
      <c r="M3220" s="26">
        <v>3218</v>
      </c>
      <c r="N3220" s="26">
        <v>308</v>
      </c>
    </row>
    <row r="3221" spans="7:14" x14ac:dyDescent="0.2">
      <c r="G3221" s="26">
        <v>2016</v>
      </c>
      <c r="H3221" s="26">
        <v>5</v>
      </c>
      <c r="I3221" s="26">
        <v>14</v>
      </c>
      <c r="J3221" s="26">
        <v>3</v>
      </c>
      <c r="K3221" s="26">
        <v>17</v>
      </c>
      <c r="M3221" s="26">
        <v>3219</v>
      </c>
      <c r="N3221" s="26">
        <v>308</v>
      </c>
    </row>
    <row r="3222" spans="7:14" x14ac:dyDescent="0.2">
      <c r="G3222" s="26">
        <v>2016</v>
      </c>
      <c r="H3222" s="26">
        <v>5</v>
      </c>
      <c r="I3222" s="26">
        <v>14</v>
      </c>
      <c r="J3222" s="26">
        <v>4</v>
      </c>
      <c r="K3222" s="26">
        <v>11</v>
      </c>
      <c r="M3222" s="26">
        <v>3220</v>
      </c>
      <c r="N3222" s="26">
        <v>308</v>
      </c>
    </row>
    <row r="3223" spans="7:14" x14ac:dyDescent="0.2">
      <c r="G3223" s="26">
        <v>2016</v>
      </c>
      <c r="H3223" s="26">
        <v>5</v>
      </c>
      <c r="I3223" s="26">
        <v>14</v>
      </c>
      <c r="J3223" s="26">
        <v>5</v>
      </c>
      <c r="K3223" s="26">
        <v>7</v>
      </c>
      <c r="M3223" s="26">
        <v>3221</v>
      </c>
      <c r="N3223" s="26">
        <v>307</v>
      </c>
    </row>
    <row r="3224" spans="7:14" x14ac:dyDescent="0.2">
      <c r="G3224" s="26">
        <v>2016</v>
      </c>
      <c r="H3224" s="26">
        <v>5</v>
      </c>
      <c r="I3224" s="26">
        <v>14</v>
      </c>
      <c r="J3224" s="26">
        <v>6</v>
      </c>
      <c r="K3224" s="26">
        <v>33</v>
      </c>
      <c r="M3224" s="26">
        <v>3222</v>
      </c>
      <c r="N3224" s="26">
        <v>307</v>
      </c>
    </row>
    <row r="3225" spans="7:14" x14ac:dyDescent="0.2">
      <c r="G3225" s="26">
        <v>2016</v>
      </c>
      <c r="H3225" s="26">
        <v>5</v>
      </c>
      <c r="I3225" s="26">
        <v>14</v>
      </c>
      <c r="J3225" s="26">
        <v>7</v>
      </c>
      <c r="K3225" s="26">
        <v>69</v>
      </c>
      <c r="M3225" s="26">
        <v>3223</v>
      </c>
      <c r="N3225" s="26">
        <v>307</v>
      </c>
    </row>
    <row r="3226" spans="7:14" x14ac:dyDescent="0.2">
      <c r="G3226" s="26">
        <v>2016</v>
      </c>
      <c r="H3226" s="26">
        <v>5</v>
      </c>
      <c r="I3226" s="26">
        <v>14</v>
      </c>
      <c r="J3226" s="26">
        <v>8</v>
      </c>
      <c r="K3226" s="26">
        <v>170</v>
      </c>
      <c r="M3226" s="26">
        <v>3224</v>
      </c>
      <c r="N3226" s="26">
        <v>307</v>
      </c>
    </row>
    <row r="3227" spans="7:14" x14ac:dyDescent="0.2">
      <c r="G3227" s="26">
        <v>2016</v>
      </c>
      <c r="H3227" s="26">
        <v>5</v>
      </c>
      <c r="I3227" s="26">
        <v>14</v>
      </c>
      <c r="J3227" s="26">
        <v>9</v>
      </c>
      <c r="K3227" s="26">
        <v>242</v>
      </c>
      <c r="M3227" s="26">
        <v>3225</v>
      </c>
      <c r="N3227" s="26">
        <v>307</v>
      </c>
    </row>
    <row r="3228" spans="7:14" x14ac:dyDescent="0.2">
      <c r="G3228" s="26">
        <v>2016</v>
      </c>
      <c r="H3228" s="26">
        <v>5</v>
      </c>
      <c r="I3228" s="26">
        <v>14</v>
      </c>
      <c r="J3228" s="26">
        <v>10</v>
      </c>
      <c r="K3228" s="26">
        <v>331</v>
      </c>
      <c r="M3228" s="26">
        <v>3226</v>
      </c>
      <c r="N3228" s="26">
        <v>307</v>
      </c>
    </row>
    <row r="3229" spans="7:14" x14ac:dyDescent="0.2">
      <c r="G3229" s="26">
        <v>2016</v>
      </c>
      <c r="H3229" s="26">
        <v>5</v>
      </c>
      <c r="I3229" s="26">
        <v>14</v>
      </c>
      <c r="J3229" s="26">
        <v>11</v>
      </c>
      <c r="K3229" s="26">
        <v>377</v>
      </c>
      <c r="M3229" s="26">
        <v>3227</v>
      </c>
      <c r="N3229" s="26">
        <v>307</v>
      </c>
    </row>
    <row r="3230" spans="7:14" x14ac:dyDescent="0.2">
      <c r="G3230" s="26">
        <v>2016</v>
      </c>
      <c r="H3230" s="26">
        <v>5</v>
      </c>
      <c r="I3230" s="26">
        <v>14</v>
      </c>
      <c r="J3230" s="26">
        <v>12</v>
      </c>
      <c r="K3230" s="26">
        <v>426</v>
      </c>
      <c r="M3230" s="26">
        <v>3228</v>
      </c>
      <c r="N3230" s="26">
        <v>307</v>
      </c>
    </row>
    <row r="3231" spans="7:14" x14ac:dyDescent="0.2">
      <c r="G3231" s="26">
        <v>2016</v>
      </c>
      <c r="H3231" s="26">
        <v>5</v>
      </c>
      <c r="I3231" s="26">
        <v>14</v>
      </c>
      <c r="J3231" s="26">
        <v>13</v>
      </c>
      <c r="K3231" s="26">
        <v>412</v>
      </c>
      <c r="M3231" s="26">
        <v>3229</v>
      </c>
      <c r="N3231" s="26">
        <v>307</v>
      </c>
    </row>
    <row r="3232" spans="7:14" x14ac:dyDescent="0.2">
      <c r="G3232" s="26">
        <v>2016</v>
      </c>
      <c r="H3232" s="26">
        <v>5</v>
      </c>
      <c r="I3232" s="26">
        <v>14</v>
      </c>
      <c r="J3232" s="26">
        <v>14</v>
      </c>
      <c r="K3232" s="26">
        <v>389</v>
      </c>
      <c r="M3232" s="26">
        <v>3230</v>
      </c>
      <c r="N3232" s="26">
        <v>307</v>
      </c>
    </row>
    <row r="3233" spans="7:14" x14ac:dyDescent="0.2">
      <c r="G3233" s="26">
        <v>2016</v>
      </c>
      <c r="H3233" s="26">
        <v>5</v>
      </c>
      <c r="I3233" s="26">
        <v>14</v>
      </c>
      <c r="J3233" s="26">
        <v>15</v>
      </c>
      <c r="K3233" s="26">
        <v>445</v>
      </c>
      <c r="M3233" s="26">
        <v>3231</v>
      </c>
      <c r="N3233" s="26">
        <v>307</v>
      </c>
    </row>
    <row r="3234" spans="7:14" x14ac:dyDescent="0.2">
      <c r="G3234" s="26">
        <v>2016</v>
      </c>
      <c r="H3234" s="26">
        <v>5</v>
      </c>
      <c r="I3234" s="26">
        <v>14</v>
      </c>
      <c r="J3234" s="26">
        <v>16</v>
      </c>
      <c r="K3234" s="26">
        <v>470</v>
      </c>
      <c r="M3234" s="26">
        <v>3232</v>
      </c>
      <c r="N3234" s="26">
        <v>307</v>
      </c>
    </row>
    <row r="3235" spans="7:14" x14ac:dyDescent="0.2">
      <c r="G3235" s="26">
        <v>2016</v>
      </c>
      <c r="H3235" s="26">
        <v>5</v>
      </c>
      <c r="I3235" s="26">
        <v>14</v>
      </c>
      <c r="J3235" s="26">
        <v>17</v>
      </c>
      <c r="K3235" s="26">
        <v>471</v>
      </c>
      <c r="M3235" s="26">
        <v>3233</v>
      </c>
      <c r="N3235" s="26">
        <v>306</v>
      </c>
    </row>
    <row r="3236" spans="7:14" x14ac:dyDescent="0.2">
      <c r="G3236" s="26">
        <v>2016</v>
      </c>
      <c r="H3236" s="26">
        <v>5</v>
      </c>
      <c r="I3236" s="26">
        <v>14</v>
      </c>
      <c r="J3236" s="26">
        <v>18</v>
      </c>
      <c r="K3236" s="26">
        <v>448</v>
      </c>
      <c r="M3236" s="26">
        <v>3234</v>
      </c>
      <c r="N3236" s="26">
        <v>306</v>
      </c>
    </row>
    <row r="3237" spans="7:14" x14ac:dyDescent="0.2">
      <c r="G3237" s="26">
        <v>2016</v>
      </c>
      <c r="H3237" s="26">
        <v>5</v>
      </c>
      <c r="I3237" s="26">
        <v>14</v>
      </c>
      <c r="J3237" s="26">
        <v>19</v>
      </c>
      <c r="K3237" s="26">
        <v>397</v>
      </c>
      <c r="M3237" s="26">
        <v>3235</v>
      </c>
      <c r="N3237" s="26">
        <v>306</v>
      </c>
    </row>
    <row r="3238" spans="7:14" x14ac:dyDescent="0.2">
      <c r="G3238" s="26">
        <v>2016</v>
      </c>
      <c r="H3238" s="26">
        <v>5</v>
      </c>
      <c r="I3238" s="26">
        <v>14</v>
      </c>
      <c r="J3238" s="26">
        <v>20</v>
      </c>
      <c r="K3238" s="26">
        <v>268</v>
      </c>
      <c r="M3238" s="26">
        <v>3236</v>
      </c>
      <c r="N3238" s="26">
        <v>306</v>
      </c>
    </row>
    <row r="3239" spans="7:14" x14ac:dyDescent="0.2">
      <c r="G3239" s="26">
        <v>2016</v>
      </c>
      <c r="H3239" s="26">
        <v>5</v>
      </c>
      <c r="I3239" s="26">
        <v>14</v>
      </c>
      <c r="J3239" s="26">
        <v>21</v>
      </c>
      <c r="K3239" s="26">
        <v>249</v>
      </c>
      <c r="M3239" s="26">
        <v>3237</v>
      </c>
      <c r="N3239" s="26">
        <v>306</v>
      </c>
    </row>
    <row r="3240" spans="7:14" x14ac:dyDescent="0.2">
      <c r="G3240" s="26">
        <v>2016</v>
      </c>
      <c r="H3240" s="26">
        <v>5</v>
      </c>
      <c r="I3240" s="26">
        <v>14</v>
      </c>
      <c r="J3240" s="26">
        <v>22</v>
      </c>
      <c r="K3240" s="26">
        <v>219</v>
      </c>
      <c r="M3240" s="26">
        <v>3238</v>
      </c>
      <c r="N3240" s="26">
        <v>306</v>
      </c>
    </row>
    <row r="3241" spans="7:14" x14ac:dyDescent="0.2">
      <c r="G3241" s="26">
        <v>2016</v>
      </c>
      <c r="H3241" s="26">
        <v>5</v>
      </c>
      <c r="I3241" s="26">
        <v>14</v>
      </c>
      <c r="J3241" s="26">
        <v>23</v>
      </c>
      <c r="K3241" s="26">
        <v>219</v>
      </c>
      <c r="M3241" s="26">
        <v>3239</v>
      </c>
      <c r="N3241" s="26">
        <v>306</v>
      </c>
    </row>
    <row r="3242" spans="7:14" x14ac:dyDescent="0.2">
      <c r="G3242" s="26">
        <v>2016</v>
      </c>
      <c r="H3242" s="26">
        <v>5</v>
      </c>
      <c r="I3242" s="26">
        <v>14</v>
      </c>
      <c r="J3242" s="26">
        <v>24</v>
      </c>
      <c r="K3242" s="26">
        <v>92</v>
      </c>
      <c r="M3242" s="26">
        <v>3240</v>
      </c>
      <c r="N3242" s="26">
        <v>306</v>
      </c>
    </row>
    <row r="3243" spans="7:14" x14ac:dyDescent="0.2">
      <c r="G3243" s="26">
        <v>2016</v>
      </c>
      <c r="H3243" s="26">
        <v>5</v>
      </c>
      <c r="I3243" s="26">
        <v>15</v>
      </c>
      <c r="J3243" s="26">
        <v>1</v>
      </c>
      <c r="K3243" s="26">
        <v>34</v>
      </c>
      <c r="M3243" s="26">
        <v>3241</v>
      </c>
      <c r="N3243" s="26">
        <v>306</v>
      </c>
    </row>
    <row r="3244" spans="7:14" x14ac:dyDescent="0.2">
      <c r="G3244" s="26">
        <v>2016</v>
      </c>
      <c r="H3244" s="26">
        <v>5</v>
      </c>
      <c r="I3244" s="26">
        <v>15</v>
      </c>
      <c r="J3244" s="26">
        <v>2</v>
      </c>
      <c r="K3244" s="26">
        <v>21</v>
      </c>
      <c r="M3244" s="26">
        <v>3242</v>
      </c>
      <c r="N3244" s="26">
        <v>306</v>
      </c>
    </row>
    <row r="3245" spans="7:14" x14ac:dyDescent="0.2">
      <c r="G3245" s="26">
        <v>2016</v>
      </c>
      <c r="H3245" s="26">
        <v>5</v>
      </c>
      <c r="I3245" s="26">
        <v>15</v>
      </c>
      <c r="J3245" s="26">
        <v>3</v>
      </c>
      <c r="K3245" s="26">
        <v>9</v>
      </c>
      <c r="M3245" s="26">
        <v>3243</v>
      </c>
      <c r="N3245" s="26">
        <v>306</v>
      </c>
    </row>
    <row r="3246" spans="7:14" x14ac:dyDescent="0.2">
      <c r="G3246" s="26">
        <v>2016</v>
      </c>
      <c r="H3246" s="26">
        <v>5</v>
      </c>
      <c r="I3246" s="26">
        <v>15</v>
      </c>
      <c r="J3246" s="26">
        <v>4</v>
      </c>
      <c r="K3246" s="26">
        <v>10</v>
      </c>
      <c r="M3246" s="26">
        <v>3244</v>
      </c>
      <c r="N3246" s="26">
        <v>306</v>
      </c>
    </row>
    <row r="3247" spans="7:14" x14ac:dyDescent="0.2">
      <c r="G3247" s="26">
        <v>2016</v>
      </c>
      <c r="H3247" s="26">
        <v>5</v>
      </c>
      <c r="I3247" s="26">
        <v>15</v>
      </c>
      <c r="J3247" s="26">
        <v>5</v>
      </c>
      <c r="K3247" s="26">
        <v>10</v>
      </c>
      <c r="M3247" s="26">
        <v>3245</v>
      </c>
      <c r="N3247" s="26">
        <v>305</v>
      </c>
    </row>
    <row r="3248" spans="7:14" x14ac:dyDescent="0.2">
      <c r="G3248" s="26">
        <v>2016</v>
      </c>
      <c r="H3248" s="26">
        <v>5</v>
      </c>
      <c r="I3248" s="26">
        <v>15</v>
      </c>
      <c r="J3248" s="26">
        <v>6</v>
      </c>
      <c r="K3248" s="26">
        <v>22</v>
      </c>
      <c r="M3248" s="26">
        <v>3246</v>
      </c>
      <c r="N3248" s="26">
        <v>305</v>
      </c>
    </row>
    <row r="3249" spans="7:14" x14ac:dyDescent="0.2">
      <c r="G3249" s="26">
        <v>2016</v>
      </c>
      <c r="H3249" s="26">
        <v>5</v>
      </c>
      <c r="I3249" s="26">
        <v>15</v>
      </c>
      <c r="J3249" s="26">
        <v>7</v>
      </c>
      <c r="K3249" s="26">
        <v>89</v>
      </c>
      <c r="M3249" s="26">
        <v>3247</v>
      </c>
      <c r="N3249" s="26">
        <v>305</v>
      </c>
    </row>
    <row r="3250" spans="7:14" x14ac:dyDescent="0.2">
      <c r="G3250" s="26">
        <v>2016</v>
      </c>
      <c r="H3250" s="26">
        <v>5</v>
      </c>
      <c r="I3250" s="26">
        <v>15</v>
      </c>
      <c r="J3250" s="26">
        <v>8</v>
      </c>
      <c r="K3250" s="26">
        <v>172</v>
      </c>
      <c r="M3250" s="26">
        <v>3248</v>
      </c>
      <c r="N3250" s="26">
        <v>305</v>
      </c>
    </row>
    <row r="3251" spans="7:14" x14ac:dyDescent="0.2">
      <c r="G3251" s="26">
        <v>2016</v>
      </c>
      <c r="H3251" s="26">
        <v>5</v>
      </c>
      <c r="I3251" s="26">
        <v>15</v>
      </c>
      <c r="J3251" s="26">
        <v>9</v>
      </c>
      <c r="K3251" s="26">
        <v>124</v>
      </c>
      <c r="M3251" s="26">
        <v>3249</v>
      </c>
      <c r="N3251" s="26">
        <v>305</v>
      </c>
    </row>
    <row r="3252" spans="7:14" x14ac:dyDescent="0.2">
      <c r="G3252" s="26">
        <v>2016</v>
      </c>
      <c r="H3252" s="26">
        <v>5</v>
      </c>
      <c r="I3252" s="26">
        <v>15</v>
      </c>
      <c r="J3252" s="26">
        <v>10</v>
      </c>
      <c r="K3252" s="26">
        <v>238</v>
      </c>
      <c r="M3252" s="26">
        <v>3250</v>
      </c>
      <c r="N3252" s="26">
        <v>305</v>
      </c>
    </row>
    <row r="3253" spans="7:14" x14ac:dyDescent="0.2">
      <c r="G3253" s="26">
        <v>2016</v>
      </c>
      <c r="H3253" s="26">
        <v>5</v>
      </c>
      <c r="I3253" s="26">
        <v>15</v>
      </c>
      <c r="J3253" s="26">
        <v>11</v>
      </c>
      <c r="K3253" s="26">
        <v>325</v>
      </c>
      <c r="M3253" s="26">
        <v>3251</v>
      </c>
      <c r="N3253" s="26">
        <v>305</v>
      </c>
    </row>
    <row r="3254" spans="7:14" x14ac:dyDescent="0.2">
      <c r="G3254" s="26">
        <v>2016</v>
      </c>
      <c r="H3254" s="26">
        <v>5</v>
      </c>
      <c r="I3254" s="26">
        <v>15</v>
      </c>
      <c r="J3254" s="26">
        <v>12</v>
      </c>
      <c r="K3254" s="26">
        <v>300</v>
      </c>
      <c r="M3254" s="26">
        <v>3252</v>
      </c>
      <c r="N3254" s="26">
        <v>305</v>
      </c>
    </row>
    <row r="3255" spans="7:14" x14ac:dyDescent="0.2">
      <c r="G3255" s="26">
        <v>2016</v>
      </c>
      <c r="H3255" s="26">
        <v>5</v>
      </c>
      <c r="I3255" s="26">
        <v>15</v>
      </c>
      <c r="J3255" s="26">
        <v>13</v>
      </c>
      <c r="K3255" s="26">
        <v>408</v>
      </c>
      <c r="M3255" s="26">
        <v>3253</v>
      </c>
      <c r="N3255" s="26">
        <v>305</v>
      </c>
    </row>
    <row r="3256" spans="7:14" x14ac:dyDescent="0.2">
      <c r="G3256" s="26">
        <v>2016</v>
      </c>
      <c r="H3256" s="26">
        <v>5</v>
      </c>
      <c r="I3256" s="26">
        <v>15</v>
      </c>
      <c r="J3256" s="26">
        <v>14</v>
      </c>
      <c r="K3256" s="26">
        <v>409</v>
      </c>
      <c r="M3256" s="26">
        <v>3254</v>
      </c>
      <c r="N3256" s="26">
        <v>305</v>
      </c>
    </row>
    <row r="3257" spans="7:14" x14ac:dyDescent="0.2">
      <c r="G3257" s="26">
        <v>2016</v>
      </c>
      <c r="H3257" s="26">
        <v>5</v>
      </c>
      <c r="I3257" s="26">
        <v>15</v>
      </c>
      <c r="J3257" s="26">
        <v>15</v>
      </c>
      <c r="K3257" s="26">
        <v>436</v>
      </c>
      <c r="M3257" s="26">
        <v>3255</v>
      </c>
      <c r="N3257" s="26">
        <v>305</v>
      </c>
    </row>
    <row r="3258" spans="7:14" x14ac:dyDescent="0.2">
      <c r="G3258" s="26">
        <v>2016</v>
      </c>
      <c r="H3258" s="26">
        <v>5</v>
      </c>
      <c r="I3258" s="26">
        <v>15</v>
      </c>
      <c r="J3258" s="26">
        <v>16</v>
      </c>
      <c r="K3258" s="26">
        <v>438</v>
      </c>
      <c r="M3258" s="26">
        <v>3256</v>
      </c>
      <c r="N3258" s="26">
        <v>305</v>
      </c>
    </row>
    <row r="3259" spans="7:14" x14ac:dyDescent="0.2">
      <c r="G3259" s="26">
        <v>2016</v>
      </c>
      <c r="H3259" s="26">
        <v>5</v>
      </c>
      <c r="I3259" s="26">
        <v>15</v>
      </c>
      <c r="J3259" s="26">
        <v>17</v>
      </c>
      <c r="K3259" s="26">
        <v>422</v>
      </c>
      <c r="M3259" s="26">
        <v>3257</v>
      </c>
      <c r="N3259" s="26">
        <v>304</v>
      </c>
    </row>
    <row r="3260" spans="7:14" x14ac:dyDescent="0.2">
      <c r="G3260" s="26">
        <v>2016</v>
      </c>
      <c r="H3260" s="26">
        <v>5</v>
      </c>
      <c r="I3260" s="26">
        <v>15</v>
      </c>
      <c r="J3260" s="26">
        <v>18</v>
      </c>
      <c r="K3260" s="26">
        <v>348</v>
      </c>
      <c r="M3260" s="26">
        <v>3258</v>
      </c>
      <c r="N3260" s="26">
        <v>304</v>
      </c>
    </row>
    <row r="3261" spans="7:14" x14ac:dyDescent="0.2">
      <c r="G3261" s="26">
        <v>2016</v>
      </c>
      <c r="H3261" s="26">
        <v>5</v>
      </c>
      <c r="I3261" s="26">
        <v>15</v>
      </c>
      <c r="J3261" s="26">
        <v>19</v>
      </c>
      <c r="K3261" s="26">
        <v>328</v>
      </c>
      <c r="M3261" s="26">
        <v>3259</v>
      </c>
      <c r="N3261" s="26">
        <v>304</v>
      </c>
    </row>
    <row r="3262" spans="7:14" x14ac:dyDescent="0.2">
      <c r="G3262" s="26">
        <v>2016</v>
      </c>
      <c r="H3262" s="26">
        <v>5</v>
      </c>
      <c r="I3262" s="26">
        <v>15</v>
      </c>
      <c r="J3262" s="26">
        <v>20</v>
      </c>
      <c r="K3262" s="26">
        <v>266</v>
      </c>
      <c r="M3262" s="26">
        <v>3260</v>
      </c>
      <c r="N3262" s="26">
        <v>304</v>
      </c>
    </row>
    <row r="3263" spans="7:14" x14ac:dyDescent="0.2">
      <c r="G3263" s="26">
        <v>2016</v>
      </c>
      <c r="H3263" s="26">
        <v>5</v>
      </c>
      <c r="I3263" s="26">
        <v>15</v>
      </c>
      <c r="J3263" s="26">
        <v>21</v>
      </c>
      <c r="K3263" s="26">
        <v>214</v>
      </c>
      <c r="M3263" s="26">
        <v>3261</v>
      </c>
      <c r="N3263" s="26">
        <v>304</v>
      </c>
    </row>
    <row r="3264" spans="7:14" x14ac:dyDescent="0.2">
      <c r="G3264" s="26">
        <v>2016</v>
      </c>
      <c r="H3264" s="26">
        <v>5</v>
      </c>
      <c r="I3264" s="26">
        <v>15</v>
      </c>
      <c r="J3264" s="26">
        <v>22</v>
      </c>
      <c r="K3264" s="26">
        <v>130</v>
      </c>
      <c r="M3264" s="26">
        <v>3262</v>
      </c>
      <c r="N3264" s="26">
        <v>304</v>
      </c>
    </row>
    <row r="3265" spans="7:14" x14ac:dyDescent="0.2">
      <c r="G3265" s="26">
        <v>2016</v>
      </c>
      <c r="H3265" s="26">
        <v>5</v>
      </c>
      <c r="I3265" s="26">
        <v>15</v>
      </c>
      <c r="J3265" s="26">
        <v>23</v>
      </c>
      <c r="K3265" s="26">
        <v>99</v>
      </c>
      <c r="M3265" s="26">
        <v>3263</v>
      </c>
      <c r="N3265" s="26">
        <v>304</v>
      </c>
    </row>
    <row r="3266" spans="7:14" x14ac:dyDescent="0.2">
      <c r="G3266" s="26">
        <v>2016</v>
      </c>
      <c r="H3266" s="26">
        <v>5</v>
      </c>
      <c r="I3266" s="26">
        <v>15</v>
      </c>
      <c r="J3266" s="26">
        <v>24</v>
      </c>
      <c r="K3266" s="26">
        <v>48</v>
      </c>
      <c r="M3266" s="26">
        <v>3264</v>
      </c>
      <c r="N3266" s="26">
        <v>304</v>
      </c>
    </row>
    <row r="3267" spans="7:14" x14ac:dyDescent="0.2">
      <c r="G3267" s="26">
        <v>2016</v>
      </c>
      <c r="H3267" s="26">
        <v>5</v>
      </c>
      <c r="I3267" s="26">
        <v>16</v>
      </c>
      <c r="J3267" s="26">
        <v>1</v>
      </c>
      <c r="K3267" s="26">
        <v>9</v>
      </c>
      <c r="M3267" s="26">
        <v>3265</v>
      </c>
      <c r="N3267" s="26">
        <v>304</v>
      </c>
    </row>
    <row r="3268" spans="7:14" x14ac:dyDescent="0.2">
      <c r="G3268" s="26">
        <v>2016</v>
      </c>
      <c r="H3268" s="26">
        <v>5</v>
      </c>
      <c r="I3268" s="26">
        <v>16</v>
      </c>
      <c r="J3268" s="26">
        <v>2</v>
      </c>
      <c r="K3268" s="26">
        <v>4</v>
      </c>
      <c r="M3268" s="26">
        <v>3266</v>
      </c>
      <c r="N3268" s="26">
        <v>304</v>
      </c>
    </row>
    <row r="3269" spans="7:14" x14ac:dyDescent="0.2">
      <c r="G3269" s="26">
        <v>2016</v>
      </c>
      <c r="H3269" s="26">
        <v>5</v>
      </c>
      <c r="I3269" s="26">
        <v>16</v>
      </c>
      <c r="J3269" s="26">
        <v>3</v>
      </c>
      <c r="K3269" s="26">
        <v>2</v>
      </c>
      <c r="M3269" s="26">
        <v>3267</v>
      </c>
      <c r="N3269" s="26">
        <v>304</v>
      </c>
    </row>
    <row r="3270" spans="7:14" x14ac:dyDescent="0.2">
      <c r="G3270" s="26">
        <v>2016</v>
      </c>
      <c r="H3270" s="26">
        <v>5</v>
      </c>
      <c r="I3270" s="26">
        <v>16</v>
      </c>
      <c r="J3270" s="26">
        <v>4</v>
      </c>
      <c r="K3270" s="26">
        <v>6</v>
      </c>
      <c r="M3270" s="26">
        <v>3268</v>
      </c>
      <c r="N3270" s="26">
        <v>304</v>
      </c>
    </row>
    <row r="3271" spans="7:14" x14ac:dyDescent="0.2">
      <c r="G3271" s="26">
        <v>2016</v>
      </c>
      <c r="H3271" s="26">
        <v>5</v>
      </c>
      <c r="I3271" s="26">
        <v>16</v>
      </c>
      <c r="J3271" s="26">
        <v>5</v>
      </c>
      <c r="K3271" s="26">
        <v>10</v>
      </c>
      <c r="M3271" s="26">
        <v>3269</v>
      </c>
      <c r="N3271" s="26">
        <v>304</v>
      </c>
    </row>
    <row r="3272" spans="7:14" x14ac:dyDescent="0.2">
      <c r="G3272" s="26">
        <v>2016</v>
      </c>
      <c r="H3272" s="26">
        <v>5</v>
      </c>
      <c r="I3272" s="26">
        <v>16</v>
      </c>
      <c r="J3272" s="26">
        <v>6</v>
      </c>
      <c r="K3272" s="26">
        <v>51</v>
      </c>
      <c r="M3272" s="26">
        <v>3270</v>
      </c>
      <c r="N3272" s="26">
        <v>304</v>
      </c>
    </row>
    <row r="3273" spans="7:14" x14ac:dyDescent="0.2">
      <c r="G3273" s="26">
        <v>2016</v>
      </c>
      <c r="H3273" s="26">
        <v>5</v>
      </c>
      <c r="I3273" s="26">
        <v>16</v>
      </c>
      <c r="J3273" s="26">
        <v>7</v>
      </c>
      <c r="K3273" s="26">
        <v>198</v>
      </c>
      <c r="M3273" s="26">
        <v>3271</v>
      </c>
      <c r="N3273" s="26">
        <v>304</v>
      </c>
    </row>
    <row r="3274" spans="7:14" x14ac:dyDescent="0.2">
      <c r="G3274" s="26">
        <v>2016</v>
      </c>
      <c r="H3274" s="26">
        <v>5</v>
      </c>
      <c r="I3274" s="26">
        <v>16</v>
      </c>
      <c r="J3274" s="26">
        <v>8</v>
      </c>
      <c r="K3274" s="26">
        <v>535</v>
      </c>
      <c r="M3274" s="26">
        <v>3272</v>
      </c>
      <c r="N3274" s="26">
        <v>304</v>
      </c>
    </row>
    <row r="3275" spans="7:14" x14ac:dyDescent="0.2">
      <c r="G3275" s="26">
        <v>2016</v>
      </c>
      <c r="H3275" s="26">
        <v>5</v>
      </c>
      <c r="I3275" s="26">
        <v>16</v>
      </c>
      <c r="J3275" s="26">
        <v>9</v>
      </c>
      <c r="K3275" s="26">
        <v>396</v>
      </c>
      <c r="M3275" s="26">
        <v>3273</v>
      </c>
      <c r="N3275" s="26">
        <v>303</v>
      </c>
    </row>
    <row r="3276" spans="7:14" x14ac:dyDescent="0.2">
      <c r="G3276" s="26">
        <v>2016</v>
      </c>
      <c r="H3276" s="26">
        <v>5</v>
      </c>
      <c r="I3276" s="26">
        <v>16</v>
      </c>
      <c r="J3276" s="26">
        <v>10</v>
      </c>
      <c r="K3276" s="26">
        <v>310</v>
      </c>
      <c r="M3276" s="26">
        <v>3274</v>
      </c>
      <c r="N3276" s="26">
        <v>303</v>
      </c>
    </row>
    <row r="3277" spans="7:14" x14ac:dyDescent="0.2">
      <c r="G3277" s="26">
        <v>2016</v>
      </c>
      <c r="H3277" s="26">
        <v>5</v>
      </c>
      <c r="I3277" s="26">
        <v>16</v>
      </c>
      <c r="J3277" s="26">
        <v>11</v>
      </c>
      <c r="K3277" s="26">
        <v>329</v>
      </c>
      <c r="M3277" s="26">
        <v>3275</v>
      </c>
      <c r="N3277" s="26">
        <v>303</v>
      </c>
    </row>
    <row r="3278" spans="7:14" x14ac:dyDescent="0.2">
      <c r="G3278" s="26">
        <v>2016</v>
      </c>
      <c r="H3278" s="26">
        <v>5</v>
      </c>
      <c r="I3278" s="26">
        <v>16</v>
      </c>
      <c r="J3278" s="26">
        <v>12</v>
      </c>
      <c r="K3278" s="26">
        <v>386</v>
      </c>
      <c r="M3278" s="26">
        <v>3276</v>
      </c>
      <c r="N3278" s="26">
        <v>303</v>
      </c>
    </row>
    <row r="3279" spans="7:14" x14ac:dyDescent="0.2">
      <c r="G3279" s="26">
        <v>2016</v>
      </c>
      <c r="H3279" s="26">
        <v>5</v>
      </c>
      <c r="I3279" s="26">
        <v>16</v>
      </c>
      <c r="J3279" s="26">
        <v>13</v>
      </c>
      <c r="K3279" s="26">
        <v>381</v>
      </c>
      <c r="M3279" s="26">
        <v>3277</v>
      </c>
      <c r="N3279" s="26">
        <v>303</v>
      </c>
    </row>
    <row r="3280" spans="7:14" x14ac:dyDescent="0.2">
      <c r="G3280" s="26">
        <v>2016</v>
      </c>
      <c r="H3280" s="26">
        <v>5</v>
      </c>
      <c r="I3280" s="26">
        <v>16</v>
      </c>
      <c r="J3280" s="26">
        <v>14</v>
      </c>
      <c r="K3280" s="26">
        <v>386</v>
      </c>
      <c r="M3280" s="26">
        <v>3278</v>
      </c>
      <c r="N3280" s="26">
        <v>303</v>
      </c>
    </row>
    <row r="3281" spans="7:14" x14ac:dyDescent="0.2">
      <c r="G3281" s="26">
        <v>2016</v>
      </c>
      <c r="H3281" s="26">
        <v>5</v>
      </c>
      <c r="I3281" s="26">
        <v>16</v>
      </c>
      <c r="J3281" s="26">
        <v>15</v>
      </c>
      <c r="K3281" s="26">
        <v>410</v>
      </c>
      <c r="M3281" s="26">
        <v>3279</v>
      </c>
      <c r="N3281" s="26">
        <v>303</v>
      </c>
    </row>
    <row r="3282" spans="7:14" x14ac:dyDescent="0.2">
      <c r="G3282" s="26">
        <v>2016</v>
      </c>
      <c r="H3282" s="26">
        <v>5</v>
      </c>
      <c r="I3282" s="26">
        <v>16</v>
      </c>
      <c r="J3282" s="26">
        <v>16</v>
      </c>
      <c r="K3282" s="26">
        <v>498</v>
      </c>
      <c r="M3282" s="26">
        <v>3280</v>
      </c>
      <c r="N3282" s="26">
        <v>303</v>
      </c>
    </row>
    <row r="3283" spans="7:14" x14ac:dyDescent="0.2">
      <c r="G3283" s="26">
        <v>2016</v>
      </c>
      <c r="H3283" s="26">
        <v>5</v>
      </c>
      <c r="I3283" s="26">
        <v>16</v>
      </c>
      <c r="J3283" s="26">
        <v>17</v>
      </c>
      <c r="K3283" s="26">
        <v>599</v>
      </c>
      <c r="M3283" s="26">
        <v>3281</v>
      </c>
      <c r="N3283" s="26">
        <v>303</v>
      </c>
    </row>
    <row r="3284" spans="7:14" x14ac:dyDescent="0.2">
      <c r="G3284" s="26">
        <v>2016</v>
      </c>
      <c r="H3284" s="26">
        <v>5</v>
      </c>
      <c r="I3284" s="26">
        <v>16</v>
      </c>
      <c r="J3284" s="26">
        <v>18</v>
      </c>
      <c r="K3284" s="26">
        <v>498</v>
      </c>
      <c r="M3284" s="26">
        <v>3282</v>
      </c>
      <c r="N3284" s="26">
        <v>303</v>
      </c>
    </row>
    <row r="3285" spans="7:14" x14ac:dyDescent="0.2">
      <c r="G3285" s="26">
        <v>2016</v>
      </c>
      <c r="H3285" s="26">
        <v>5</v>
      </c>
      <c r="I3285" s="26">
        <v>16</v>
      </c>
      <c r="J3285" s="26">
        <v>19</v>
      </c>
      <c r="K3285" s="26">
        <v>331</v>
      </c>
      <c r="M3285" s="26">
        <v>3283</v>
      </c>
      <c r="N3285" s="26">
        <v>303</v>
      </c>
    </row>
    <row r="3286" spans="7:14" x14ac:dyDescent="0.2">
      <c r="G3286" s="26">
        <v>2016</v>
      </c>
      <c r="H3286" s="26">
        <v>5</v>
      </c>
      <c r="I3286" s="26">
        <v>16</v>
      </c>
      <c r="J3286" s="26">
        <v>20</v>
      </c>
      <c r="K3286" s="26">
        <v>200</v>
      </c>
      <c r="M3286" s="26">
        <v>3284</v>
      </c>
      <c r="N3286" s="26">
        <v>303</v>
      </c>
    </row>
    <row r="3287" spans="7:14" x14ac:dyDescent="0.2">
      <c r="G3287" s="26">
        <v>2016</v>
      </c>
      <c r="H3287" s="26">
        <v>5</v>
      </c>
      <c r="I3287" s="26">
        <v>16</v>
      </c>
      <c r="J3287" s="26">
        <v>21</v>
      </c>
      <c r="K3287" s="26">
        <v>159</v>
      </c>
      <c r="M3287" s="26">
        <v>3285</v>
      </c>
      <c r="N3287" s="26">
        <v>303</v>
      </c>
    </row>
    <row r="3288" spans="7:14" x14ac:dyDescent="0.2">
      <c r="G3288" s="26">
        <v>2016</v>
      </c>
      <c r="H3288" s="26">
        <v>5</v>
      </c>
      <c r="I3288" s="26">
        <v>16</v>
      </c>
      <c r="J3288" s="26">
        <v>22</v>
      </c>
      <c r="K3288" s="26">
        <v>97</v>
      </c>
      <c r="M3288" s="26">
        <v>3286</v>
      </c>
      <c r="N3288" s="26">
        <v>302</v>
      </c>
    </row>
    <row r="3289" spans="7:14" x14ac:dyDescent="0.2">
      <c r="G3289" s="26">
        <v>2016</v>
      </c>
      <c r="H3289" s="26">
        <v>5</v>
      </c>
      <c r="I3289" s="26">
        <v>16</v>
      </c>
      <c r="J3289" s="26">
        <v>23</v>
      </c>
      <c r="K3289" s="26">
        <v>55</v>
      </c>
      <c r="M3289" s="26">
        <v>3287</v>
      </c>
      <c r="N3289" s="26">
        <v>302</v>
      </c>
    </row>
    <row r="3290" spans="7:14" x14ac:dyDescent="0.2">
      <c r="G3290" s="26">
        <v>2016</v>
      </c>
      <c r="H3290" s="26">
        <v>5</v>
      </c>
      <c r="I3290" s="26">
        <v>16</v>
      </c>
      <c r="J3290" s="26">
        <v>24</v>
      </c>
      <c r="K3290" s="26">
        <v>26</v>
      </c>
      <c r="M3290" s="26">
        <v>3288</v>
      </c>
      <c r="N3290" s="26">
        <v>302</v>
      </c>
    </row>
    <row r="3291" spans="7:14" x14ac:dyDescent="0.2">
      <c r="G3291" s="26">
        <v>2016</v>
      </c>
      <c r="H3291" s="26">
        <v>5</v>
      </c>
      <c r="I3291" s="26">
        <v>17</v>
      </c>
      <c r="J3291" s="26">
        <v>1</v>
      </c>
      <c r="K3291" s="26">
        <v>21</v>
      </c>
      <c r="M3291" s="26">
        <v>3289</v>
      </c>
      <c r="N3291" s="26">
        <v>302</v>
      </c>
    </row>
    <row r="3292" spans="7:14" x14ac:dyDescent="0.2">
      <c r="G3292" s="26">
        <v>2016</v>
      </c>
      <c r="H3292" s="26">
        <v>5</v>
      </c>
      <c r="I3292" s="26">
        <v>17</v>
      </c>
      <c r="J3292" s="26">
        <v>2</v>
      </c>
      <c r="K3292" s="26">
        <v>15</v>
      </c>
      <c r="M3292" s="26">
        <v>3290</v>
      </c>
      <c r="N3292" s="26">
        <v>302</v>
      </c>
    </row>
    <row r="3293" spans="7:14" x14ac:dyDescent="0.2">
      <c r="G3293" s="26">
        <v>2016</v>
      </c>
      <c r="H3293" s="26">
        <v>5</v>
      </c>
      <c r="I3293" s="26">
        <v>17</v>
      </c>
      <c r="J3293" s="26">
        <v>3</v>
      </c>
      <c r="K3293" s="26">
        <v>3</v>
      </c>
      <c r="M3293" s="26">
        <v>3291</v>
      </c>
      <c r="N3293" s="26">
        <v>302</v>
      </c>
    </row>
    <row r="3294" spans="7:14" x14ac:dyDescent="0.2">
      <c r="G3294" s="26">
        <v>2016</v>
      </c>
      <c r="H3294" s="26">
        <v>5</v>
      </c>
      <c r="I3294" s="26">
        <v>17</v>
      </c>
      <c r="J3294" s="26">
        <v>4</v>
      </c>
      <c r="K3294" s="26">
        <v>5</v>
      </c>
      <c r="M3294" s="26">
        <v>3292</v>
      </c>
      <c r="N3294" s="26">
        <v>302</v>
      </c>
    </row>
    <row r="3295" spans="7:14" x14ac:dyDescent="0.2">
      <c r="G3295" s="26">
        <v>2016</v>
      </c>
      <c r="H3295" s="26">
        <v>5</v>
      </c>
      <c r="I3295" s="26">
        <v>17</v>
      </c>
      <c r="J3295" s="26">
        <v>5</v>
      </c>
      <c r="K3295" s="26">
        <v>6</v>
      </c>
      <c r="M3295" s="26">
        <v>3293</v>
      </c>
      <c r="N3295" s="26">
        <v>302</v>
      </c>
    </row>
    <row r="3296" spans="7:14" x14ac:dyDescent="0.2">
      <c r="G3296" s="26">
        <v>2016</v>
      </c>
      <c r="H3296" s="26">
        <v>5</v>
      </c>
      <c r="I3296" s="26">
        <v>17</v>
      </c>
      <c r="J3296" s="26">
        <v>6</v>
      </c>
      <c r="K3296" s="26">
        <v>69</v>
      </c>
      <c r="M3296" s="26">
        <v>3294</v>
      </c>
      <c r="N3296" s="26">
        <v>302</v>
      </c>
    </row>
    <row r="3297" spans="7:14" x14ac:dyDescent="0.2">
      <c r="G3297" s="26">
        <v>2016</v>
      </c>
      <c r="H3297" s="26">
        <v>5</v>
      </c>
      <c r="I3297" s="26">
        <v>17</v>
      </c>
      <c r="J3297" s="26">
        <v>7</v>
      </c>
      <c r="K3297" s="26">
        <v>196</v>
      </c>
      <c r="M3297" s="26">
        <v>3295</v>
      </c>
      <c r="N3297" s="26">
        <v>302</v>
      </c>
    </row>
    <row r="3298" spans="7:14" x14ac:dyDescent="0.2">
      <c r="G3298" s="26">
        <v>2016</v>
      </c>
      <c r="H3298" s="26">
        <v>5</v>
      </c>
      <c r="I3298" s="26">
        <v>17</v>
      </c>
      <c r="J3298" s="26">
        <v>8</v>
      </c>
      <c r="K3298" s="26">
        <v>563</v>
      </c>
      <c r="M3298" s="26">
        <v>3296</v>
      </c>
      <c r="N3298" s="26">
        <v>302</v>
      </c>
    </row>
    <row r="3299" spans="7:14" x14ac:dyDescent="0.2">
      <c r="G3299" s="26">
        <v>2016</v>
      </c>
      <c r="H3299" s="26">
        <v>5</v>
      </c>
      <c r="I3299" s="26">
        <v>17</v>
      </c>
      <c r="J3299" s="26">
        <v>9</v>
      </c>
      <c r="K3299" s="26">
        <v>397</v>
      </c>
      <c r="M3299" s="26">
        <v>3297</v>
      </c>
      <c r="N3299" s="26">
        <v>302</v>
      </c>
    </row>
    <row r="3300" spans="7:14" x14ac:dyDescent="0.2">
      <c r="G3300" s="26">
        <v>2016</v>
      </c>
      <c r="H3300" s="26">
        <v>5</v>
      </c>
      <c r="I3300" s="26">
        <v>17</v>
      </c>
      <c r="J3300" s="26">
        <v>10</v>
      </c>
      <c r="K3300" s="26">
        <v>303</v>
      </c>
      <c r="M3300" s="26">
        <v>3298</v>
      </c>
      <c r="N3300" s="26">
        <v>302</v>
      </c>
    </row>
    <row r="3301" spans="7:14" x14ac:dyDescent="0.2">
      <c r="G3301" s="26">
        <v>2016</v>
      </c>
      <c r="H3301" s="26">
        <v>5</v>
      </c>
      <c r="I3301" s="26">
        <v>17</v>
      </c>
      <c r="J3301" s="26">
        <v>11</v>
      </c>
      <c r="K3301" s="26">
        <v>308</v>
      </c>
      <c r="M3301" s="26">
        <v>3299</v>
      </c>
      <c r="N3301" s="26">
        <v>302</v>
      </c>
    </row>
    <row r="3302" spans="7:14" x14ac:dyDescent="0.2">
      <c r="G3302" s="26">
        <v>2016</v>
      </c>
      <c r="H3302" s="26">
        <v>5</v>
      </c>
      <c r="I3302" s="26">
        <v>17</v>
      </c>
      <c r="J3302" s="26">
        <v>12</v>
      </c>
      <c r="K3302" s="26">
        <v>388</v>
      </c>
      <c r="M3302" s="26">
        <v>3300</v>
      </c>
      <c r="N3302" s="26">
        <v>302</v>
      </c>
    </row>
    <row r="3303" spans="7:14" x14ac:dyDescent="0.2">
      <c r="G3303" s="26">
        <v>2016</v>
      </c>
      <c r="H3303" s="26">
        <v>5</v>
      </c>
      <c r="I3303" s="26">
        <v>17</v>
      </c>
      <c r="J3303" s="26">
        <v>13</v>
      </c>
      <c r="K3303" s="26">
        <v>349</v>
      </c>
      <c r="M3303" s="26">
        <v>3301</v>
      </c>
      <c r="N3303" s="26">
        <v>302</v>
      </c>
    </row>
    <row r="3304" spans="7:14" x14ac:dyDescent="0.2">
      <c r="G3304" s="26">
        <v>2016</v>
      </c>
      <c r="H3304" s="26">
        <v>5</v>
      </c>
      <c r="I3304" s="26">
        <v>17</v>
      </c>
      <c r="J3304" s="26">
        <v>14</v>
      </c>
      <c r="K3304" s="26">
        <v>402</v>
      </c>
      <c r="M3304" s="26">
        <v>3302</v>
      </c>
      <c r="N3304" s="26">
        <v>302</v>
      </c>
    </row>
    <row r="3305" spans="7:14" x14ac:dyDescent="0.2">
      <c r="G3305" s="26">
        <v>2016</v>
      </c>
      <c r="H3305" s="26">
        <v>5</v>
      </c>
      <c r="I3305" s="26">
        <v>17</v>
      </c>
      <c r="J3305" s="26">
        <v>15</v>
      </c>
      <c r="K3305" s="26">
        <v>436</v>
      </c>
      <c r="M3305" s="26">
        <v>3303</v>
      </c>
      <c r="N3305" s="26">
        <v>302</v>
      </c>
    </row>
    <row r="3306" spans="7:14" x14ac:dyDescent="0.2">
      <c r="G3306" s="26">
        <v>2016</v>
      </c>
      <c r="H3306" s="26">
        <v>5</v>
      </c>
      <c r="I3306" s="26">
        <v>17</v>
      </c>
      <c r="J3306" s="26">
        <v>16</v>
      </c>
      <c r="K3306" s="26">
        <v>483</v>
      </c>
      <c r="M3306" s="26">
        <v>3304</v>
      </c>
      <c r="N3306" s="26">
        <v>302</v>
      </c>
    </row>
    <row r="3307" spans="7:14" x14ac:dyDescent="0.2">
      <c r="G3307" s="26">
        <v>2016</v>
      </c>
      <c r="H3307" s="26">
        <v>5</v>
      </c>
      <c r="I3307" s="26">
        <v>17</v>
      </c>
      <c r="J3307" s="26">
        <v>17</v>
      </c>
      <c r="K3307" s="26">
        <v>698</v>
      </c>
      <c r="M3307" s="26">
        <v>3305</v>
      </c>
      <c r="N3307" s="26">
        <v>301</v>
      </c>
    </row>
    <row r="3308" spans="7:14" x14ac:dyDescent="0.2">
      <c r="G3308" s="26">
        <v>2016</v>
      </c>
      <c r="H3308" s="26">
        <v>5</v>
      </c>
      <c r="I3308" s="26">
        <v>17</v>
      </c>
      <c r="J3308" s="26">
        <v>18</v>
      </c>
      <c r="K3308" s="26">
        <v>516</v>
      </c>
      <c r="M3308" s="26">
        <v>3306</v>
      </c>
      <c r="N3308" s="26">
        <v>301</v>
      </c>
    </row>
    <row r="3309" spans="7:14" x14ac:dyDescent="0.2">
      <c r="G3309" s="26">
        <v>2016</v>
      </c>
      <c r="H3309" s="26">
        <v>5</v>
      </c>
      <c r="I3309" s="26">
        <v>17</v>
      </c>
      <c r="J3309" s="26">
        <v>19</v>
      </c>
      <c r="K3309" s="26">
        <v>400</v>
      </c>
      <c r="M3309" s="26">
        <v>3307</v>
      </c>
      <c r="N3309" s="26">
        <v>301</v>
      </c>
    </row>
    <row r="3310" spans="7:14" x14ac:dyDescent="0.2">
      <c r="G3310" s="26">
        <v>2016</v>
      </c>
      <c r="H3310" s="26">
        <v>5</v>
      </c>
      <c r="I3310" s="26">
        <v>17</v>
      </c>
      <c r="J3310" s="26">
        <v>20</v>
      </c>
      <c r="K3310" s="26">
        <v>251</v>
      </c>
      <c r="M3310" s="26">
        <v>3308</v>
      </c>
      <c r="N3310" s="26">
        <v>301</v>
      </c>
    </row>
    <row r="3311" spans="7:14" x14ac:dyDescent="0.2">
      <c r="G3311" s="26">
        <v>2016</v>
      </c>
      <c r="H3311" s="26">
        <v>5</v>
      </c>
      <c r="I3311" s="26">
        <v>17</v>
      </c>
      <c r="J3311" s="26">
        <v>21</v>
      </c>
      <c r="K3311" s="26">
        <v>180</v>
      </c>
      <c r="M3311" s="26">
        <v>3309</v>
      </c>
      <c r="N3311" s="26">
        <v>301</v>
      </c>
    </row>
    <row r="3312" spans="7:14" x14ac:dyDescent="0.2">
      <c r="G3312" s="26">
        <v>2016</v>
      </c>
      <c r="H3312" s="26">
        <v>5</v>
      </c>
      <c r="I3312" s="26">
        <v>17</v>
      </c>
      <c r="J3312" s="26">
        <v>22</v>
      </c>
      <c r="K3312" s="26">
        <v>112</v>
      </c>
      <c r="M3312" s="26">
        <v>3310</v>
      </c>
      <c r="N3312" s="26">
        <v>301</v>
      </c>
    </row>
    <row r="3313" spans="7:14" x14ac:dyDescent="0.2">
      <c r="G3313" s="26">
        <v>2016</v>
      </c>
      <c r="H3313" s="26">
        <v>5</v>
      </c>
      <c r="I3313" s="26">
        <v>17</v>
      </c>
      <c r="J3313" s="26">
        <v>23</v>
      </c>
      <c r="K3313" s="26">
        <v>87</v>
      </c>
      <c r="M3313" s="26">
        <v>3311</v>
      </c>
      <c r="N3313" s="26">
        <v>301</v>
      </c>
    </row>
    <row r="3314" spans="7:14" x14ac:dyDescent="0.2">
      <c r="G3314" s="26">
        <v>2016</v>
      </c>
      <c r="H3314" s="26">
        <v>5</v>
      </c>
      <c r="I3314" s="26">
        <v>17</v>
      </c>
      <c r="J3314" s="26">
        <v>24</v>
      </c>
      <c r="K3314" s="26">
        <v>32</v>
      </c>
      <c r="M3314" s="26">
        <v>3312</v>
      </c>
      <c r="N3314" s="26">
        <v>301</v>
      </c>
    </row>
    <row r="3315" spans="7:14" x14ac:dyDescent="0.2">
      <c r="G3315" s="26">
        <v>2016</v>
      </c>
      <c r="H3315" s="26">
        <v>5</v>
      </c>
      <c r="I3315" s="26">
        <v>18</v>
      </c>
      <c r="J3315" s="26">
        <v>1</v>
      </c>
      <c r="K3315" s="26">
        <v>22</v>
      </c>
      <c r="M3315" s="26">
        <v>3313</v>
      </c>
      <c r="N3315" s="26">
        <v>301</v>
      </c>
    </row>
    <row r="3316" spans="7:14" x14ac:dyDescent="0.2">
      <c r="G3316" s="26">
        <v>2016</v>
      </c>
      <c r="H3316" s="26">
        <v>5</v>
      </c>
      <c r="I3316" s="26">
        <v>18</v>
      </c>
      <c r="J3316" s="26">
        <v>2</v>
      </c>
      <c r="K3316" s="26">
        <v>11</v>
      </c>
      <c r="M3316" s="26">
        <v>3314</v>
      </c>
      <c r="N3316" s="26">
        <v>301</v>
      </c>
    </row>
    <row r="3317" spans="7:14" x14ac:dyDescent="0.2">
      <c r="G3317" s="26">
        <v>2016</v>
      </c>
      <c r="H3317" s="26">
        <v>5</v>
      </c>
      <c r="I3317" s="26">
        <v>18</v>
      </c>
      <c r="J3317" s="26">
        <v>3</v>
      </c>
      <c r="K3317" s="26">
        <v>6</v>
      </c>
      <c r="M3317" s="26">
        <v>3315</v>
      </c>
      <c r="N3317" s="26">
        <v>301</v>
      </c>
    </row>
    <row r="3318" spans="7:14" x14ac:dyDescent="0.2">
      <c r="G3318" s="26">
        <v>2016</v>
      </c>
      <c r="H3318" s="26">
        <v>5</v>
      </c>
      <c r="I3318" s="26">
        <v>18</v>
      </c>
      <c r="J3318" s="26">
        <v>4</v>
      </c>
      <c r="K3318" s="26">
        <v>5</v>
      </c>
      <c r="M3318" s="26">
        <v>3316</v>
      </c>
      <c r="N3318" s="26">
        <v>300</v>
      </c>
    </row>
    <row r="3319" spans="7:14" x14ac:dyDescent="0.2">
      <c r="G3319" s="26">
        <v>2016</v>
      </c>
      <c r="H3319" s="26">
        <v>5</v>
      </c>
      <c r="I3319" s="26">
        <v>18</v>
      </c>
      <c r="J3319" s="26">
        <v>5</v>
      </c>
      <c r="K3319" s="26">
        <v>12</v>
      </c>
      <c r="M3319" s="26">
        <v>3317</v>
      </c>
      <c r="N3319" s="26">
        <v>300</v>
      </c>
    </row>
    <row r="3320" spans="7:14" x14ac:dyDescent="0.2">
      <c r="G3320" s="26">
        <v>2016</v>
      </c>
      <c r="H3320" s="26">
        <v>5</v>
      </c>
      <c r="I3320" s="26">
        <v>18</v>
      </c>
      <c r="J3320" s="26">
        <v>6</v>
      </c>
      <c r="K3320" s="26">
        <v>61</v>
      </c>
      <c r="M3320" s="26">
        <v>3318</v>
      </c>
      <c r="N3320" s="26">
        <v>300</v>
      </c>
    </row>
    <row r="3321" spans="7:14" x14ac:dyDescent="0.2">
      <c r="G3321" s="26">
        <v>2016</v>
      </c>
      <c r="H3321" s="26">
        <v>5</v>
      </c>
      <c r="I3321" s="26">
        <v>18</v>
      </c>
      <c r="J3321" s="26">
        <v>7</v>
      </c>
      <c r="K3321" s="26">
        <v>224</v>
      </c>
      <c r="M3321" s="26">
        <v>3319</v>
      </c>
      <c r="N3321" s="26">
        <v>300</v>
      </c>
    </row>
    <row r="3322" spans="7:14" x14ac:dyDescent="0.2">
      <c r="G3322" s="26">
        <v>2016</v>
      </c>
      <c r="H3322" s="26">
        <v>5</v>
      </c>
      <c r="I3322" s="26">
        <v>18</v>
      </c>
      <c r="J3322" s="26">
        <v>8</v>
      </c>
      <c r="K3322" s="26">
        <v>574</v>
      </c>
      <c r="M3322" s="26">
        <v>3320</v>
      </c>
      <c r="N3322" s="26">
        <v>300</v>
      </c>
    </row>
    <row r="3323" spans="7:14" x14ac:dyDescent="0.2">
      <c r="G3323" s="26">
        <v>2016</v>
      </c>
      <c r="H3323" s="26">
        <v>5</v>
      </c>
      <c r="I3323" s="26">
        <v>18</v>
      </c>
      <c r="J3323" s="26">
        <v>9</v>
      </c>
      <c r="K3323" s="26">
        <v>410</v>
      </c>
      <c r="M3323" s="26">
        <v>3321</v>
      </c>
      <c r="N3323" s="26">
        <v>300</v>
      </c>
    </row>
    <row r="3324" spans="7:14" x14ac:dyDescent="0.2">
      <c r="G3324" s="26">
        <v>2016</v>
      </c>
      <c r="H3324" s="26">
        <v>5</v>
      </c>
      <c r="I3324" s="26">
        <v>18</v>
      </c>
      <c r="J3324" s="26">
        <v>10</v>
      </c>
      <c r="K3324" s="26">
        <v>341</v>
      </c>
      <c r="M3324" s="26">
        <v>3322</v>
      </c>
      <c r="N3324" s="26">
        <v>300</v>
      </c>
    </row>
    <row r="3325" spans="7:14" x14ac:dyDescent="0.2">
      <c r="G3325" s="26">
        <v>2016</v>
      </c>
      <c r="H3325" s="26">
        <v>5</v>
      </c>
      <c r="I3325" s="26">
        <v>18</v>
      </c>
      <c r="J3325" s="26">
        <v>11</v>
      </c>
      <c r="K3325" s="26">
        <v>312</v>
      </c>
      <c r="M3325" s="26">
        <v>3323</v>
      </c>
      <c r="N3325" s="26">
        <v>300</v>
      </c>
    </row>
    <row r="3326" spans="7:14" x14ac:dyDescent="0.2">
      <c r="G3326" s="26">
        <v>2016</v>
      </c>
      <c r="H3326" s="26">
        <v>5</v>
      </c>
      <c r="I3326" s="26">
        <v>18</v>
      </c>
      <c r="J3326" s="26">
        <v>12</v>
      </c>
      <c r="K3326" s="26">
        <v>377</v>
      </c>
      <c r="M3326" s="26">
        <v>3324</v>
      </c>
      <c r="N3326" s="26">
        <v>300</v>
      </c>
    </row>
    <row r="3327" spans="7:14" x14ac:dyDescent="0.2">
      <c r="G3327" s="26">
        <v>2016</v>
      </c>
      <c r="H3327" s="26">
        <v>5</v>
      </c>
      <c r="I3327" s="26">
        <v>18</v>
      </c>
      <c r="J3327" s="26">
        <v>13</v>
      </c>
      <c r="K3327" s="26">
        <v>395</v>
      </c>
      <c r="M3327" s="26">
        <v>3325</v>
      </c>
      <c r="N3327" s="26">
        <v>300</v>
      </c>
    </row>
    <row r="3328" spans="7:14" x14ac:dyDescent="0.2">
      <c r="G3328" s="26">
        <v>2016</v>
      </c>
      <c r="H3328" s="26">
        <v>5</v>
      </c>
      <c r="I3328" s="26">
        <v>18</v>
      </c>
      <c r="J3328" s="26">
        <v>14</v>
      </c>
      <c r="K3328" s="26">
        <v>404</v>
      </c>
      <c r="M3328" s="26">
        <v>3326</v>
      </c>
      <c r="N3328" s="26">
        <v>300</v>
      </c>
    </row>
    <row r="3329" spans="7:14" x14ac:dyDescent="0.2">
      <c r="G3329" s="26">
        <v>2016</v>
      </c>
      <c r="H3329" s="26">
        <v>5</v>
      </c>
      <c r="I3329" s="26">
        <v>18</v>
      </c>
      <c r="J3329" s="26">
        <v>15</v>
      </c>
      <c r="K3329" s="26">
        <v>456</v>
      </c>
      <c r="M3329" s="26">
        <v>3327</v>
      </c>
      <c r="N3329" s="26">
        <v>300</v>
      </c>
    </row>
    <row r="3330" spans="7:14" x14ac:dyDescent="0.2">
      <c r="G3330" s="26">
        <v>2016</v>
      </c>
      <c r="H3330" s="26">
        <v>5</v>
      </c>
      <c r="I3330" s="26">
        <v>18</v>
      </c>
      <c r="J3330" s="26">
        <v>16</v>
      </c>
      <c r="K3330" s="26">
        <v>503</v>
      </c>
      <c r="M3330" s="26">
        <v>3328</v>
      </c>
      <c r="N3330" s="26">
        <v>300</v>
      </c>
    </row>
    <row r="3331" spans="7:14" x14ac:dyDescent="0.2">
      <c r="G3331" s="26">
        <v>2016</v>
      </c>
      <c r="H3331" s="26">
        <v>5</v>
      </c>
      <c r="I3331" s="26">
        <v>18</v>
      </c>
      <c r="J3331" s="26">
        <v>17</v>
      </c>
      <c r="K3331" s="26">
        <v>672</v>
      </c>
      <c r="M3331" s="26">
        <v>3329</v>
      </c>
      <c r="N3331" s="26">
        <v>300</v>
      </c>
    </row>
    <row r="3332" spans="7:14" x14ac:dyDescent="0.2">
      <c r="G3332" s="26">
        <v>2016</v>
      </c>
      <c r="H3332" s="26">
        <v>5</v>
      </c>
      <c r="I3332" s="26">
        <v>18</v>
      </c>
      <c r="J3332" s="26">
        <v>18</v>
      </c>
      <c r="K3332" s="26">
        <v>497</v>
      </c>
      <c r="M3332" s="26">
        <v>3330</v>
      </c>
      <c r="N3332" s="26">
        <v>300</v>
      </c>
    </row>
    <row r="3333" spans="7:14" x14ac:dyDescent="0.2">
      <c r="G3333" s="26">
        <v>2016</v>
      </c>
      <c r="H3333" s="26">
        <v>5</v>
      </c>
      <c r="I3333" s="26">
        <v>18</v>
      </c>
      <c r="J3333" s="26">
        <v>19</v>
      </c>
      <c r="K3333" s="26">
        <v>407</v>
      </c>
      <c r="M3333" s="26">
        <v>3331</v>
      </c>
      <c r="N3333" s="26">
        <v>300</v>
      </c>
    </row>
    <row r="3334" spans="7:14" x14ac:dyDescent="0.2">
      <c r="G3334" s="26">
        <v>2016</v>
      </c>
      <c r="H3334" s="26">
        <v>5</v>
      </c>
      <c r="I3334" s="26">
        <v>18</v>
      </c>
      <c r="J3334" s="26">
        <v>20</v>
      </c>
      <c r="K3334" s="26">
        <v>309</v>
      </c>
      <c r="M3334" s="26">
        <v>3332</v>
      </c>
      <c r="N3334" s="26">
        <v>300</v>
      </c>
    </row>
    <row r="3335" spans="7:14" x14ac:dyDescent="0.2">
      <c r="G3335" s="26">
        <v>2016</v>
      </c>
      <c r="H3335" s="26">
        <v>5</v>
      </c>
      <c r="I3335" s="26">
        <v>18</v>
      </c>
      <c r="J3335" s="26">
        <v>21</v>
      </c>
      <c r="K3335" s="26">
        <v>222</v>
      </c>
      <c r="M3335" s="26">
        <v>3333</v>
      </c>
      <c r="N3335" s="26">
        <v>300</v>
      </c>
    </row>
    <row r="3336" spans="7:14" x14ac:dyDescent="0.2">
      <c r="G3336" s="26">
        <v>2016</v>
      </c>
      <c r="H3336" s="26">
        <v>5</v>
      </c>
      <c r="I3336" s="26">
        <v>18</v>
      </c>
      <c r="J3336" s="26">
        <v>22</v>
      </c>
      <c r="K3336" s="26">
        <v>168</v>
      </c>
      <c r="M3336" s="26">
        <v>3334</v>
      </c>
      <c r="N3336" s="26">
        <v>300</v>
      </c>
    </row>
    <row r="3337" spans="7:14" x14ac:dyDescent="0.2">
      <c r="G3337" s="26">
        <v>2016</v>
      </c>
      <c r="H3337" s="26">
        <v>5</v>
      </c>
      <c r="I3337" s="26">
        <v>18</v>
      </c>
      <c r="J3337" s="26">
        <v>23</v>
      </c>
      <c r="K3337" s="26">
        <v>92</v>
      </c>
      <c r="M3337" s="26">
        <v>3335</v>
      </c>
      <c r="N3337" s="26">
        <v>300</v>
      </c>
    </row>
    <row r="3338" spans="7:14" x14ac:dyDescent="0.2">
      <c r="G3338" s="26">
        <v>2016</v>
      </c>
      <c r="H3338" s="26">
        <v>5</v>
      </c>
      <c r="I3338" s="26">
        <v>18</v>
      </c>
      <c r="J3338" s="26">
        <v>24</v>
      </c>
      <c r="K3338" s="26">
        <v>40</v>
      </c>
      <c r="M3338" s="26">
        <v>3336</v>
      </c>
      <c r="N3338" s="26">
        <v>300</v>
      </c>
    </row>
    <row r="3339" spans="7:14" x14ac:dyDescent="0.2">
      <c r="G3339" s="26">
        <v>2016</v>
      </c>
      <c r="H3339" s="26">
        <v>5</v>
      </c>
      <c r="I3339" s="26">
        <v>19</v>
      </c>
      <c r="J3339" s="26">
        <v>1</v>
      </c>
      <c r="K3339" s="26">
        <v>21</v>
      </c>
      <c r="M3339" s="26">
        <v>3337</v>
      </c>
      <c r="N3339" s="26">
        <v>300</v>
      </c>
    </row>
    <row r="3340" spans="7:14" x14ac:dyDescent="0.2">
      <c r="G3340" s="26">
        <v>2016</v>
      </c>
      <c r="H3340" s="26">
        <v>5</v>
      </c>
      <c r="I3340" s="26">
        <v>19</v>
      </c>
      <c r="J3340" s="26">
        <v>2</v>
      </c>
      <c r="K3340" s="26">
        <v>14</v>
      </c>
      <c r="M3340" s="26">
        <v>3338</v>
      </c>
      <c r="N3340" s="26">
        <v>299</v>
      </c>
    </row>
    <row r="3341" spans="7:14" x14ac:dyDescent="0.2">
      <c r="G3341" s="26">
        <v>2016</v>
      </c>
      <c r="H3341" s="26">
        <v>5</v>
      </c>
      <c r="I3341" s="26">
        <v>19</v>
      </c>
      <c r="J3341" s="26">
        <v>3</v>
      </c>
      <c r="K3341" s="26">
        <v>1</v>
      </c>
      <c r="M3341" s="26">
        <v>3339</v>
      </c>
      <c r="N3341" s="26">
        <v>299</v>
      </c>
    </row>
    <row r="3342" spans="7:14" x14ac:dyDescent="0.2">
      <c r="G3342" s="26">
        <v>2016</v>
      </c>
      <c r="H3342" s="26">
        <v>5</v>
      </c>
      <c r="I3342" s="26">
        <v>19</v>
      </c>
      <c r="J3342" s="26">
        <v>4</v>
      </c>
      <c r="K3342" s="26">
        <v>3</v>
      </c>
      <c r="M3342" s="26">
        <v>3340</v>
      </c>
      <c r="N3342" s="26">
        <v>299</v>
      </c>
    </row>
    <row r="3343" spans="7:14" x14ac:dyDescent="0.2">
      <c r="G3343" s="26">
        <v>2016</v>
      </c>
      <c r="H3343" s="26">
        <v>5</v>
      </c>
      <c r="I3343" s="26">
        <v>19</v>
      </c>
      <c r="J3343" s="26">
        <v>5</v>
      </c>
      <c r="K3343" s="26">
        <v>12</v>
      </c>
      <c r="M3343" s="26">
        <v>3341</v>
      </c>
      <c r="N3343" s="26">
        <v>299</v>
      </c>
    </row>
    <row r="3344" spans="7:14" x14ac:dyDescent="0.2">
      <c r="G3344" s="26">
        <v>2016</v>
      </c>
      <c r="H3344" s="26">
        <v>5</v>
      </c>
      <c r="I3344" s="26">
        <v>19</v>
      </c>
      <c r="J3344" s="26">
        <v>6</v>
      </c>
      <c r="K3344" s="26">
        <v>56</v>
      </c>
      <c r="M3344" s="26">
        <v>3342</v>
      </c>
      <c r="N3344" s="26">
        <v>299</v>
      </c>
    </row>
    <row r="3345" spans="7:14" x14ac:dyDescent="0.2">
      <c r="G3345" s="26">
        <v>2016</v>
      </c>
      <c r="H3345" s="26">
        <v>5</v>
      </c>
      <c r="I3345" s="26">
        <v>19</v>
      </c>
      <c r="J3345" s="26">
        <v>7</v>
      </c>
      <c r="K3345" s="26">
        <v>223</v>
      </c>
      <c r="M3345" s="26">
        <v>3343</v>
      </c>
      <c r="N3345" s="26">
        <v>299</v>
      </c>
    </row>
    <row r="3346" spans="7:14" x14ac:dyDescent="0.2">
      <c r="G3346" s="26">
        <v>2016</v>
      </c>
      <c r="H3346" s="26">
        <v>5</v>
      </c>
      <c r="I3346" s="26">
        <v>19</v>
      </c>
      <c r="J3346" s="26">
        <v>8</v>
      </c>
      <c r="K3346" s="26">
        <v>559</v>
      </c>
      <c r="M3346" s="26">
        <v>3344</v>
      </c>
      <c r="N3346" s="26">
        <v>299</v>
      </c>
    </row>
    <row r="3347" spans="7:14" x14ac:dyDescent="0.2">
      <c r="G3347" s="26">
        <v>2016</v>
      </c>
      <c r="H3347" s="26">
        <v>5</v>
      </c>
      <c r="I3347" s="26">
        <v>19</v>
      </c>
      <c r="J3347" s="26">
        <v>9</v>
      </c>
      <c r="K3347" s="26">
        <v>383</v>
      </c>
      <c r="M3347" s="26">
        <v>3345</v>
      </c>
      <c r="N3347" s="26">
        <v>299</v>
      </c>
    </row>
    <row r="3348" spans="7:14" x14ac:dyDescent="0.2">
      <c r="G3348" s="26">
        <v>2016</v>
      </c>
      <c r="H3348" s="26">
        <v>5</v>
      </c>
      <c r="I3348" s="26">
        <v>19</v>
      </c>
      <c r="J3348" s="26">
        <v>10</v>
      </c>
      <c r="K3348" s="26">
        <v>316</v>
      </c>
      <c r="M3348" s="26">
        <v>3346</v>
      </c>
      <c r="N3348" s="26">
        <v>299</v>
      </c>
    </row>
    <row r="3349" spans="7:14" x14ac:dyDescent="0.2">
      <c r="G3349" s="26">
        <v>2016</v>
      </c>
      <c r="H3349" s="26">
        <v>5</v>
      </c>
      <c r="I3349" s="26">
        <v>19</v>
      </c>
      <c r="J3349" s="26">
        <v>11</v>
      </c>
      <c r="K3349" s="26">
        <v>341</v>
      </c>
      <c r="M3349" s="26">
        <v>3347</v>
      </c>
      <c r="N3349" s="26">
        <v>299</v>
      </c>
    </row>
    <row r="3350" spans="7:14" x14ac:dyDescent="0.2">
      <c r="G3350" s="26">
        <v>2016</v>
      </c>
      <c r="H3350" s="26">
        <v>5</v>
      </c>
      <c r="I3350" s="26">
        <v>19</v>
      </c>
      <c r="J3350" s="26">
        <v>12</v>
      </c>
      <c r="K3350" s="26">
        <v>371</v>
      </c>
      <c r="M3350" s="26">
        <v>3348</v>
      </c>
      <c r="N3350" s="26">
        <v>299</v>
      </c>
    </row>
    <row r="3351" spans="7:14" x14ac:dyDescent="0.2">
      <c r="G3351" s="26">
        <v>2016</v>
      </c>
      <c r="H3351" s="26">
        <v>5</v>
      </c>
      <c r="I3351" s="26">
        <v>19</v>
      </c>
      <c r="J3351" s="26">
        <v>13</v>
      </c>
      <c r="K3351" s="26">
        <v>393</v>
      </c>
      <c r="M3351" s="26">
        <v>3349</v>
      </c>
      <c r="N3351" s="26">
        <v>299</v>
      </c>
    </row>
    <row r="3352" spans="7:14" x14ac:dyDescent="0.2">
      <c r="G3352" s="26">
        <v>2016</v>
      </c>
      <c r="H3352" s="26">
        <v>5</v>
      </c>
      <c r="I3352" s="26">
        <v>19</v>
      </c>
      <c r="J3352" s="26">
        <v>14</v>
      </c>
      <c r="K3352" s="26">
        <v>420</v>
      </c>
      <c r="M3352" s="26">
        <v>3350</v>
      </c>
      <c r="N3352" s="26">
        <v>299</v>
      </c>
    </row>
    <row r="3353" spans="7:14" x14ac:dyDescent="0.2">
      <c r="G3353" s="26">
        <v>2016</v>
      </c>
      <c r="H3353" s="26">
        <v>5</v>
      </c>
      <c r="I3353" s="26">
        <v>19</v>
      </c>
      <c r="J3353" s="26">
        <v>15</v>
      </c>
      <c r="K3353" s="26">
        <v>469</v>
      </c>
      <c r="M3353" s="26">
        <v>3351</v>
      </c>
      <c r="N3353" s="26">
        <v>299</v>
      </c>
    </row>
    <row r="3354" spans="7:14" x14ac:dyDescent="0.2">
      <c r="G3354" s="26">
        <v>2016</v>
      </c>
      <c r="H3354" s="26">
        <v>5</v>
      </c>
      <c r="I3354" s="26">
        <v>19</v>
      </c>
      <c r="J3354" s="26">
        <v>16</v>
      </c>
      <c r="K3354" s="26">
        <v>512</v>
      </c>
      <c r="M3354" s="26">
        <v>3352</v>
      </c>
      <c r="N3354" s="26">
        <v>299</v>
      </c>
    </row>
    <row r="3355" spans="7:14" x14ac:dyDescent="0.2">
      <c r="G3355" s="26">
        <v>2016</v>
      </c>
      <c r="H3355" s="26">
        <v>5</v>
      </c>
      <c r="I3355" s="26">
        <v>19</v>
      </c>
      <c r="J3355" s="26">
        <v>17</v>
      </c>
      <c r="K3355" s="26">
        <v>711</v>
      </c>
      <c r="M3355" s="26">
        <v>3353</v>
      </c>
      <c r="N3355" s="26">
        <v>299</v>
      </c>
    </row>
    <row r="3356" spans="7:14" x14ac:dyDescent="0.2">
      <c r="G3356" s="26">
        <v>2016</v>
      </c>
      <c r="H3356" s="26">
        <v>5</v>
      </c>
      <c r="I3356" s="26">
        <v>19</v>
      </c>
      <c r="J3356" s="26">
        <v>18</v>
      </c>
      <c r="K3356" s="26">
        <v>485</v>
      </c>
      <c r="M3356" s="26">
        <v>3354</v>
      </c>
      <c r="N3356" s="26">
        <v>299</v>
      </c>
    </row>
    <row r="3357" spans="7:14" x14ac:dyDescent="0.2">
      <c r="G3357" s="26">
        <v>2016</v>
      </c>
      <c r="H3357" s="26">
        <v>5</v>
      </c>
      <c r="I3357" s="26">
        <v>19</v>
      </c>
      <c r="J3357" s="26">
        <v>19</v>
      </c>
      <c r="K3357" s="26">
        <v>392</v>
      </c>
      <c r="M3357" s="26">
        <v>3355</v>
      </c>
      <c r="N3357" s="26">
        <v>299</v>
      </c>
    </row>
    <row r="3358" spans="7:14" x14ac:dyDescent="0.2">
      <c r="G3358" s="26">
        <v>2016</v>
      </c>
      <c r="H3358" s="26">
        <v>5</v>
      </c>
      <c r="I3358" s="26">
        <v>19</v>
      </c>
      <c r="J3358" s="26">
        <v>20</v>
      </c>
      <c r="K3358" s="26">
        <v>274</v>
      </c>
      <c r="M3358" s="26">
        <v>3356</v>
      </c>
      <c r="N3358" s="26">
        <v>299</v>
      </c>
    </row>
    <row r="3359" spans="7:14" x14ac:dyDescent="0.2">
      <c r="G3359" s="26">
        <v>2016</v>
      </c>
      <c r="H3359" s="26">
        <v>5</v>
      </c>
      <c r="I3359" s="26">
        <v>19</v>
      </c>
      <c r="J3359" s="26">
        <v>21</v>
      </c>
      <c r="K3359" s="26">
        <v>189</v>
      </c>
      <c r="M3359" s="26">
        <v>3357</v>
      </c>
      <c r="N3359" s="26">
        <v>299</v>
      </c>
    </row>
    <row r="3360" spans="7:14" x14ac:dyDescent="0.2">
      <c r="G3360" s="26">
        <v>2016</v>
      </c>
      <c r="H3360" s="26">
        <v>5</v>
      </c>
      <c r="I3360" s="26">
        <v>19</v>
      </c>
      <c r="J3360" s="26">
        <v>22</v>
      </c>
      <c r="K3360" s="26">
        <v>128</v>
      </c>
      <c r="M3360" s="26">
        <v>3358</v>
      </c>
      <c r="N3360" s="26">
        <v>298</v>
      </c>
    </row>
    <row r="3361" spans="7:14" x14ac:dyDescent="0.2">
      <c r="G3361" s="26">
        <v>2016</v>
      </c>
      <c r="H3361" s="26">
        <v>5</v>
      </c>
      <c r="I3361" s="26">
        <v>19</v>
      </c>
      <c r="J3361" s="26">
        <v>23</v>
      </c>
      <c r="K3361" s="26">
        <v>74</v>
      </c>
      <c r="M3361" s="26">
        <v>3359</v>
      </c>
      <c r="N3361" s="26">
        <v>298</v>
      </c>
    </row>
    <row r="3362" spans="7:14" x14ac:dyDescent="0.2">
      <c r="G3362" s="26">
        <v>2016</v>
      </c>
      <c r="H3362" s="26">
        <v>5</v>
      </c>
      <c r="I3362" s="26">
        <v>19</v>
      </c>
      <c r="J3362" s="26">
        <v>24</v>
      </c>
      <c r="K3362" s="26">
        <v>29</v>
      </c>
      <c r="M3362" s="26">
        <v>3360</v>
      </c>
      <c r="N3362" s="26">
        <v>298</v>
      </c>
    </row>
    <row r="3363" spans="7:14" x14ac:dyDescent="0.2">
      <c r="G3363" s="26">
        <v>2016</v>
      </c>
      <c r="H3363" s="26">
        <v>5</v>
      </c>
      <c r="I3363" s="26">
        <v>20</v>
      </c>
      <c r="J3363" s="26">
        <v>1</v>
      </c>
      <c r="K3363" s="26">
        <v>18</v>
      </c>
      <c r="M3363" s="26">
        <v>3361</v>
      </c>
      <c r="N3363" s="26">
        <v>298</v>
      </c>
    </row>
    <row r="3364" spans="7:14" x14ac:dyDescent="0.2">
      <c r="G3364" s="26">
        <v>2016</v>
      </c>
      <c r="H3364" s="26">
        <v>5</v>
      </c>
      <c r="I3364" s="26">
        <v>20</v>
      </c>
      <c r="J3364" s="26">
        <v>2</v>
      </c>
      <c r="K3364" s="26">
        <v>8</v>
      </c>
      <c r="M3364" s="26">
        <v>3362</v>
      </c>
      <c r="N3364" s="26">
        <v>298</v>
      </c>
    </row>
    <row r="3365" spans="7:14" x14ac:dyDescent="0.2">
      <c r="G3365" s="26">
        <v>2016</v>
      </c>
      <c r="H3365" s="26">
        <v>5</v>
      </c>
      <c r="I3365" s="26">
        <v>20</v>
      </c>
      <c r="J3365" s="26">
        <v>3</v>
      </c>
      <c r="K3365" s="26">
        <v>2</v>
      </c>
      <c r="M3365" s="26">
        <v>3363</v>
      </c>
      <c r="N3365" s="26">
        <v>298</v>
      </c>
    </row>
    <row r="3366" spans="7:14" x14ac:dyDescent="0.2">
      <c r="G3366" s="26">
        <v>2016</v>
      </c>
      <c r="H3366" s="26">
        <v>5</v>
      </c>
      <c r="I3366" s="26">
        <v>20</v>
      </c>
      <c r="J3366" s="26">
        <v>4</v>
      </c>
      <c r="K3366" s="26">
        <v>6</v>
      </c>
      <c r="M3366" s="26">
        <v>3364</v>
      </c>
      <c r="N3366" s="26">
        <v>298</v>
      </c>
    </row>
    <row r="3367" spans="7:14" x14ac:dyDescent="0.2">
      <c r="G3367" s="26">
        <v>2016</v>
      </c>
      <c r="H3367" s="26">
        <v>5</v>
      </c>
      <c r="I3367" s="26">
        <v>20</v>
      </c>
      <c r="J3367" s="26">
        <v>5</v>
      </c>
      <c r="K3367" s="26">
        <v>10</v>
      </c>
      <c r="M3367" s="26">
        <v>3365</v>
      </c>
      <c r="N3367" s="26">
        <v>298</v>
      </c>
    </row>
    <row r="3368" spans="7:14" x14ac:dyDescent="0.2">
      <c r="G3368" s="26">
        <v>2016</v>
      </c>
      <c r="H3368" s="26">
        <v>5</v>
      </c>
      <c r="I3368" s="26">
        <v>20</v>
      </c>
      <c r="J3368" s="26">
        <v>6</v>
      </c>
      <c r="K3368" s="26">
        <v>54</v>
      </c>
      <c r="M3368" s="26">
        <v>3366</v>
      </c>
      <c r="N3368" s="26">
        <v>298</v>
      </c>
    </row>
    <row r="3369" spans="7:14" x14ac:dyDescent="0.2">
      <c r="G3369" s="26">
        <v>2016</v>
      </c>
      <c r="H3369" s="26">
        <v>5</v>
      </c>
      <c r="I3369" s="26">
        <v>20</v>
      </c>
      <c r="J3369" s="26">
        <v>7</v>
      </c>
      <c r="K3369" s="26">
        <v>211</v>
      </c>
      <c r="M3369" s="26">
        <v>3367</v>
      </c>
      <c r="N3369" s="26">
        <v>297</v>
      </c>
    </row>
    <row r="3370" spans="7:14" x14ac:dyDescent="0.2">
      <c r="G3370" s="26">
        <v>2016</v>
      </c>
      <c r="H3370" s="26">
        <v>5</v>
      </c>
      <c r="I3370" s="26">
        <v>20</v>
      </c>
      <c r="J3370" s="26">
        <v>8</v>
      </c>
      <c r="K3370" s="26">
        <v>561</v>
      </c>
      <c r="M3370" s="26">
        <v>3368</v>
      </c>
      <c r="N3370" s="26">
        <v>297</v>
      </c>
    </row>
    <row r="3371" spans="7:14" x14ac:dyDescent="0.2">
      <c r="G3371" s="26">
        <v>2016</v>
      </c>
      <c r="H3371" s="26">
        <v>5</v>
      </c>
      <c r="I3371" s="26">
        <v>20</v>
      </c>
      <c r="J3371" s="26">
        <v>9</v>
      </c>
      <c r="K3371" s="26">
        <v>395</v>
      </c>
      <c r="M3371" s="26">
        <v>3369</v>
      </c>
      <c r="N3371" s="26">
        <v>297</v>
      </c>
    </row>
    <row r="3372" spans="7:14" x14ac:dyDescent="0.2">
      <c r="G3372" s="26">
        <v>2016</v>
      </c>
      <c r="H3372" s="26">
        <v>5</v>
      </c>
      <c r="I3372" s="26">
        <v>20</v>
      </c>
      <c r="J3372" s="26">
        <v>10</v>
      </c>
      <c r="K3372" s="26">
        <v>299</v>
      </c>
      <c r="M3372" s="26">
        <v>3370</v>
      </c>
      <c r="N3372" s="26">
        <v>297</v>
      </c>
    </row>
    <row r="3373" spans="7:14" x14ac:dyDescent="0.2">
      <c r="G3373" s="26">
        <v>2016</v>
      </c>
      <c r="H3373" s="26">
        <v>5</v>
      </c>
      <c r="I3373" s="26">
        <v>20</v>
      </c>
      <c r="J3373" s="26">
        <v>11</v>
      </c>
      <c r="K3373" s="26">
        <v>374</v>
      </c>
      <c r="M3373" s="26">
        <v>3371</v>
      </c>
      <c r="N3373" s="26">
        <v>297</v>
      </c>
    </row>
    <row r="3374" spans="7:14" x14ac:dyDescent="0.2">
      <c r="G3374" s="26">
        <v>2016</v>
      </c>
      <c r="H3374" s="26">
        <v>5</v>
      </c>
      <c r="I3374" s="26">
        <v>20</v>
      </c>
      <c r="J3374" s="26">
        <v>12</v>
      </c>
      <c r="K3374" s="26">
        <v>411</v>
      </c>
      <c r="M3374" s="26">
        <v>3372</v>
      </c>
      <c r="N3374" s="26">
        <v>297</v>
      </c>
    </row>
    <row r="3375" spans="7:14" x14ac:dyDescent="0.2">
      <c r="G3375" s="26">
        <v>2016</v>
      </c>
      <c r="H3375" s="26">
        <v>5</v>
      </c>
      <c r="I3375" s="26">
        <v>20</v>
      </c>
      <c r="J3375" s="26">
        <v>13</v>
      </c>
      <c r="K3375" s="26">
        <v>417</v>
      </c>
      <c r="M3375" s="26">
        <v>3373</v>
      </c>
      <c r="N3375" s="26">
        <v>297</v>
      </c>
    </row>
    <row r="3376" spans="7:14" x14ac:dyDescent="0.2">
      <c r="G3376" s="26">
        <v>2016</v>
      </c>
      <c r="H3376" s="26">
        <v>5</v>
      </c>
      <c r="I3376" s="26">
        <v>20</v>
      </c>
      <c r="J3376" s="26">
        <v>14</v>
      </c>
      <c r="K3376" s="26">
        <v>456</v>
      </c>
      <c r="M3376" s="26">
        <v>3374</v>
      </c>
      <c r="N3376" s="26">
        <v>297</v>
      </c>
    </row>
    <row r="3377" spans="7:14" x14ac:dyDescent="0.2">
      <c r="G3377" s="26">
        <v>2016</v>
      </c>
      <c r="H3377" s="26">
        <v>5</v>
      </c>
      <c r="I3377" s="26">
        <v>20</v>
      </c>
      <c r="J3377" s="26">
        <v>15</v>
      </c>
      <c r="K3377" s="26">
        <v>491</v>
      </c>
      <c r="M3377" s="26">
        <v>3375</v>
      </c>
      <c r="N3377" s="26">
        <v>297</v>
      </c>
    </row>
    <row r="3378" spans="7:14" x14ac:dyDescent="0.2">
      <c r="G3378" s="26">
        <v>2016</v>
      </c>
      <c r="H3378" s="26">
        <v>5</v>
      </c>
      <c r="I3378" s="26">
        <v>20</v>
      </c>
      <c r="J3378" s="26">
        <v>16</v>
      </c>
      <c r="K3378" s="26">
        <v>521</v>
      </c>
      <c r="M3378" s="26">
        <v>3376</v>
      </c>
      <c r="N3378" s="26">
        <v>297</v>
      </c>
    </row>
    <row r="3379" spans="7:14" x14ac:dyDescent="0.2">
      <c r="G3379" s="26">
        <v>2016</v>
      </c>
      <c r="H3379" s="26">
        <v>5</v>
      </c>
      <c r="I3379" s="26">
        <v>20</v>
      </c>
      <c r="J3379" s="26">
        <v>17</v>
      </c>
      <c r="K3379" s="26">
        <v>593</v>
      </c>
      <c r="M3379" s="26">
        <v>3377</v>
      </c>
      <c r="N3379" s="26">
        <v>297</v>
      </c>
    </row>
    <row r="3380" spans="7:14" x14ac:dyDescent="0.2">
      <c r="G3380" s="26">
        <v>2016</v>
      </c>
      <c r="H3380" s="26">
        <v>5</v>
      </c>
      <c r="I3380" s="26">
        <v>20</v>
      </c>
      <c r="J3380" s="26">
        <v>18</v>
      </c>
      <c r="K3380" s="26">
        <v>474</v>
      </c>
      <c r="M3380" s="26">
        <v>3378</v>
      </c>
      <c r="N3380" s="26">
        <v>297</v>
      </c>
    </row>
    <row r="3381" spans="7:14" x14ac:dyDescent="0.2">
      <c r="G3381" s="26">
        <v>2016</v>
      </c>
      <c r="H3381" s="26">
        <v>5</v>
      </c>
      <c r="I3381" s="26">
        <v>20</v>
      </c>
      <c r="J3381" s="26">
        <v>19</v>
      </c>
      <c r="K3381" s="26">
        <v>421</v>
      </c>
      <c r="M3381" s="26">
        <v>3379</v>
      </c>
      <c r="N3381" s="26">
        <v>296</v>
      </c>
    </row>
    <row r="3382" spans="7:14" x14ac:dyDescent="0.2">
      <c r="G3382" s="26">
        <v>2016</v>
      </c>
      <c r="H3382" s="26">
        <v>5</v>
      </c>
      <c r="I3382" s="26">
        <v>20</v>
      </c>
      <c r="J3382" s="26">
        <v>20</v>
      </c>
      <c r="K3382" s="26">
        <v>315</v>
      </c>
      <c r="M3382" s="26">
        <v>3380</v>
      </c>
      <c r="N3382" s="26">
        <v>296</v>
      </c>
    </row>
    <row r="3383" spans="7:14" x14ac:dyDescent="0.2">
      <c r="G3383" s="26">
        <v>2016</v>
      </c>
      <c r="H3383" s="26">
        <v>5</v>
      </c>
      <c r="I3383" s="26">
        <v>20</v>
      </c>
      <c r="J3383" s="26">
        <v>21</v>
      </c>
      <c r="K3383" s="26">
        <v>233</v>
      </c>
      <c r="M3383" s="26">
        <v>3381</v>
      </c>
      <c r="N3383" s="26">
        <v>296</v>
      </c>
    </row>
    <row r="3384" spans="7:14" x14ac:dyDescent="0.2">
      <c r="G3384" s="26">
        <v>2016</v>
      </c>
      <c r="H3384" s="26">
        <v>5</v>
      </c>
      <c r="I3384" s="26">
        <v>20</v>
      </c>
      <c r="J3384" s="26">
        <v>22</v>
      </c>
      <c r="K3384" s="26">
        <v>187</v>
      </c>
      <c r="M3384" s="26">
        <v>3382</v>
      </c>
      <c r="N3384" s="26">
        <v>296</v>
      </c>
    </row>
    <row r="3385" spans="7:14" x14ac:dyDescent="0.2">
      <c r="G3385" s="26">
        <v>2016</v>
      </c>
      <c r="H3385" s="26">
        <v>5</v>
      </c>
      <c r="I3385" s="26">
        <v>20</v>
      </c>
      <c r="J3385" s="26">
        <v>23</v>
      </c>
      <c r="K3385" s="26">
        <v>110</v>
      </c>
      <c r="M3385" s="26">
        <v>3383</v>
      </c>
      <c r="N3385" s="26">
        <v>296</v>
      </c>
    </row>
    <row r="3386" spans="7:14" x14ac:dyDescent="0.2">
      <c r="G3386" s="26">
        <v>2016</v>
      </c>
      <c r="H3386" s="26">
        <v>5</v>
      </c>
      <c r="I3386" s="26">
        <v>20</v>
      </c>
      <c r="J3386" s="26">
        <v>24</v>
      </c>
      <c r="K3386" s="26">
        <v>83</v>
      </c>
      <c r="M3386" s="26">
        <v>3384</v>
      </c>
      <c r="N3386" s="26">
        <v>296</v>
      </c>
    </row>
    <row r="3387" spans="7:14" x14ac:dyDescent="0.2">
      <c r="G3387" s="26">
        <v>2016</v>
      </c>
      <c r="H3387" s="26">
        <v>5</v>
      </c>
      <c r="I3387" s="26">
        <v>21</v>
      </c>
      <c r="J3387" s="26">
        <v>1</v>
      </c>
      <c r="K3387" s="26">
        <v>34</v>
      </c>
      <c r="M3387" s="26">
        <v>3385</v>
      </c>
      <c r="N3387" s="26">
        <v>296</v>
      </c>
    </row>
    <row r="3388" spans="7:14" x14ac:dyDescent="0.2">
      <c r="G3388" s="26">
        <v>2016</v>
      </c>
      <c r="H3388" s="26">
        <v>5</v>
      </c>
      <c r="I3388" s="26">
        <v>21</v>
      </c>
      <c r="J3388" s="26">
        <v>2</v>
      </c>
      <c r="K3388" s="26">
        <v>25</v>
      </c>
      <c r="M3388" s="26">
        <v>3386</v>
      </c>
      <c r="N3388" s="26">
        <v>296</v>
      </c>
    </row>
    <row r="3389" spans="7:14" x14ac:dyDescent="0.2">
      <c r="G3389" s="26">
        <v>2016</v>
      </c>
      <c r="H3389" s="26">
        <v>5</v>
      </c>
      <c r="I3389" s="26">
        <v>21</v>
      </c>
      <c r="J3389" s="26">
        <v>3</v>
      </c>
      <c r="K3389" s="26">
        <v>5</v>
      </c>
      <c r="M3389" s="26">
        <v>3387</v>
      </c>
      <c r="N3389" s="26">
        <v>296</v>
      </c>
    </row>
    <row r="3390" spans="7:14" x14ac:dyDescent="0.2">
      <c r="G3390" s="26">
        <v>2016</v>
      </c>
      <c r="H3390" s="26">
        <v>5</v>
      </c>
      <c r="I3390" s="26">
        <v>21</v>
      </c>
      <c r="J3390" s="26">
        <v>4</v>
      </c>
      <c r="K3390" s="26">
        <v>8</v>
      </c>
      <c r="M3390" s="26">
        <v>3388</v>
      </c>
      <c r="N3390" s="26">
        <v>296</v>
      </c>
    </row>
    <row r="3391" spans="7:14" x14ac:dyDescent="0.2">
      <c r="G3391" s="26">
        <v>2016</v>
      </c>
      <c r="H3391" s="26">
        <v>5</v>
      </c>
      <c r="I3391" s="26">
        <v>21</v>
      </c>
      <c r="J3391" s="26">
        <v>5</v>
      </c>
      <c r="K3391" s="26">
        <v>6</v>
      </c>
      <c r="M3391" s="26">
        <v>3389</v>
      </c>
      <c r="N3391" s="26">
        <v>296</v>
      </c>
    </row>
    <row r="3392" spans="7:14" x14ac:dyDescent="0.2">
      <c r="G3392" s="26">
        <v>2016</v>
      </c>
      <c r="H3392" s="26">
        <v>5</v>
      </c>
      <c r="I3392" s="26">
        <v>21</v>
      </c>
      <c r="J3392" s="26">
        <v>6</v>
      </c>
      <c r="K3392" s="26">
        <v>35</v>
      </c>
      <c r="M3392" s="26">
        <v>3390</v>
      </c>
      <c r="N3392" s="26">
        <v>295</v>
      </c>
    </row>
    <row r="3393" spans="7:14" x14ac:dyDescent="0.2">
      <c r="G3393" s="26">
        <v>2016</v>
      </c>
      <c r="H3393" s="26">
        <v>5</v>
      </c>
      <c r="I3393" s="26">
        <v>21</v>
      </c>
      <c r="J3393" s="26">
        <v>7</v>
      </c>
      <c r="K3393" s="26">
        <v>104</v>
      </c>
      <c r="M3393" s="26">
        <v>3391</v>
      </c>
      <c r="N3393" s="26">
        <v>295</v>
      </c>
    </row>
    <row r="3394" spans="7:14" x14ac:dyDescent="0.2">
      <c r="G3394" s="26">
        <v>2016</v>
      </c>
      <c r="H3394" s="26">
        <v>5</v>
      </c>
      <c r="I3394" s="26">
        <v>21</v>
      </c>
      <c r="J3394" s="26">
        <v>8</v>
      </c>
      <c r="K3394" s="26">
        <v>187</v>
      </c>
      <c r="M3394" s="26">
        <v>3392</v>
      </c>
      <c r="N3394" s="26">
        <v>295</v>
      </c>
    </row>
    <row r="3395" spans="7:14" x14ac:dyDescent="0.2">
      <c r="G3395" s="26">
        <v>2016</v>
      </c>
      <c r="H3395" s="26">
        <v>5</v>
      </c>
      <c r="I3395" s="26">
        <v>21</v>
      </c>
      <c r="J3395" s="26">
        <v>9</v>
      </c>
      <c r="K3395" s="26">
        <v>251</v>
      </c>
      <c r="M3395" s="26">
        <v>3393</v>
      </c>
      <c r="N3395" s="26">
        <v>295</v>
      </c>
    </row>
    <row r="3396" spans="7:14" x14ac:dyDescent="0.2">
      <c r="G3396" s="26">
        <v>2016</v>
      </c>
      <c r="H3396" s="26">
        <v>5</v>
      </c>
      <c r="I3396" s="26">
        <v>21</v>
      </c>
      <c r="J3396" s="26">
        <v>10</v>
      </c>
      <c r="K3396" s="26">
        <v>325</v>
      </c>
      <c r="M3396" s="26">
        <v>3394</v>
      </c>
      <c r="N3396" s="26">
        <v>295</v>
      </c>
    </row>
    <row r="3397" spans="7:14" x14ac:dyDescent="0.2">
      <c r="G3397" s="26">
        <v>2016</v>
      </c>
      <c r="H3397" s="26">
        <v>5</v>
      </c>
      <c r="I3397" s="26">
        <v>21</v>
      </c>
      <c r="J3397" s="26">
        <v>11</v>
      </c>
      <c r="K3397" s="26">
        <v>386</v>
      </c>
      <c r="M3397" s="26">
        <v>3395</v>
      </c>
      <c r="N3397" s="26">
        <v>295</v>
      </c>
    </row>
    <row r="3398" spans="7:14" x14ac:dyDescent="0.2">
      <c r="G3398" s="26">
        <v>2016</v>
      </c>
      <c r="H3398" s="26">
        <v>5</v>
      </c>
      <c r="I3398" s="26">
        <v>21</v>
      </c>
      <c r="J3398" s="26">
        <v>12</v>
      </c>
      <c r="K3398" s="26">
        <v>413</v>
      </c>
      <c r="M3398" s="26">
        <v>3396</v>
      </c>
      <c r="N3398" s="26">
        <v>295</v>
      </c>
    </row>
    <row r="3399" spans="7:14" x14ac:dyDescent="0.2">
      <c r="G3399" s="26">
        <v>2016</v>
      </c>
      <c r="H3399" s="26">
        <v>5</v>
      </c>
      <c r="I3399" s="26">
        <v>21</v>
      </c>
      <c r="J3399" s="26">
        <v>13</v>
      </c>
      <c r="K3399" s="26">
        <v>481</v>
      </c>
      <c r="M3399" s="26">
        <v>3397</v>
      </c>
      <c r="N3399" s="26">
        <v>295</v>
      </c>
    </row>
    <row r="3400" spans="7:14" x14ac:dyDescent="0.2">
      <c r="G3400" s="26">
        <v>2016</v>
      </c>
      <c r="H3400" s="26">
        <v>5</v>
      </c>
      <c r="I3400" s="26">
        <v>21</v>
      </c>
      <c r="J3400" s="26">
        <v>14</v>
      </c>
      <c r="K3400" s="26">
        <v>470</v>
      </c>
      <c r="M3400" s="26">
        <v>3398</v>
      </c>
      <c r="N3400" s="26">
        <v>294</v>
      </c>
    </row>
    <row r="3401" spans="7:14" x14ac:dyDescent="0.2">
      <c r="G3401" s="26">
        <v>2016</v>
      </c>
      <c r="H3401" s="26">
        <v>5</v>
      </c>
      <c r="I3401" s="26">
        <v>21</v>
      </c>
      <c r="J3401" s="26">
        <v>15</v>
      </c>
      <c r="K3401" s="26">
        <v>509</v>
      </c>
      <c r="M3401" s="26">
        <v>3399</v>
      </c>
      <c r="N3401" s="26">
        <v>294</v>
      </c>
    </row>
    <row r="3402" spans="7:14" x14ac:dyDescent="0.2">
      <c r="G3402" s="26">
        <v>2016</v>
      </c>
      <c r="H3402" s="26">
        <v>5</v>
      </c>
      <c r="I3402" s="26">
        <v>21</v>
      </c>
      <c r="J3402" s="26">
        <v>16</v>
      </c>
      <c r="K3402" s="26">
        <v>482</v>
      </c>
      <c r="M3402" s="26">
        <v>3400</v>
      </c>
      <c r="N3402" s="26">
        <v>294</v>
      </c>
    </row>
    <row r="3403" spans="7:14" x14ac:dyDescent="0.2">
      <c r="G3403" s="26">
        <v>2016</v>
      </c>
      <c r="H3403" s="26">
        <v>5</v>
      </c>
      <c r="I3403" s="26">
        <v>21</v>
      </c>
      <c r="J3403" s="26">
        <v>17</v>
      </c>
      <c r="K3403" s="26">
        <v>598</v>
      </c>
      <c r="M3403" s="26">
        <v>3401</v>
      </c>
      <c r="N3403" s="26">
        <v>294</v>
      </c>
    </row>
    <row r="3404" spans="7:14" x14ac:dyDescent="0.2">
      <c r="G3404" s="26">
        <v>2016</v>
      </c>
      <c r="H3404" s="26">
        <v>5</v>
      </c>
      <c r="I3404" s="26">
        <v>21</v>
      </c>
      <c r="J3404" s="26">
        <v>18</v>
      </c>
      <c r="K3404" s="26">
        <v>475</v>
      </c>
      <c r="M3404" s="26">
        <v>3402</v>
      </c>
      <c r="N3404" s="26">
        <v>294</v>
      </c>
    </row>
    <row r="3405" spans="7:14" x14ac:dyDescent="0.2">
      <c r="G3405" s="26">
        <v>2016</v>
      </c>
      <c r="H3405" s="26">
        <v>5</v>
      </c>
      <c r="I3405" s="26">
        <v>21</v>
      </c>
      <c r="J3405" s="26">
        <v>19</v>
      </c>
      <c r="K3405" s="26">
        <v>366</v>
      </c>
      <c r="M3405" s="26">
        <v>3403</v>
      </c>
      <c r="N3405" s="26">
        <v>294</v>
      </c>
    </row>
    <row r="3406" spans="7:14" x14ac:dyDescent="0.2">
      <c r="G3406" s="26">
        <v>2016</v>
      </c>
      <c r="H3406" s="26">
        <v>5</v>
      </c>
      <c r="I3406" s="26">
        <v>21</v>
      </c>
      <c r="J3406" s="26">
        <v>20</v>
      </c>
      <c r="K3406" s="26">
        <v>274</v>
      </c>
      <c r="M3406" s="26">
        <v>3404</v>
      </c>
      <c r="N3406" s="26">
        <v>294</v>
      </c>
    </row>
    <row r="3407" spans="7:14" x14ac:dyDescent="0.2">
      <c r="G3407" s="26">
        <v>2016</v>
      </c>
      <c r="H3407" s="26">
        <v>5</v>
      </c>
      <c r="I3407" s="26">
        <v>21</v>
      </c>
      <c r="J3407" s="26">
        <v>21</v>
      </c>
      <c r="K3407" s="26">
        <v>208</v>
      </c>
      <c r="M3407" s="26">
        <v>3405</v>
      </c>
      <c r="N3407" s="26">
        <v>294</v>
      </c>
    </row>
    <row r="3408" spans="7:14" x14ac:dyDescent="0.2">
      <c r="G3408" s="26">
        <v>2016</v>
      </c>
      <c r="H3408" s="26">
        <v>5</v>
      </c>
      <c r="I3408" s="26">
        <v>21</v>
      </c>
      <c r="J3408" s="26">
        <v>22</v>
      </c>
      <c r="K3408" s="26">
        <v>194</v>
      </c>
      <c r="M3408" s="26">
        <v>3406</v>
      </c>
      <c r="N3408" s="26">
        <v>294</v>
      </c>
    </row>
    <row r="3409" spans="7:14" x14ac:dyDescent="0.2">
      <c r="G3409" s="26">
        <v>2016</v>
      </c>
      <c r="H3409" s="26">
        <v>5</v>
      </c>
      <c r="I3409" s="26">
        <v>21</v>
      </c>
      <c r="J3409" s="26">
        <v>23</v>
      </c>
      <c r="K3409" s="26">
        <v>157</v>
      </c>
      <c r="M3409" s="26">
        <v>3407</v>
      </c>
      <c r="N3409" s="26">
        <v>294</v>
      </c>
    </row>
    <row r="3410" spans="7:14" x14ac:dyDescent="0.2">
      <c r="G3410" s="26">
        <v>2016</v>
      </c>
      <c r="H3410" s="26">
        <v>5</v>
      </c>
      <c r="I3410" s="26">
        <v>21</v>
      </c>
      <c r="J3410" s="26">
        <v>24</v>
      </c>
      <c r="K3410" s="26">
        <v>84</v>
      </c>
      <c r="M3410" s="26">
        <v>3408</v>
      </c>
      <c r="N3410" s="26">
        <v>293</v>
      </c>
    </row>
    <row r="3411" spans="7:14" x14ac:dyDescent="0.2">
      <c r="G3411" s="26">
        <v>2016</v>
      </c>
      <c r="H3411" s="26">
        <v>5</v>
      </c>
      <c r="I3411" s="26">
        <v>22</v>
      </c>
      <c r="J3411" s="26">
        <v>1</v>
      </c>
      <c r="K3411" s="26">
        <v>37</v>
      </c>
      <c r="M3411" s="26">
        <v>3409</v>
      </c>
      <c r="N3411" s="26">
        <v>293</v>
      </c>
    </row>
    <row r="3412" spans="7:14" x14ac:dyDescent="0.2">
      <c r="G3412" s="26">
        <v>2016</v>
      </c>
      <c r="H3412" s="26">
        <v>5</v>
      </c>
      <c r="I3412" s="26">
        <v>22</v>
      </c>
      <c r="J3412" s="26">
        <v>2</v>
      </c>
      <c r="K3412" s="26">
        <v>25</v>
      </c>
      <c r="M3412" s="26">
        <v>3410</v>
      </c>
      <c r="N3412" s="26">
        <v>293</v>
      </c>
    </row>
    <row r="3413" spans="7:14" x14ac:dyDescent="0.2">
      <c r="G3413" s="26">
        <v>2016</v>
      </c>
      <c r="H3413" s="26">
        <v>5</v>
      </c>
      <c r="I3413" s="26">
        <v>22</v>
      </c>
      <c r="J3413" s="26">
        <v>3</v>
      </c>
      <c r="K3413" s="26">
        <v>18</v>
      </c>
      <c r="M3413" s="26">
        <v>3411</v>
      </c>
      <c r="N3413" s="26">
        <v>293</v>
      </c>
    </row>
    <row r="3414" spans="7:14" x14ac:dyDescent="0.2">
      <c r="G3414" s="26">
        <v>2016</v>
      </c>
      <c r="H3414" s="26">
        <v>5</v>
      </c>
      <c r="I3414" s="26">
        <v>22</v>
      </c>
      <c r="J3414" s="26">
        <v>4</v>
      </c>
      <c r="K3414" s="26">
        <v>7</v>
      </c>
      <c r="M3414" s="26">
        <v>3412</v>
      </c>
      <c r="N3414" s="26">
        <v>293</v>
      </c>
    </row>
    <row r="3415" spans="7:14" x14ac:dyDescent="0.2">
      <c r="G3415" s="26">
        <v>2016</v>
      </c>
      <c r="H3415" s="26">
        <v>5</v>
      </c>
      <c r="I3415" s="26">
        <v>22</v>
      </c>
      <c r="J3415" s="26">
        <v>5</v>
      </c>
      <c r="K3415" s="26">
        <v>11</v>
      </c>
      <c r="M3415" s="26">
        <v>3413</v>
      </c>
      <c r="N3415" s="26">
        <v>293</v>
      </c>
    </row>
    <row r="3416" spans="7:14" x14ac:dyDescent="0.2">
      <c r="G3416" s="26">
        <v>2016</v>
      </c>
      <c r="H3416" s="26">
        <v>5</v>
      </c>
      <c r="I3416" s="26">
        <v>22</v>
      </c>
      <c r="J3416" s="26">
        <v>6</v>
      </c>
      <c r="K3416" s="26">
        <v>25</v>
      </c>
      <c r="M3416" s="26">
        <v>3414</v>
      </c>
      <c r="N3416" s="26">
        <v>293</v>
      </c>
    </row>
    <row r="3417" spans="7:14" x14ac:dyDescent="0.2">
      <c r="G3417" s="26">
        <v>2016</v>
      </c>
      <c r="H3417" s="26">
        <v>5</v>
      </c>
      <c r="I3417" s="26">
        <v>22</v>
      </c>
      <c r="J3417" s="26">
        <v>7</v>
      </c>
      <c r="K3417" s="26">
        <v>96</v>
      </c>
      <c r="M3417" s="26">
        <v>3415</v>
      </c>
      <c r="N3417" s="26">
        <v>293</v>
      </c>
    </row>
    <row r="3418" spans="7:14" x14ac:dyDescent="0.2">
      <c r="G3418" s="26">
        <v>2016</v>
      </c>
      <c r="H3418" s="26">
        <v>5</v>
      </c>
      <c r="I3418" s="26">
        <v>22</v>
      </c>
      <c r="J3418" s="26">
        <v>8</v>
      </c>
      <c r="K3418" s="26">
        <v>204</v>
      </c>
      <c r="M3418" s="26">
        <v>3416</v>
      </c>
      <c r="N3418" s="26">
        <v>293</v>
      </c>
    </row>
    <row r="3419" spans="7:14" x14ac:dyDescent="0.2">
      <c r="G3419" s="26">
        <v>2016</v>
      </c>
      <c r="H3419" s="26">
        <v>5</v>
      </c>
      <c r="I3419" s="26">
        <v>22</v>
      </c>
      <c r="J3419" s="26">
        <v>9</v>
      </c>
      <c r="K3419" s="26">
        <v>191</v>
      </c>
      <c r="M3419" s="26">
        <v>3417</v>
      </c>
      <c r="N3419" s="26">
        <v>293</v>
      </c>
    </row>
    <row r="3420" spans="7:14" x14ac:dyDescent="0.2">
      <c r="G3420" s="26">
        <v>2016</v>
      </c>
      <c r="H3420" s="26">
        <v>5</v>
      </c>
      <c r="I3420" s="26">
        <v>22</v>
      </c>
      <c r="J3420" s="26">
        <v>10</v>
      </c>
      <c r="K3420" s="26">
        <v>257</v>
      </c>
      <c r="M3420" s="26">
        <v>3418</v>
      </c>
      <c r="N3420" s="26">
        <v>293</v>
      </c>
    </row>
    <row r="3421" spans="7:14" x14ac:dyDescent="0.2">
      <c r="G3421" s="26">
        <v>2016</v>
      </c>
      <c r="H3421" s="26">
        <v>5</v>
      </c>
      <c r="I3421" s="26">
        <v>22</v>
      </c>
      <c r="J3421" s="26">
        <v>11</v>
      </c>
      <c r="K3421" s="26">
        <v>315</v>
      </c>
      <c r="M3421" s="26">
        <v>3419</v>
      </c>
      <c r="N3421" s="26">
        <v>293</v>
      </c>
    </row>
    <row r="3422" spans="7:14" x14ac:dyDescent="0.2">
      <c r="G3422" s="26">
        <v>2016</v>
      </c>
      <c r="H3422" s="26">
        <v>5</v>
      </c>
      <c r="I3422" s="26">
        <v>22</v>
      </c>
      <c r="J3422" s="26">
        <v>12</v>
      </c>
      <c r="K3422" s="26">
        <v>338</v>
      </c>
      <c r="M3422" s="26">
        <v>3420</v>
      </c>
      <c r="N3422" s="26">
        <v>293</v>
      </c>
    </row>
    <row r="3423" spans="7:14" x14ac:dyDescent="0.2">
      <c r="G3423" s="26">
        <v>2016</v>
      </c>
      <c r="H3423" s="26">
        <v>5</v>
      </c>
      <c r="I3423" s="26">
        <v>22</v>
      </c>
      <c r="J3423" s="26">
        <v>13</v>
      </c>
      <c r="K3423" s="26">
        <v>394</v>
      </c>
      <c r="M3423" s="26">
        <v>3421</v>
      </c>
      <c r="N3423" s="26">
        <v>293</v>
      </c>
    </row>
    <row r="3424" spans="7:14" x14ac:dyDescent="0.2">
      <c r="G3424" s="26">
        <v>2016</v>
      </c>
      <c r="H3424" s="26">
        <v>5</v>
      </c>
      <c r="I3424" s="26">
        <v>22</v>
      </c>
      <c r="J3424" s="26">
        <v>14</v>
      </c>
      <c r="K3424" s="26">
        <v>441</v>
      </c>
      <c r="M3424" s="26">
        <v>3422</v>
      </c>
      <c r="N3424" s="26">
        <v>293</v>
      </c>
    </row>
    <row r="3425" spans="7:14" x14ac:dyDescent="0.2">
      <c r="G3425" s="26">
        <v>2016</v>
      </c>
      <c r="H3425" s="26">
        <v>5</v>
      </c>
      <c r="I3425" s="26">
        <v>22</v>
      </c>
      <c r="J3425" s="26">
        <v>15</v>
      </c>
      <c r="K3425" s="26">
        <v>411</v>
      </c>
      <c r="M3425" s="26">
        <v>3423</v>
      </c>
      <c r="N3425" s="26">
        <v>293</v>
      </c>
    </row>
    <row r="3426" spans="7:14" x14ac:dyDescent="0.2">
      <c r="G3426" s="26">
        <v>2016</v>
      </c>
      <c r="H3426" s="26">
        <v>5</v>
      </c>
      <c r="I3426" s="26">
        <v>22</v>
      </c>
      <c r="J3426" s="26">
        <v>16</v>
      </c>
      <c r="K3426" s="26">
        <v>409</v>
      </c>
      <c r="M3426" s="26">
        <v>3424</v>
      </c>
      <c r="N3426" s="26">
        <v>292</v>
      </c>
    </row>
    <row r="3427" spans="7:14" x14ac:dyDescent="0.2">
      <c r="G3427" s="26">
        <v>2016</v>
      </c>
      <c r="H3427" s="26">
        <v>5</v>
      </c>
      <c r="I3427" s="26">
        <v>22</v>
      </c>
      <c r="J3427" s="26">
        <v>17</v>
      </c>
      <c r="K3427" s="26">
        <v>435</v>
      </c>
      <c r="M3427" s="26">
        <v>3425</v>
      </c>
      <c r="N3427" s="26">
        <v>292</v>
      </c>
    </row>
    <row r="3428" spans="7:14" x14ac:dyDescent="0.2">
      <c r="G3428" s="26">
        <v>2016</v>
      </c>
      <c r="H3428" s="26">
        <v>5</v>
      </c>
      <c r="I3428" s="26">
        <v>22</v>
      </c>
      <c r="J3428" s="26">
        <v>18</v>
      </c>
      <c r="K3428" s="26">
        <v>348</v>
      </c>
      <c r="M3428" s="26">
        <v>3426</v>
      </c>
      <c r="N3428" s="26">
        <v>292</v>
      </c>
    </row>
    <row r="3429" spans="7:14" x14ac:dyDescent="0.2">
      <c r="G3429" s="26">
        <v>2016</v>
      </c>
      <c r="H3429" s="26">
        <v>5</v>
      </c>
      <c r="I3429" s="26">
        <v>22</v>
      </c>
      <c r="J3429" s="26">
        <v>19</v>
      </c>
      <c r="K3429" s="26">
        <v>322</v>
      </c>
      <c r="M3429" s="26">
        <v>3427</v>
      </c>
      <c r="N3429" s="26">
        <v>292</v>
      </c>
    </row>
    <row r="3430" spans="7:14" x14ac:dyDescent="0.2">
      <c r="G3430" s="26">
        <v>2016</v>
      </c>
      <c r="H3430" s="26">
        <v>5</v>
      </c>
      <c r="I3430" s="26">
        <v>22</v>
      </c>
      <c r="J3430" s="26">
        <v>20</v>
      </c>
      <c r="K3430" s="26">
        <v>296</v>
      </c>
      <c r="M3430" s="26">
        <v>3428</v>
      </c>
      <c r="N3430" s="26">
        <v>292</v>
      </c>
    </row>
    <row r="3431" spans="7:14" x14ac:dyDescent="0.2">
      <c r="G3431" s="26">
        <v>2016</v>
      </c>
      <c r="H3431" s="26">
        <v>5</v>
      </c>
      <c r="I3431" s="26">
        <v>22</v>
      </c>
      <c r="J3431" s="26">
        <v>21</v>
      </c>
      <c r="K3431" s="26">
        <v>229</v>
      </c>
      <c r="M3431" s="26">
        <v>3429</v>
      </c>
      <c r="N3431" s="26">
        <v>292</v>
      </c>
    </row>
    <row r="3432" spans="7:14" x14ac:dyDescent="0.2">
      <c r="G3432" s="26">
        <v>2016</v>
      </c>
      <c r="H3432" s="26">
        <v>5</v>
      </c>
      <c r="I3432" s="26">
        <v>22</v>
      </c>
      <c r="J3432" s="26">
        <v>22</v>
      </c>
      <c r="K3432" s="26">
        <v>193</v>
      </c>
      <c r="M3432" s="26">
        <v>3430</v>
      </c>
      <c r="N3432" s="26">
        <v>292</v>
      </c>
    </row>
    <row r="3433" spans="7:14" x14ac:dyDescent="0.2">
      <c r="G3433" s="26">
        <v>2016</v>
      </c>
      <c r="H3433" s="26">
        <v>5</v>
      </c>
      <c r="I3433" s="26">
        <v>22</v>
      </c>
      <c r="J3433" s="26">
        <v>23</v>
      </c>
      <c r="K3433" s="26">
        <v>121</v>
      </c>
      <c r="M3433" s="26">
        <v>3431</v>
      </c>
      <c r="N3433" s="26">
        <v>292</v>
      </c>
    </row>
    <row r="3434" spans="7:14" x14ac:dyDescent="0.2">
      <c r="G3434" s="26">
        <v>2016</v>
      </c>
      <c r="H3434" s="26">
        <v>5</v>
      </c>
      <c r="I3434" s="26">
        <v>22</v>
      </c>
      <c r="J3434" s="26">
        <v>24</v>
      </c>
      <c r="K3434" s="26">
        <v>52</v>
      </c>
      <c r="M3434" s="26">
        <v>3432</v>
      </c>
      <c r="N3434" s="26">
        <v>292</v>
      </c>
    </row>
    <row r="3435" spans="7:14" x14ac:dyDescent="0.2">
      <c r="G3435" s="26">
        <v>2016</v>
      </c>
      <c r="H3435" s="26">
        <v>5</v>
      </c>
      <c r="I3435" s="26">
        <v>23</v>
      </c>
      <c r="J3435" s="26">
        <v>1</v>
      </c>
      <c r="K3435" s="26">
        <v>21</v>
      </c>
      <c r="M3435" s="26">
        <v>3433</v>
      </c>
      <c r="N3435" s="26">
        <v>292</v>
      </c>
    </row>
    <row r="3436" spans="7:14" x14ac:dyDescent="0.2">
      <c r="G3436" s="26">
        <v>2016</v>
      </c>
      <c r="H3436" s="26">
        <v>5</v>
      </c>
      <c r="I3436" s="26">
        <v>23</v>
      </c>
      <c r="J3436" s="26">
        <v>2</v>
      </c>
      <c r="K3436" s="26">
        <v>22</v>
      </c>
      <c r="M3436" s="26">
        <v>3434</v>
      </c>
      <c r="N3436" s="26">
        <v>292</v>
      </c>
    </row>
    <row r="3437" spans="7:14" x14ac:dyDescent="0.2">
      <c r="G3437" s="26">
        <v>2016</v>
      </c>
      <c r="H3437" s="26">
        <v>5</v>
      </c>
      <c r="I3437" s="26">
        <v>23</v>
      </c>
      <c r="J3437" s="26">
        <v>3</v>
      </c>
      <c r="K3437" s="26">
        <v>14</v>
      </c>
      <c r="M3437" s="26">
        <v>3435</v>
      </c>
      <c r="N3437" s="26">
        <v>292</v>
      </c>
    </row>
    <row r="3438" spans="7:14" x14ac:dyDescent="0.2">
      <c r="G3438" s="26">
        <v>2016</v>
      </c>
      <c r="H3438" s="26">
        <v>5</v>
      </c>
      <c r="I3438" s="26">
        <v>23</v>
      </c>
      <c r="J3438" s="26">
        <v>4</v>
      </c>
      <c r="K3438" s="26">
        <v>8</v>
      </c>
      <c r="M3438" s="26">
        <v>3436</v>
      </c>
      <c r="N3438" s="26">
        <v>292</v>
      </c>
    </row>
    <row r="3439" spans="7:14" x14ac:dyDescent="0.2">
      <c r="G3439" s="26">
        <v>2016</v>
      </c>
      <c r="H3439" s="26">
        <v>5</v>
      </c>
      <c r="I3439" s="26">
        <v>23</v>
      </c>
      <c r="J3439" s="26">
        <v>5</v>
      </c>
      <c r="K3439" s="26">
        <v>20</v>
      </c>
      <c r="M3439" s="26">
        <v>3437</v>
      </c>
      <c r="N3439" s="26">
        <v>292</v>
      </c>
    </row>
    <row r="3440" spans="7:14" x14ac:dyDescent="0.2">
      <c r="G3440" s="26">
        <v>2016</v>
      </c>
      <c r="H3440" s="26">
        <v>5</v>
      </c>
      <c r="I3440" s="26">
        <v>23</v>
      </c>
      <c r="J3440" s="26">
        <v>6</v>
      </c>
      <c r="K3440" s="26">
        <v>78</v>
      </c>
      <c r="M3440" s="26">
        <v>3438</v>
      </c>
      <c r="N3440" s="26">
        <v>292</v>
      </c>
    </row>
    <row r="3441" spans="7:14" x14ac:dyDescent="0.2">
      <c r="G3441" s="26">
        <v>2016</v>
      </c>
      <c r="H3441" s="26">
        <v>5</v>
      </c>
      <c r="I3441" s="26">
        <v>23</v>
      </c>
      <c r="J3441" s="26">
        <v>7</v>
      </c>
      <c r="K3441" s="26">
        <v>227</v>
      </c>
      <c r="M3441" s="26">
        <v>3439</v>
      </c>
      <c r="N3441" s="26">
        <v>292</v>
      </c>
    </row>
    <row r="3442" spans="7:14" x14ac:dyDescent="0.2">
      <c r="G3442" s="26">
        <v>2016</v>
      </c>
      <c r="H3442" s="26">
        <v>5</v>
      </c>
      <c r="I3442" s="26">
        <v>23</v>
      </c>
      <c r="J3442" s="26">
        <v>8</v>
      </c>
      <c r="K3442" s="26">
        <v>583</v>
      </c>
      <c r="M3442" s="26">
        <v>3440</v>
      </c>
      <c r="N3442" s="26">
        <v>292</v>
      </c>
    </row>
    <row r="3443" spans="7:14" x14ac:dyDescent="0.2">
      <c r="G3443" s="26">
        <v>2016</v>
      </c>
      <c r="H3443" s="26">
        <v>5</v>
      </c>
      <c r="I3443" s="26">
        <v>23</v>
      </c>
      <c r="J3443" s="26">
        <v>9</v>
      </c>
      <c r="K3443" s="26">
        <v>395</v>
      </c>
      <c r="M3443" s="26">
        <v>3441</v>
      </c>
      <c r="N3443" s="26">
        <v>292</v>
      </c>
    </row>
    <row r="3444" spans="7:14" x14ac:dyDescent="0.2">
      <c r="G3444" s="26">
        <v>2016</v>
      </c>
      <c r="H3444" s="26">
        <v>5</v>
      </c>
      <c r="I3444" s="26">
        <v>23</v>
      </c>
      <c r="J3444" s="26">
        <v>10</v>
      </c>
      <c r="K3444" s="26">
        <v>335</v>
      </c>
      <c r="M3444" s="26">
        <v>3442</v>
      </c>
      <c r="N3444" s="26">
        <v>291</v>
      </c>
    </row>
    <row r="3445" spans="7:14" x14ac:dyDescent="0.2">
      <c r="G3445" s="26">
        <v>2016</v>
      </c>
      <c r="H3445" s="26">
        <v>5</v>
      </c>
      <c r="I3445" s="26">
        <v>23</v>
      </c>
      <c r="J3445" s="26">
        <v>11</v>
      </c>
      <c r="K3445" s="26">
        <v>348</v>
      </c>
      <c r="M3445" s="26">
        <v>3443</v>
      </c>
      <c r="N3445" s="26">
        <v>291</v>
      </c>
    </row>
    <row r="3446" spans="7:14" x14ac:dyDescent="0.2">
      <c r="G3446" s="26">
        <v>2016</v>
      </c>
      <c r="H3446" s="26">
        <v>5</v>
      </c>
      <c r="I3446" s="26">
        <v>23</v>
      </c>
      <c r="J3446" s="26">
        <v>12</v>
      </c>
      <c r="K3446" s="26">
        <v>380</v>
      </c>
      <c r="M3446" s="26">
        <v>3444</v>
      </c>
      <c r="N3446" s="26">
        <v>291</v>
      </c>
    </row>
    <row r="3447" spans="7:14" x14ac:dyDescent="0.2">
      <c r="G3447" s="26">
        <v>2016</v>
      </c>
      <c r="H3447" s="26">
        <v>5</v>
      </c>
      <c r="I3447" s="26">
        <v>23</v>
      </c>
      <c r="J3447" s="26">
        <v>13</v>
      </c>
      <c r="K3447" s="26">
        <v>397</v>
      </c>
      <c r="M3447" s="26">
        <v>3445</v>
      </c>
      <c r="N3447" s="26">
        <v>291</v>
      </c>
    </row>
    <row r="3448" spans="7:14" x14ac:dyDescent="0.2">
      <c r="G3448" s="26">
        <v>2016</v>
      </c>
      <c r="H3448" s="26">
        <v>5</v>
      </c>
      <c r="I3448" s="26">
        <v>23</v>
      </c>
      <c r="J3448" s="26">
        <v>14</v>
      </c>
      <c r="K3448" s="26">
        <v>411</v>
      </c>
      <c r="M3448" s="26">
        <v>3446</v>
      </c>
      <c r="N3448" s="26">
        <v>291</v>
      </c>
    </row>
    <row r="3449" spans="7:14" x14ac:dyDescent="0.2">
      <c r="G3449" s="26">
        <v>2016</v>
      </c>
      <c r="H3449" s="26">
        <v>5</v>
      </c>
      <c r="I3449" s="26">
        <v>23</v>
      </c>
      <c r="J3449" s="26">
        <v>15</v>
      </c>
      <c r="K3449" s="26">
        <v>433</v>
      </c>
      <c r="M3449" s="26">
        <v>3447</v>
      </c>
      <c r="N3449" s="26">
        <v>291</v>
      </c>
    </row>
    <row r="3450" spans="7:14" x14ac:dyDescent="0.2">
      <c r="G3450" s="26">
        <v>2016</v>
      </c>
      <c r="H3450" s="26">
        <v>5</v>
      </c>
      <c r="I3450" s="26">
        <v>23</v>
      </c>
      <c r="J3450" s="26">
        <v>16</v>
      </c>
      <c r="K3450" s="26">
        <v>499</v>
      </c>
      <c r="M3450" s="26">
        <v>3448</v>
      </c>
      <c r="N3450" s="26">
        <v>291</v>
      </c>
    </row>
    <row r="3451" spans="7:14" x14ac:dyDescent="0.2">
      <c r="G3451" s="26">
        <v>2016</v>
      </c>
      <c r="H3451" s="26">
        <v>5</v>
      </c>
      <c r="I3451" s="26">
        <v>23</v>
      </c>
      <c r="J3451" s="26">
        <v>17</v>
      </c>
      <c r="K3451" s="26">
        <v>677</v>
      </c>
      <c r="M3451" s="26">
        <v>3449</v>
      </c>
      <c r="N3451" s="26">
        <v>291</v>
      </c>
    </row>
    <row r="3452" spans="7:14" x14ac:dyDescent="0.2">
      <c r="G3452" s="26">
        <v>2016</v>
      </c>
      <c r="H3452" s="26">
        <v>5</v>
      </c>
      <c r="I3452" s="26">
        <v>23</v>
      </c>
      <c r="J3452" s="26">
        <v>18</v>
      </c>
      <c r="K3452" s="26">
        <v>509</v>
      </c>
      <c r="M3452" s="26">
        <v>3450</v>
      </c>
      <c r="N3452" s="26">
        <v>291</v>
      </c>
    </row>
    <row r="3453" spans="7:14" x14ac:dyDescent="0.2">
      <c r="G3453" s="26">
        <v>2016</v>
      </c>
      <c r="H3453" s="26">
        <v>5</v>
      </c>
      <c r="I3453" s="26">
        <v>23</v>
      </c>
      <c r="J3453" s="26">
        <v>19</v>
      </c>
      <c r="K3453" s="26">
        <v>419</v>
      </c>
      <c r="M3453" s="26">
        <v>3451</v>
      </c>
      <c r="N3453" s="26">
        <v>291</v>
      </c>
    </row>
    <row r="3454" spans="7:14" x14ac:dyDescent="0.2">
      <c r="G3454" s="26">
        <v>2016</v>
      </c>
      <c r="H3454" s="26">
        <v>5</v>
      </c>
      <c r="I3454" s="26">
        <v>23</v>
      </c>
      <c r="J3454" s="26">
        <v>20</v>
      </c>
      <c r="K3454" s="26">
        <v>283</v>
      </c>
      <c r="M3454" s="26">
        <v>3452</v>
      </c>
      <c r="N3454" s="26">
        <v>291</v>
      </c>
    </row>
    <row r="3455" spans="7:14" x14ac:dyDescent="0.2">
      <c r="G3455" s="26">
        <v>2016</v>
      </c>
      <c r="H3455" s="26">
        <v>5</v>
      </c>
      <c r="I3455" s="26">
        <v>23</v>
      </c>
      <c r="J3455" s="26">
        <v>21</v>
      </c>
      <c r="K3455" s="26">
        <v>241</v>
      </c>
      <c r="M3455" s="26">
        <v>3453</v>
      </c>
      <c r="N3455" s="26">
        <v>291</v>
      </c>
    </row>
    <row r="3456" spans="7:14" x14ac:dyDescent="0.2">
      <c r="G3456" s="26">
        <v>2016</v>
      </c>
      <c r="H3456" s="26">
        <v>5</v>
      </c>
      <c r="I3456" s="26">
        <v>23</v>
      </c>
      <c r="J3456" s="26">
        <v>22</v>
      </c>
      <c r="K3456" s="26">
        <v>159</v>
      </c>
      <c r="M3456" s="26">
        <v>3454</v>
      </c>
      <c r="N3456" s="26">
        <v>291</v>
      </c>
    </row>
    <row r="3457" spans="7:14" x14ac:dyDescent="0.2">
      <c r="G3457" s="26">
        <v>2016</v>
      </c>
      <c r="H3457" s="26">
        <v>5</v>
      </c>
      <c r="I3457" s="26">
        <v>23</v>
      </c>
      <c r="J3457" s="26">
        <v>23</v>
      </c>
      <c r="K3457" s="26">
        <v>99</v>
      </c>
      <c r="M3457" s="26">
        <v>3455</v>
      </c>
      <c r="N3457" s="26">
        <v>291</v>
      </c>
    </row>
    <row r="3458" spans="7:14" x14ac:dyDescent="0.2">
      <c r="G3458" s="26">
        <v>2016</v>
      </c>
      <c r="H3458" s="26">
        <v>5</v>
      </c>
      <c r="I3458" s="26">
        <v>23</v>
      </c>
      <c r="J3458" s="26">
        <v>24</v>
      </c>
      <c r="K3458" s="26">
        <v>47</v>
      </c>
      <c r="M3458" s="26">
        <v>3456</v>
      </c>
      <c r="N3458" s="26">
        <v>291</v>
      </c>
    </row>
    <row r="3459" spans="7:14" x14ac:dyDescent="0.2">
      <c r="G3459" s="26">
        <v>2016</v>
      </c>
      <c r="H3459" s="26">
        <v>5</v>
      </c>
      <c r="I3459" s="26">
        <v>24</v>
      </c>
      <c r="J3459" s="26">
        <v>1</v>
      </c>
      <c r="K3459" s="26">
        <v>31</v>
      </c>
      <c r="M3459" s="26">
        <v>3457</v>
      </c>
      <c r="N3459" s="26">
        <v>291</v>
      </c>
    </row>
    <row r="3460" spans="7:14" x14ac:dyDescent="0.2">
      <c r="G3460" s="26">
        <v>2016</v>
      </c>
      <c r="H3460" s="26">
        <v>5</v>
      </c>
      <c r="I3460" s="26">
        <v>24</v>
      </c>
      <c r="J3460" s="26">
        <v>2</v>
      </c>
      <c r="K3460" s="26">
        <v>13</v>
      </c>
      <c r="M3460" s="26">
        <v>3458</v>
      </c>
      <c r="N3460" s="26">
        <v>291</v>
      </c>
    </row>
    <row r="3461" spans="7:14" x14ac:dyDescent="0.2">
      <c r="G3461" s="26">
        <v>2016</v>
      </c>
      <c r="H3461" s="26">
        <v>5</v>
      </c>
      <c r="I3461" s="26">
        <v>24</v>
      </c>
      <c r="J3461" s="26">
        <v>3</v>
      </c>
      <c r="K3461" s="26">
        <v>3</v>
      </c>
      <c r="M3461" s="26">
        <v>3459</v>
      </c>
      <c r="N3461" s="26">
        <v>291</v>
      </c>
    </row>
    <row r="3462" spans="7:14" x14ac:dyDescent="0.2">
      <c r="G3462" s="26">
        <v>2016</v>
      </c>
      <c r="H3462" s="26">
        <v>5</v>
      </c>
      <c r="I3462" s="26">
        <v>24</v>
      </c>
      <c r="J3462" s="26">
        <v>4</v>
      </c>
      <c r="K3462" s="26">
        <v>3</v>
      </c>
      <c r="M3462" s="26">
        <v>3460</v>
      </c>
      <c r="N3462" s="26">
        <v>291</v>
      </c>
    </row>
    <row r="3463" spans="7:14" x14ac:dyDescent="0.2">
      <c r="G3463" s="26">
        <v>2016</v>
      </c>
      <c r="H3463" s="26">
        <v>5</v>
      </c>
      <c r="I3463" s="26">
        <v>24</v>
      </c>
      <c r="J3463" s="26">
        <v>5</v>
      </c>
      <c r="K3463" s="26">
        <v>9</v>
      </c>
      <c r="M3463" s="26">
        <v>3461</v>
      </c>
      <c r="N3463" s="26">
        <v>290</v>
      </c>
    </row>
    <row r="3464" spans="7:14" x14ac:dyDescent="0.2">
      <c r="G3464" s="26">
        <v>2016</v>
      </c>
      <c r="H3464" s="26">
        <v>5</v>
      </c>
      <c r="I3464" s="26">
        <v>24</v>
      </c>
      <c r="J3464" s="26">
        <v>6</v>
      </c>
      <c r="K3464" s="26">
        <v>57</v>
      </c>
      <c r="M3464" s="26">
        <v>3462</v>
      </c>
      <c r="N3464" s="26">
        <v>290</v>
      </c>
    </row>
    <row r="3465" spans="7:14" x14ac:dyDescent="0.2">
      <c r="G3465" s="26">
        <v>2016</v>
      </c>
      <c r="H3465" s="26">
        <v>5</v>
      </c>
      <c r="I3465" s="26">
        <v>24</v>
      </c>
      <c r="J3465" s="26">
        <v>7</v>
      </c>
      <c r="K3465" s="26">
        <v>225</v>
      </c>
      <c r="M3465" s="26">
        <v>3463</v>
      </c>
      <c r="N3465" s="26">
        <v>290</v>
      </c>
    </row>
    <row r="3466" spans="7:14" x14ac:dyDescent="0.2">
      <c r="G3466" s="26">
        <v>2016</v>
      </c>
      <c r="H3466" s="26">
        <v>5</v>
      </c>
      <c r="I3466" s="26">
        <v>24</v>
      </c>
      <c r="J3466" s="26">
        <v>8</v>
      </c>
      <c r="K3466" s="26">
        <v>594</v>
      </c>
      <c r="M3466" s="26">
        <v>3464</v>
      </c>
      <c r="N3466" s="26">
        <v>290</v>
      </c>
    </row>
    <row r="3467" spans="7:14" x14ac:dyDescent="0.2">
      <c r="G3467" s="26">
        <v>2016</v>
      </c>
      <c r="H3467" s="26">
        <v>5</v>
      </c>
      <c r="I3467" s="26">
        <v>24</v>
      </c>
      <c r="J3467" s="26">
        <v>9</v>
      </c>
      <c r="K3467" s="26">
        <v>366</v>
      </c>
      <c r="M3467" s="26">
        <v>3465</v>
      </c>
      <c r="N3467" s="26">
        <v>290</v>
      </c>
    </row>
    <row r="3468" spans="7:14" x14ac:dyDescent="0.2">
      <c r="G3468" s="26">
        <v>2016</v>
      </c>
      <c r="H3468" s="26">
        <v>5</v>
      </c>
      <c r="I3468" s="26">
        <v>24</v>
      </c>
      <c r="J3468" s="26">
        <v>10</v>
      </c>
      <c r="K3468" s="26">
        <v>358</v>
      </c>
      <c r="M3468" s="26">
        <v>3466</v>
      </c>
      <c r="N3468" s="26">
        <v>290</v>
      </c>
    </row>
    <row r="3469" spans="7:14" x14ac:dyDescent="0.2">
      <c r="G3469" s="26">
        <v>2016</v>
      </c>
      <c r="H3469" s="26">
        <v>5</v>
      </c>
      <c r="I3469" s="26">
        <v>24</v>
      </c>
      <c r="J3469" s="26">
        <v>11</v>
      </c>
      <c r="K3469" s="26">
        <v>319</v>
      </c>
      <c r="M3469" s="26">
        <v>3467</v>
      </c>
      <c r="N3469" s="26">
        <v>290</v>
      </c>
    </row>
    <row r="3470" spans="7:14" x14ac:dyDescent="0.2">
      <c r="G3470" s="26">
        <v>2016</v>
      </c>
      <c r="H3470" s="26">
        <v>5</v>
      </c>
      <c r="I3470" s="26">
        <v>24</v>
      </c>
      <c r="J3470" s="26">
        <v>12</v>
      </c>
      <c r="K3470" s="26">
        <v>422</v>
      </c>
      <c r="M3470" s="26">
        <v>3468</v>
      </c>
      <c r="N3470" s="26">
        <v>290</v>
      </c>
    </row>
    <row r="3471" spans="7:14" x14ac:dyDescent="0.2">
      <c r="G3471" s="26">
        <v>2016</v>
      </c>
      <c r="H3471" s="26">
        <v>5</v>
      </c>
      <c r="I3471" s="26">
        <v>24</v>
      </c>
      <c r="J3471" s="26">
        <v>13</v>
      </c>
      <c r="K3471" s="26">
        <v>391</v>
      </c>
      <c r="M3471" s="26">
        <v>3469</v>
      </c>
      <c r="N3471" s="26">
        <v>290</v>
      </c>
    </row>
    <row r="3472" spans="7:14" x14ac:dyDescent="0.2">
      <c r="G3472" s="26">
        <v>2016</v>
      </c>
      <c r="H3472" s="26">
        <v>5</v>
      </c>
      <c r="I3472" s="26">
        <v>24</v>
      </c>
      <c r="J3472" s="26">
        <v>14</v>
      </c>
      <c r="K3472" s="26">
        <v>441</v>
      </c>
      <c r="M3472" s="26">
        <v>3470</v>
      </c>
      <c r="N3472" s="26">
        <v>290</v>
      </c>
    </row>
    <row r="3473" spans="7:14" x14ac:dyDescent="0.2">
      <c r="G3473" s="26">
        <v>2016</v>
      </c>
      <c r="H3473" s="26">
        <v>5</v>
      </c>
      <c r="I3473" s="26">
        <v>24</v>
      </c>
      <c r="J3473" s="26">
        <v>15</v>
      </c>
      <c r="K3473" s="26">
        <v>433</v>
      </c>
      <c r="M3473" s="26">
        <v>3471</v>
      </c>
      <c r="N3473" s="26">
        <v>290</v>
      </c>
    </row>
    <row r="3474" spans="7:14" x14ac:dyDescent="0.2">
      <c r="G3474" s="26">
        <v>2016</v>
      </c>
      <c r="H3474" s="26">
        <v>5</v>
      </c>
      <c r="I3474" s="26">
        <v>24</v>
      </c>
      <c r="J3474" s="26">
        <v>16</v>
      </c>
      <c r="K3474" s="26">
        <v>572</v>
      </c>
      <c r="M3474" s="26">
        <v>3472</v>
      </c>
      <c r="N3474" s="26">
        <v>290</v>
      </c>
    </row>
    <row r="3475" spans="7:14" x14ac:dyDescent="0.2">
      <c r="G3475" s="26">
        <v>2016</v>
      </c>
      <c r="H3475" s="26">
        <v>5</v>
      </c>
      <c r="I3475" s="26">
        <v>24</v>
      </c>
      <c r="J3475" s="26">
        <v>17</v>
      </c>
      <c r="K3475" s="26">
        <v>653</v>
      </c>
      <c r="M3475" s="26">
        <v>3473</v>
      </c>
      <c r="N3475" s="26">
        <v>290</v>
      </c>
    </row>
    <row r="3476" spans="7:14" x14ac:dyDescent="0.2">
      <c r="G3476" s="26">
        <v>2016</v>
      </c>
      <c r="H3476" s="26">
        <v>5</v>
      </c>
      <c r="I3476" s="26">
        <v>24</v>
      </c>
      <c r="J3476" s="26">
        <v>18</v>
      </c>
      <c r="K3476" s="26">
        <v>511</v>
      </c>
      <c r="M3476" s="26">
        <v>3474</v>
      </c>
      <c r="N3476" s="26">
        <v>290</v>
      </c>
    </row>
    <row r="3477" spans="7:14" x14ac:dyDescent="0.2">
      <c r="G3477" s="26">
        <v>2016</v>
      </c>
      <c r="H3477" s="26">
        <v>5</v>
      </c>
      <c r="I3477" s="26">
        <v>24</v>
      </c>
      <c r="J3477" s="26">
        <v>19</v>
      </c>
      <c r="K3477" s="26">
        <v>393</v>
      </c>
      <c r="M3477" s="26">
        <v>3475</v>
      </c>
      <c r="N3477" s="26">
        <v>290</v>
      </c>
    </row>
    <row r="3478" spans="7:14" x14ac:dyDescent="0.2">
      <c r="G3478" s="26">
        <v>2016</v>
      </c>
      <c r="H3478" s="26">
        <v>5</v>
      </c>
      <c r="I3478" s="26">
        <v>24</v>
      </c>
      <c r="J3478" s="26">
        <v>20</v>
      </c>
      <c r="K3478" s="26">
        <v>323</v>
      </c>
      <c r="M3478" s="26">
        <v>3476</v>
      </c>
      <c r="N3478" s="26">
        <v>290</v>
      </c>
    </row>
    <row r="3479" spans="7:14" x14ac:dyDescent="0.2">
      <c r="G3479" s="26">
        <v>2016</v>
      </c>
      <c r="H3479" s="26">
        <v>5</v>
      </c>
      <c r="I3479" s="26">
        <v>24</v>
      </c>
      <c r="J3479" s="26">
        <v>21</v>
      </c>
      <c r="K3479" s="26">
        <v>218</v>
      </c>
      <c r="M3479" s="26">
        <v>3477</v>
      </c>
      <c r="N3479" s="26">
        <v>290</v>
      </c>
    </row>
    <row r="3480" spans="7:14" x14ac:dyDescent="0.2">
      <c r="G3480" s="26">
        <v>2016</v>
      </c>
      <c r="H3480" s="26">
        <v>5</v>
      </c>
      <c r="I3480" s="26">
        <v>24</v>
      </c>
      <c r="J3480" s="26">
        <v>22</v>
      </c>
      <c r="K3480" s="26">
        <v>176</v>
      </c>
      <c r="M3480" s="26">
        <v>3478</v>
      </c>
      <c r="N3480" s="26">
        <v>289</v>
      </c>
    </row>
    <row r="3481" spans="7:14" x14ac:dyDescent="0.2">
      <c r="G3481" s="26">
        <v>2016</v>
      </c>
      <c r="H3481" s="26">
        <v>5</v>
      </c>
      <c r="I3481" s="26">
        <v>24</v>
      </c>
      <c r="J3481" s="26">
        <v>23</v>
      </c>
      <c r="K3481" s="26">
        <v>107</v>
      </c>
      <c r="M3481" s="26">
        <v>3479</v>
      </c>
      <c r="N3481" s="26">
        <v>289</v>
      </c>
    </row>
    <row r="3482" spans="7:14" x14ac:dyDescent="0.2">
      <c r="G3482" s="26">
        <v>2016</v>
      </c>
      <c r="H3482" s="26">
        <v>5</v>
      </c>
      <c r="I3482" s="26">
        <v>24</v>
      </c>
      <c r="J3482" s="26">
        <v>24</v>
      </c>
      <c r="K3482" s="26">
        <v>29</v>
      </c>
      <c r="M3482" s="26">
        <v>3480</v>
      </c>
      <c r="N3482" s="26">
        <v>289</v>
      </c>
    </row>
    <row r="3483" spans="7:14" x14ac:dyDescent="0.2">
      <c r="G3483" s="26">
        <v>2016</v>
      </c>
      <c r="H3483" s="26">
        <v>5</v>
      </c>
      <c r="I3483" s="26">
        <v>25</v>
      </c>
      <c r="J3483" s="26">
        <v>1</v>
      </c>
      <c r="K3483" s="26">
        <v>21</v>
      </c>
      <c r="M3483" s="26">
        <v>3481</v>
      </c>
      <c r="N3483" s="26">
        <v>289</v>
      </c>
    </row>
    <row r="3484" spans="7:14" x14ac:dyDescent="0.2">
      <c r="G3484" s="26">
        <v>2016</v>
      </c>
      <c r="H3484" s="26">
        <v>5</v>
      </c>
      <c r="I3484" s="26">
        <v>25</v>
      </c>
      <c r="J3484" s="26">
        <v>2</v>
      </c>
      <c r="K3484" s="26">
        <v>18</v>
      </c>
      <c r="M3484" s="26">
        <v>3482</v>
      </c>
      <c r="N3484" s="26">
        <v>289</v>
      </c>
    </row>
    <row r="3485" spans="7:14" x14ac:dyDescent="0.2">
      <c r="G3485" s="26">
        <v>2016</v>
      </c>
      <c r="H3485" s="26">
        <v>5</v>
      </c>
      <c r="I3485" s="26">
        <v>25</v>
      </c>
      <c r="J3485" s="26">
        <v>3</v>
      </c>
      <c r="K3485" s="26">
        <v>7</v>
      </c>
      <c r="M3485" s="26">
        <v>3483</v>
      </c>
      <c r="N3485" s="26">
        <v>289</v>
      </c>
    </row>
    <row r="3486" spans="7:14" x14ac:dyDescent="0.2">
      <c r="G3486" s="26">
        <v>2016</v>
      </c>
      <c r="H3486" s="26">
        <v>5</v>
      </c>
      <c r="I3486" s="26">
        <v>25</v>
      </c>
      <c r="J3486" s="26">
        <v>4</v>
      </c>
      <c r="K3486" s="26">
        <v>3</v>
      </c>
      <c r="M3486" s="26">
        <v>3484</v>
      </c>
      <c r="N3486" s="26">
        <v>289</v>
      </c>
    </row>
    <row r="3487" spans="7:14" x14ac:dyDescent="0.2">
      <c r="G3487" s="26">
        <v>2016</v>
      </c>
      <c r="H3487" s="26">
        <v>5</v>
      </c>
      <c r="I3487" s="26">
        <v>25</v>
      </c>
      <c r="J3487" s="26">
        <v>5</v>
      </c>
      <c r="K3487" s="26">
        <v>8</v>
      </c>
      <c r="M3487" s="26">
        <v>3485</v>
      </c>
      <c r="N3487" s="26">
        <v>289</v>
      </c>
    </row>
    <row r="3488" spans="7:14" x14ac:dyDescent="0.2">
      <c r="G3488" s="26">
        <v>2016</v>
      </c>
      <c r="H3488" s="26">
        <v>5</v>
      </c>
      <c r="I3488" s="26">
        <v>25</v>
      </c>
      <c r="J3488" s="26">
        <v>6</v>
      </c>
      <c r="K3488" s="26">
        <v>65</v>
      </c>
      <c r="M3488" s="26">
        <v>3486</v>
      </c>
      <c r="N3488" s="26">
        <v>289</v>
      </c>
    </row>
    <row r="3489" spans="7:14" x14ac:dyDescent="0.2">
      <c r="G3489" s="26">
        <v>2016</v>
      </c>
      <c r="H3489" s="26">
        <v>5</v>
      </c>
      <c r="I3489" s="26">
        <v>25</v>
      </c>
      <c r="J3489" s="26">
        <v>7</v>
      </c>
      <c r="K3489" s="26">
        <v>233</v>
      </c>
      <c r="M3489" s="26">
        <v>3487</v>
      </c>
      <c r="N3489" s="26">
        <v>289</v>
      </c>
    </row>
    <row r="3490" spans="7:14" x14ac:dyDescent="0.2">
      <c r="G3490" s="26">
        <v>2016</v>
      </c>
      <c r="H3490" s="26">
        <v>5</v>
      </c>
      <c r="I3490" s="26">
        <v>25</v>
      </c>
      <c r="J3490" s="26">
        <v>8</v>
      </c>
      <c r="K3490" s="26">
        <v>588</v>
      </c>
      <c r="M3490" s="26">
        <v>3488</v>
      </c>
      <c r="N3490" s="26">
        <v>289</v>
      </c>
    </row>
    <row r="3491" spans="7:14" x14ac:dyDescent="0.2">
      <c r="G3491" s="26">
        <v>2016</v>
      </c>
      <c r="H3491" s="26">
        <v>5</v>
      </c>
      <c r="I3491" s="26">
        <v>25</v>
      </c>
      <c r="J3491" s="26">
        <v>9</v>
      </c>
      <c r="K3491" s="26">
        <v>448</v>
      </c>
      <c r="M3491" s="26">
        <v>3489</v>
      </c>
      <c r="N3491" s="26">
        <v>289</v>
      </c>
    </row>
    <row r="3492" spans="7:14" x14ac:dyDescent="0.2">
      <c r="G3492" s="26">
        <v>2016</v>
      </c>
      <c r="H3492" s="26">
        <v>5</v>
      </c>
      <c r="I3492" s="26">
        <v>25</v>
      </c>
      <c r="J3492" s="26">
        <v>10</v>
      </c>
      <c r="K3492" s="26">
        <v>340</v>
      </c>
      <c r="M3492" s="26">
        <v>3490</v>
      </c>
      <c r="N3492" s="26">
        <v>289</v>
      </c>
    </row>
    <row r="3493" spans="7:14" x14ac:dyDescent="0.2">
      <c r="G3493" s="26">
        <v>2016</v>
      </c>
      <c r="H3493" s="26">
        <v>5</v>
      </c>
      <c r="I3493" s="26">
        <v>25</v>
      </c>
      <c r="J3493" s="26">
        <v>11</v>
      </c>
      <c r="K3493" s="26">
        <v>342</v>
      </c>
      <c r="M3493" s="26">
        <v>3491</v>
      </c>
      <c r="N3493" s="26">
        <v>289</v>
      </c>
    </row>
    <row r="3494" spans="7:14" x14ac:dyDescent="0.2">
      <c r="G3494" s="26">
        <v>2016</v>
      </c>
      <c r="H3494" s="26">
        <v>5</v>
      </c>
      <c r="I3494" s="26">
        <v>25</v>
      </c>
      <c r="J3494" s="26">
        <v>12</v>
      </c>
      <c r="K3494" s="26">
        <v>394</v>
      </c>
      <c r="M3494" s="26">
        <v>3492</v>
      </c>
      <c r="N3494" s="26">
        <v>289</v>
      </c>
    </row>
    <row r="3495" spans="7:14" x14ac:dyDescent="0.2">
      <c r="G3495" s="26">
        <v>2016</v>
      </c>
      <c r="H3495" s="26">
        <v>5</v>
      </c>
      <c r="I3495" s="26">
        <v>25</v>
      </c>
      <c r="J3495" s="26">
        <v>13</v>
      </c>
      <c r="K3495" s="26">
        <v>406</v>
      </c>
      <c r="M3495" s="26">
        <v>3493</v>
      </c>
      <c r="N3495" s="26">
        <v>289</v>
      </c>
    </row>
    <row r="3496" spans="7:14" x14ac:dyDescent="0.2">
      <c r="G3496" s="26">
        <v>2016</v>
      </c>
      <c r="H3496" s="26">
        <v>5</v>
      </c>
      <c r="I3496" s="26">
        <v>25</v>
      </c>
      <c r="J3496" s="26">
        <v>14</v>
      </c>
      <c r="K3496" s="26">
        <v>424</v>
      </c>
      <c r="M3496" s="26">
        <v>3494</v>
      </c>
      <c r="N3496" s="26">
        <v>289</v>
      </c>
    </row>
    <row r="3497" spans="7:14" x14ac:dyDescent="0.2">
      <c r="G3497" s="26">
        <v>2016</v>
      </c>
      <c r="H3497" s="26">
        <v>5</v>
      </c>
      <c r="I3497" s="26">
        <v>25</v>
      </c>
      <c r="J3497" s="26">
        <v>15</v>
      </c>
      <c r="K3497" s="26">
        <v>426</v>
      </c>
      <c r="M3497" s="26">
        <v>3495</v>
      </c>
      <c r="N3497" s="26">
        <v>288</v>
      </c>
    </row>
    <row r="3498" spans="7:14" x14ac:dyDescent="0.2">
      <c r="G3498" s="26">
        <v>2016</v>
      </c>
      <c r="H3498" s="26">
        <v>5</v>
      </c>
      <c r="I3498" s="26">
        <v>25</v>
      </c>
      <c r="J3498" s="26">
        <v>16</v>
      </c>
      <c r="K3498" s="26">
        <v>569</v>
      </c>
      <c r="M3498" s="26">
        <v>3496</v>
      </c>
      <c r="N3498" s="26">
        <v>288</v>
      </c>
    </row>
    <row r="3499" spans="7:14" x14ac:dyDescent="0.2">
      <c r="G3499" s="26">
        <v>2016</v>
      </c>
      <c r="H3499" s="26">
        <v>5</v>
      </c>
      <c r="I3499" s="26">
        <v>25</v>
      </c>
      <c r="J3499" s="26">
        <v>17</v>
      </c>
      <c r="K3499" s="26">
        <v>692</v>
      </c>
      <c r="M3499" s="26">
        <v>3497</v>
      </c>
      <c r="N3499" s="26">
        <v>288</v>
      </c>
    </row>
    <row r="3500" spans="7:14" x14ac:dyDescent="0.2">
      <c r="G3500" s="26">
        <v>2016</v>
      </c>
      <c r="H3500" s="26">
        <v>5</v>
      </c>
      <c r="I3500" s="26">
        <v>25</v>
      </c>
      <c r="J3500" s="26">
        <v>18</v>
      </c>
      <c r="K3500" s="26">
        <v>501</v>
      </c>
      <c r="M3500" s="26">
        <v>3498</v>
      </c>
      <c r="N3500" s="26">
        <v>288</v>
      </c>
    </row>
    <row r="3501" spans="7:14" x14ac:dyDescent="0.2">
      <c r="G3501" s="26">
        <v>2016</v>
      </c>
      <c r="H3501" s="26">
        <v>5</v>
      </c>
      <c r="I3501" s="26">
        <v>25</v>
      </c>
      <c r="J3501" s="26">
        <v>19</v>
      </c>
      <c r="K3501" s="26">
        <v>406</v>
      </c>
      <c r="M3501" s="26">
        <v>3499</v>
      </c>
      <c r="N3501" s="26">
        <v>288</v>
      </c>
    </row>
    <row r="3502" spans="7:14" x14ac:dyDescent="0.2">
      <c r="G3502" s="26">
        <v>2016</v>
      </c>
      <c r="H3502" s="26">
        <v>5</v>
      </c>
      <c r="I3502" s="26">
        <v>25</v>
      </c>
      <c r="J3502" s="26">
        <v>20</v>
      </c>
      <c r="K3502" s="26">
        <v>309</v>
      </c>
      <c r="M3502" s="26">
        <v>3500</v>
      </c>
      <c r="N3502" s="26">
        <v>288</v>
      </c>
    </row>
    <row r="3503" spans="7:14" x14ac:dyDescent="0.2">
      <c r="G3503" s="26">
        <v>2016</v>
      </c>
      <c r="H3503" s="26">
        <v>5</v>
      </c>
      <c r="I3503" s="26">
        <v>25</v>
      </c>
      <c r="J3503" s="26">
        <v>21</v>
      </c>
      <c r="K3503" s="26">
        <v>230</v>
      </c>
      <c r="M3503" s="26">
        <v>3501</v>
      </c>
      <c r="N3503" s="26">
        <v>288</v>
      </c>
    </row>
    <row r="3504" spans="7:14" x14ac:dyDescent="0.2">
      <c r="G3504" s="26">
        <v>2016</v>
      </c>
      <c r="H3504" s="26">
        <v>5</v>
      </c>
      <c r="I3504" s="26">
        <v>25</v>
      </c>
      <c r="J3504" s="26">
        <v>22</v>
      </c>
      <c r="K3504" s="26">
        <v>189</v>
      </c>
      <c r="M3504" s="26">
        <v>3502</v>
      </c>
      <c r="N3504" s="26">
        <v>288</v>
      </c>
    </row>
    <row r="3505" spans="7:14" x14ac:dyDescent="0.2">
      <c r="G3505" s="26">
        <v>2016</v>
      </c>
      <c r="H3505" s="26">
        <v>5</v>
      </c>
      <c r="I3505" s="26">
        <v>25</v>
      </c>
      <c r="J3505" s="26">
        <v>23</v>
      </c>
      <c r="K3505" s="26">
        <v>109</v>
      </c>
      <c r="M3505" s="26">
        <v>3503</v>
      </c>
      <c r="N3505" s="26">
        <v>288</v>
      </c>
    </row>
    <row r="3506" spans="7:14" x14ac:dyDescent="0.2">
      <c r="G3506" s="26">
        <v>2016</v>
      </c>
      <c r="H3506" s="26">
        <v>5</v>
      </c>
      <c r="I3506" s="26">
        <v>25</v>
      </c>
      <c r="J3506" s="26">
        <v>24</v>
      </c>
      <c r="K3506" s="26">
        <v>54</v>
      </c>
      <c r="M3506" s="26">
        <v>3504</v>
      </c>
      <c r="N3506" s="26">
        <v>288</v>
      </c>
    </row>
    <row r="3507" spans="7:14" x14ac:dyDescent="0.2">
      <c r="G3507" s="26">
        <v>2016</v>
      </c>
      <c r="H3507" s="26">
        <v>5</v>
      </c>
      <c r="I3507" s="26">
        <v>26</v>
      </c>
      <c r="J3507" s="26">
        <v>1</v>
      </c>
      <c r="K3507" s="26">
        <v>25</v>
      </c>
      <c r="M3507" s="26">
        <v>3505</v>
      </c>
      <c r="N3507" s="26">
        <v>288</v>
      </c>
    </row>
    <row r="3508" spans="7:14" x14ac:dyDescent="0.2">
      <c r="G3508" s="26">
        <v>2016</v>
      </c>
      <c r="H3508" s="26">
        <v>5</v>
      </c>
      <c r="I3508" s="26">
        <v>26</v>
      </c>
      <c r="J3508" s="26">
        <v>2</v>
      </c>
      <c r="K3508" s="26">
        <v>19</v>
      </c>
      <c r="M3508" s="26">
        <v>3506</v>
      </c>
      <c r="N3508" s="26">
        <v>288</v>
      </c>
    </row>
    <row r="3509" spans="7:14" x14ac:dyDescent="0.2">
      <c r="G3509" s="26">
        <v>2016</v>
      </c>
      <c r="H3509" s="26">
        <v>5</v>
      </c>
      <c r="I3509" s="26">
        <v>26</v>
      </c>
      <c r="J3509" s="26">
        <v>3</v>
      </c>
      <c r="K3509" s="26">
        <v>6</v>
      </c>
      <c r="M3509" s="26">
        <v>3507</v>
      </c>
      <c r="N3509" s="26">
        <v>288</v>
      </c>
    </row>
    <row r="3510" spans="7:14" x14ac:dyDescent="0.2">
      <c r="G3510" s="26">
        <v>2016</v>
      </c>
      <c r="H3510" s="26">
        <v>5</v>
      </c>
      <c r="I3510" s="26">
        <v>26</v>
      </c>
      <c r="J3510" s="26">
        <v>4</v>
      </c>
      <c r="K3510" s="26">
        <v>3</v>
      </c>
      <c r="M3510" s="26">
        <v>3508</v>
      </c>
      <c r="N3510" s="26">
        <v>288</v>
      </c>
    </row>
    <row r="3511" spans="7:14" x14ac:dyDescent="0.2">
      <c r="G3511" s="26">
        <v>2016</v>
      </c>
      <c r="H3511" s="26">
        <v>5</v>
      </c>
      <c r="I3511" s="26">
        <v>26</v>
      </c>
      <c r="J3511" s="26">
        <v>5</v>
      </c>
      <c r="K3511" s="26">
        <v>14</v>
      </c>
      <c r="M3511" s="26">
        <v>3509</v>
      </c>
      <c r="N3511" s="26">
        <v>288</v>
      </c>
    </row>
    <row r="3512" spans="7:14" x14ac:dyDescent="0.2">
      <c r="G3512" s="26">
        <v>2016</v>
      </c>
      <c r="H3512" s="26">
        <v>5</v>
      </c>
      <c r="I3512" s="26">
        <v>26</v>
      </c>
      <c r="J3512" s="26">
        <v>6</v>
      </c>
      <c r="K3512" s="26">
        <v>59</v>
      </c>
      <c r="M3512" s="26">
        <v>3510</v>
      </c>
      <c r="N3512" s="26">
        <v>288</v>
      </c>
    </row>
    <row r="3513" spans="7:14" x14ac:dyDescent="0.2">
      <c r="G3513" s="26">
        <v>2016</v>
      </c>
      <c r="H3513" s="26">
        <v>5</v>
      </c>
      <c r="I3513" s="26">
        <v>26</v>
      </c>
      <c r="J3513" s="26">
        <v>7</v>
      </c>
      <c r="K3513" s="26">
        <v>200</v>
      </c>
      <c r="M3513" s="26">
        <v>3511</v>
      </c>
      <c r="N3513" s="26">
        <v>287</v>
      </c>
    </row>
    <row r="3514" spans="7:14" x14ac:dyDescent="0.2">
      <c r="G3514" s="26">
        <v>2016</v>
      </c>
      <c r="H3514" s="26">
        <v>5</v>
      </c>
      <c r="I3514" s="26">
        <v>26</v>
      </c>
      <c r="J3514" s="26">
        <v>8</v>
      </c>
      <c r="K3514" s="26">
        <v>591</v>
      </c>
      <c r="M3514" s="26">
        <v>3512</v>
      </c>
      <c r="N3514" s="26">
        <v>287</v>
      </c>
    </row>
    <row r="3515" spans="7:14" x14ac:dyDescent="0.2">
      <c r="G3515" s="26">
        <v>2016</v>
      </c>
      <c r="H3515" s="26">
        <v>5</v>
      </c>
      <c r="I3515" s="26">
        <v>26</v>
      </c>
      <c r="J3515" s="26">
        <v>9</v>
      </c>
      <c r="K3515" s="26">
        <v>415</v>
      </c>
      <c r="M3515" s="26">
        <v>3513</v>
      </c>
      <c r="N3515" s="26">
        <v>287</v>
      </c>
    </row>
    <row r="3516" spans="7:14" x14ac:dyDescent="0.2">
      <c r="G3516" s="26">
        <v>2016</v>
      </c>
      <c r="H3516" s="26">
        <v>5</v>
      </c>
      <c r="I3516" s="26">
        <v>26</v>
      </c>
      <c r="J3516" s="26">
        <v>10</v>
      </c>
      <c r="K3516" s="26">
        <v>338</v>
      </c>
      <c r="M3516" s="26">
        <v>3514</v>
      </c>
      <c r="N3516" s="26">
        <v>287</v>
      </c>
    </row>
    <row r="3517" spans="7:14" x14ac:dyDescent="0.2">
      <c r="G3517" s="26">
        <v>2016</v>
      </c>
      <c r="H3517" s="26">
        <v>5</v>
      </c>
      <c r="I3517" s="26">
        <v>26</v>
      </c>
      <c r="J3517" s="26">
        <v>11</v>
      </c>
      <c r="K3517" s="26">
        <v>360</v>
      </c>
      <c r="M3517" s="26">
        <v>3515</v>
      </c>
      <c r="N3517" s="26">
        <v>287</v>
      </c>
    </row>
    <row r="3518" spans="7:14" x14ac:dyDescent="0.2">
      <c r="G3518" s="26">
        <v>2016</v>
      </c>
      <c r="H3518" s="26">
        <v>5</v>
      </c>
      <c r="I3518" s="26">
        <v>26</v>
      </c>
      <c r="J3518" s="26">
        <v>12</v>
      </c>
      <c r="K3518" s="26">
        <v>413</v>
      </c>
      <c r="M3518" s="26">
        <v>3516</v>
      </c>
      <c r="N3518" s="26">
        <v>286</v>
      </c>
    </row>
    <row r="3519" spans="7:14" x14ac:dyDescent="0.2">
      <c r="G3519" s="26">
        <v>2016</v>
      </c>
      <c r="H3519" s="26">
        <v>5</v>
      </c>
      <c r="I3519" s="26">
        <v>26</v>
      </c>
      <c r="J3519" s="26">
        <v>13</v>
      </c>
      <c r="K3519" s="26">
        <v>438</v>
      </c>
      <c r="M3519" s="26">
        <v>3517</v>
      </c>
      <c r="N3519" s="26">
        <v>286</v>
      </c>
    </row>
    <row r="3520" spans="7:14" x14ac:dyDescent="0.2">
      <c r="G3520" s="26">
        <v>2016</v>
      </c>
      <c r="H3520" s="26">
        <v>5</v>
      </c>
      <c r="I3520" s="26">
        <v>26</v>
      </c>
      <c r="J3520" s="26">
        <v>14</v>
      </c>
      <c r="K3520" s="26">
        <v>415</v>
      </c>
      <c r="M3520" s="26">
        <v>3518</v>
      </c>
      <c r="N3520" s="26">
        <v>286</v>
      </c>
    </row>
    <row r="3521" spans="7:14" x14ac:dyDescent="0.2">
      <c r="G3521" s="26">
        <v>2016</v>
      </c>
      <c r="H3521" s="26">
        <v>5</v>
      </c>
      <c r="I3521" s="26">
        <v>26</v>
      </c>
      <c r="J3521" s="26">
        <v>15</v>
      </c>
      <c r="K3521" s="26">
        <v>461</v>
      </c>
      <c r="M3521" s="26">
        <v>3519</v>
      </c>
      <c r="N3521" s="26">
        <v>286</v>
      </c>
    </row>
    <row r="3522" spans="7:14" x14ac:dyDescent="0.2">
      <c r="G3522" s="26">
        <v>2016</v>
      </c>
      <c r="H3522" s="26">
        <v>5</v>
      </c>
      <c r="I3522" s="26">
        <v>26</v>
      </c>
      <c r="J3522" s="26">
        <v>16</v>
      </c>
      <c r="K3522" s="26">
        <v>537</v>
      </c>
      <c r="M3522" s="26">
        <v>3520</v>
      </c>
      <c r="N3522" s="26">
        <v>286</v>
      </c>
    </row>
    <row r="3523" spans="7:14" x14ac:dyDescent="0.2">
      <c r="G3523" s="26">
        <v>2016</v>
      </c>
      <c r="H3523" s="26">
        <v>5</v>
      </c>
      <c r="I3523" s="26">
        <v>26</v>
      </c>
      <c r="J3523" s="26">
        <v>17</v>
      </c>
      <c r="K3523" s="26">
        <v>623</v>
      </c>
      <c r="M3523" s="26">
        <v>3521</v>
      </c>
      <c r="N3523" s="26">
        <v>286</v>
      </c>
    </row>
    <row r="3524" spans="7:14" x14ac:dyDescent="0.2">
      <c r="G3524" s="26">
        <v>2016</v>
      </c>
      <c r="H3524" s="26">
        <v>5</v>
      </c>
      <c r="I3524" s="26">
        <v>26</v>
      </c>
      <c r="J3524" s="26">
        <v>18</v>
      </c>
      <c r="K3524" s="26">
        <v>488</v>
      </c>
      <c r="M3524" s="26">
        <v>3522</v>
      </c>
      <c r="N3524" s="26">
        <v>286</v>
      </c>
    </row>
    <row r="3525" spans="7:14" x14ac:dyDescent="0.2">
      <c r="G3525" s="26">
        <v>2016</v>
      </c>
      <c r="H3525" s="26">
        <v>5</v>
      </c>
      <c r="I3525" s="26">
        <v>26</v>
      </c>
      <c r="J3525" s="26">
        <v>19</v>
      </c>
      <c r="K3525" s="26">
        <v>416</v>
      </c>
      <c r="M3525" s="26">
        <v>3523</v>
      </c>
      <c r="N3525" s="26">
        <v>286</v>
      </c>
    </row>
    <row r="3526" spans="7:14" x14ac:dyDescent="0.2">
      <c r="G3526" s="26">
        <v>2016</v>
      </c>
      <c r="H3526" s="26">
        <v>5</v>
      </c>
      <c r="I3526" s="26">
        <v>26</v>
      </c>
      <c r="J3526" s="26">
        <v>20</v>
      </c>
      <c r="K3526" s="26">
        <v>299</v>
      </c>
      <c r="M3526" s="26">
        <v>3524</v>
      </c>
      <c r="N3526" s="26">
        <v>286</v>
      </c>
    </row>
    <row r="3527" spans="7:14" x14ac:dyDescent="0.2">
      <c r="G3527" s="26">
        <v>2016</v>
      </c>
      <c r="H3527" s="26">
        <v>5</v>
      </c>
      <c r="I3527" s="26">
        <v>26</v>
      </c>
      <c r="J3527" s="26">
        <v>21</v>
      </c>
      <c r="K3527" s="26">
        <v>255</v>
      </c>
      <c r="M3527" s="26">
        <v>3525</v>
      </c>
      <c r="N3527" s="26">
        <v>286</v>
      </c>
    </row>
    <row r="3528" spans="7:14" x14ac:dyDescent="0.2">
      <c r="G3528" s="26">
        <v>2016</v>
      </c>
      <c r="H3528" s="26">
        <v>5</v>
      </c>
      <c r="I3528" s="26">
        <v>26</v>
      </c>
      <c r="J3528" s="26">
        <v>22</v>
      </c>
      <c r="K3528" s="26">
        <v>202</v>
      </c>
      <c r="M3528" s="26">
        <v>3526</v>
      </c>
      <c r="N3528" s="26">
        <v>286</v>
      </c>
    </row>
    <row r="3529" spans="7:14" x14ac:dyDescent="0.2">
      <c r="G3529" s="26">
        <v>2016</v>
      </c>
      <c r="H3529" s="26">
        <v>5</v>
      </c>
      <c r="I3529" s="26">
        <v>26</v>
      </c>
      <c r="J3529" s="26">
        <v>23</v>
      </c>
      <c r="K3529" s="26">
        <v>155</v>
      </c>
      <c r="M3529" s="26">
        <v>3527</v>
      </c>
      <c r="N3529" s="26">
        <v>286</v>
      </c>
    </row>
    <row r="3530" spans="7:14" x14ac:dyDescent="0.2">
      <c r="G3530" s="26">
        <v>2016</v>
      </c>
      <c r="H3530" s="26">
        <v>5</v>
      </c>
      <c r="I3530" s="26">
        <v>26</v>
      </c>
      <c r="J3530" s="26">
        <v>24</v>
      </c>
      <c r="K3530" s="26">
        <v>56</v>
      </c>
      <c r="M3530" s="26">
        <v>3528</v>
      </c>
      <c r="N3530" s="26">
        <v>285</v>
      </c>
    </row>
    <row r="3531" spans="7:14" x14ac:dyDescent="0.2">
      <c r="G3531" s="26">
        <v>2016</v>
      </c>
      <c r="H3531" s="26">
        <v>5</v>
      </c>
      <c r="I3531" s="26">
        <v>27</v>
      </c>
      <c r="J3531" s="26">
        <v>1</v>
      </c>
      <c r="K3531" s="26">
        <v>20</v>
      </c>
      <c r="M3531" s="26">
        <v>3529</v>
      </c>
      <c r="N3531" s="26">
        <v>285</v>
      </c>
    </row>
    <row r="3532" spans="7:14" x14ac:dyDescent="0.2">
      <c r="G3532" s="26">
        <v>2016</v>
      </c>
      <c r="H3532" s="26">
        <v>5</v>
      </c>
      <c r="I3532" s="26">
        <v>27</v>
      </c>
      <c r="J3532" s="26">
        <v>2</v>
      </c>
      <c r="K3532" s="26">
        <v>22</v>
      </c>
      <c r="M3532" s="26">
        <v>3530</v>
      </c>
      <c r="N3532" s="26">
        <v>285</v>
      </c>
    </row>
    <row r="3533" spans="7:14" x14ac:dyDescent="0.2">
      <c r="G3533" s="26">
        <v>2016</v>
      </c>
      <c r="H3533" s="26">
        <v>5</v>
      </c>
      <c r="I3533" s="26">
        <v>27</v>
      </c>
      <c r="J3533" s="26">
        <v>3</v>
      </c>
      <c r="K3533" s="26">
        <v>7</v>
      </c>
      <c r="M3533" s="26">
        <v>3531</v>
      </c>
      <c r="N3533" s="26">
        <v>285</v>
      </c>
    </row>
    <row r="3534" spans="7:14" x14ac:dyDescent="0.2">
      <c r="G3534" s="26">
        <v>2016</v>
      </c>
      <c r="H3534" s="26">
        <v>5</v>
      </c>
      <c r="I3534" s="26">
        <v>27</v>
      </c>
      <c r="J3534" s="26">
        <v>4</v>
      </c>
      <c r="K3534" s="26">
        <v>4</v>
      </c>
      <c r="M3534" s="26">
        <v>3532</v>
      </c>
      <c r="N3534" s="26">
        <v>285</v>
      </c>
    </row>
    <row r="3535" spans="7:14" x14ac:dyDescent="0.2">
      <c r="G3535" s="26">
        <v>2016</v>
      </c>
      <c r="H3535" s="26">
        <v>5</v>
      </c>
      <c r="I3535" s="26">
        <v>27</v>
      </c>
      <c r="J3535" s="26">
        <v>5</v>
      </c>
      <c r="K3535" s="26">
        <v>9</v>
      </c>
      <c r="M3535" s="26">
        <v>3533</v>
      </c>
      <c r="N3535" s="26">
        <v>285</v>
      </c>
    </row>
    <row r="3536" spans="7:14" x14ac:dyDescent="0.2">
      <c r="G3536" s="26">
        <v>2016</v>
      </c>
      <c r="H3536" s="26">
        <v>5</v>
      </c>
      <c r="I3536" s="26">
        <v>27</v>
      </c>
      <c r="J3536" s="26">
        <v>6</v>
      </c>
      <c r="K3536" s="26">
        <v>59</v>
      </c>
      <c r="M3536" s="26">
        <v>3534</v>
      </c>
      <c r="N3536" s="26">
        <v>285</v>
      </c>
    </row>
    <row r="3537" spans="7:14" x14ac:dyDescent="0.2">
      <c r="G3537" s="26">
        <v>2016</v>
      </c>
      <c r="H3537" s="26">
        <v>5</v>
      </c>
      <c r="I3537" s="26">
        <v>27</v>
      </c>
      <c r="J3537" s="26">
        <v>7</v>
      </c>
      <c r="K3537" s="26">
        <v>208</v>
      </c>
      <c r="M3537" s="26">
        <v>3535</v>
      </c>
      <c r="N3537" s="26">
        <v>285</v>
      </c>
    </row>
    <row r="3538" spans="7:14" x14ac:dyDescent="0.2">
      <c r="G3538" s="26">
        <v>2016</v>
      </c>
      <c r="H3538" s="26">
        <v>5</v>
      </c>
      <c r="I3538" s="26">
        <v>27</v>
      </c>
      <c r="J3538" s="26">
        <v>8</v>
      </c>
      <c r="K3538" s="26">
        <v>495</v>
      </c>
      <c r="M3538" s="26">
        <v>3536</v>
      </c>
      <c r="N3538" s="26">
        <v>285</v>
      </c>
    </row>
    <row r="3539" spans="7:14" x14ac:dyDescent="0.2">
      <c r="G3539" s="26">
        <v>2016</v>
      </c>
      <c r="H3539" s="26">
        <v>5</v>
      </c>
      <c r="I3539" s="26">
        <v>27</v>
      </c>
      <c r="J3539" s="26">
        <v>9</v>
      </c>
      <c r="K3539" s="26">
        <v>393</v>
      </c>
      <c r="M3539" s="26">
        <v>3537</v>
      </c>
      <c r="N3539" s="26">
        <v>285</v>
      </c>
    </row>
    <row r="3540" spans="7:14" x14ac:dyDescent="0.2">
      <c r="G3540" s="26">
        <v>2016</v>
      </c>
      <c r="H3540" s="26">
        <v>5</v>
      </c>
      <c r="I3540" s="26">
        <v>27</v>
      </c>
      <c r="J3540" s="26">
        <v>10</v>
      </c>
      <c r="K3540" s="26">
        <v>374</v>
      </c>
      <c r="M3540" s="26">
        <v>3538</v>
      </c>
      <c r="N3540" s="26">
        <v>285</v>
      </c>
    </row>
    <row r="3541" spans="7:14" x14ac:dyDescent="0.2">
      <c r="G3541" s="26">
        <v>2016</v>
      </c>
      <c r="H3541" s="26">
        <v>5</v>
      </c>
      <c r="I3541" s="26">
        <v>27</v>
      </c>
      <c r="J3541" s="26">
        <v>11</v>
      </c>
      <c r="K3541" s="26">
        <v>357</v>
      </c>
      <c r="M3541" s="26">
        <v>3539</v>
      </c>
      <c r="N3541" s="26">
        <v>285</v>
      </c>
    </row>
    <row r="3542" spans="7:14" x14ac:dyDescent="0.2">
      <c r="G3542" s="26">
        <v>2016</v>
      </c>
      <c r="H3542" s="26">
        <v>5</v>
      </c>
      <c r="I3542" s="26">
        <v>27</v>
      </c>
      <c r="J3542" s="26">
        <v>12</v>
      </c>
      <c r="K3542" s="26">
        <v>430</v>
      </c>
      <c r="M3542" s="26">
        <v>3540</v>
      </c>
      <c r="N3542" s="26">
        <v>284</v>
      </c>
    </row>
    <row r="3543" spans="7:14" x14ac:dyDescent="0.2">
      <c r="G3543" s="26">
        <v>2016</v>
      </c>
      <c r="H3543" s="26">
        <v>5</v>
      </c>
      <c r="I3543" s="26">
        <v>27</v>
      </c>
      <c r="J3543" s="26">
        <v>13</v>
      </c>
      <c r="K3543" s="26">
        <v>465</v>
      </c>
      <c r="M3543" s="26">
        <v>3541</v>
      </c>
      <c r="N3543" s="26">
        <v>284</v>
      </c>
    </row>
    <row r="3544" spans="7:14" x14ac:dyDescent="0.2">
      <c r="G3544" s="26">
        <v>2016</v>
      </c>
      <c r="H3544" s="26">
        <v>5</v>
      </c>
      <c r="I3544" s="26">
        <v>27</v>
      </c>
      <c r="J3544" s="26">
        <v>14</v>
      </c>
      <c r="K3544" s="26">
        <v>507</v>
      </c>
      <c r="M3544" s="26">
        <v>3542</v>
      </c>
      <c r="N3544" s="26">
        <v>284</v>
      </c>
    </row>
    <row r="3545" spans="7:14" x14ac:dyDescent="0.2">
      <c r="G3545" s="26">
        <v>2016</v>
      </c>
      <c r="H3545" s="26">
        <v>5</v>
      </c>
      <c r="I3545" s="26">
        <v>27</v>
      </c>
      <c r="J3545" s="26">
        <v>15</v>
      </c>
      <c r="K3545" s="26">
        <v>507</v>
      </c>
      <c r="M3545" s="26">
        <v>3543</v>
      </c>
      <c r="N3545" s="26">
        <v>284</v>
      </c>
    </row>
    <row r="3546" spans="7:14" x14ac:dyDescent="0.2">
      <c r="G3546" s="26">
        <v>2016</v>
      </c>
      <c r="H3546" s="26">
        <v>5</v>
      </c>
      <c r="I3546" s="26">
        <v>27</v>
      </c>
      <c r="J3546" s="26">
        <v>16</v>
      </c>
      <c r="K3546" s="26">
        <v>523</v>
      </c>
      <c r="M3546" s="26">
        <v>3544</v>
      </c>
      <c r="N3546" s="26">
        <v>284</v>
      </c>
    </row>
    <row r="3547" spans="7:14" x14ac:dyDescent="0.2">
      <c r="G3547" s="26">
        <v>2016</v>
      </c>
      <c r="H3547" s="26">
        <v>5</v>
      </c>
      <c r="I3547" s="26">
        <v>27</v>
      </c>
      <c r="J3547" s="26">
        <v>17</v>
      </c>
      <c r="K3547" s="26">
        <v>571</v>
      </c>
      <c r="M3547" s="26">
        <v>3545</v>
      </c>
      <c r="N3547" s="26">
        <v>284</v>
      </c>
    </row>
    <row r="3548" spans="7:14" x14ac:dyDescent="0.2">
      <c r="G3548" s="26">
        <v>2016</v>
      </c>
      <c r="H3548" s="26">
        <v>5</v>
      </c>
      <c r="I3548" s="26">
        <v>27</v>
      </c>
      <c r="J3548" s="26">
        <v>18</v>
      </c>
      <c r="K3548" s="26">
        <v>500</v>
      </c>
      <c r="M3548" s="26">
        <v>3546</v>
      </c>
      <c r="N3548" s="26">
        <v>284</v>
      </c>
    </row>
    <row r="3549" spans="7:14" x14ac:dyDescent="0.2">
      <c r="G3549" s="26">
        <v>2016</v>
      </c>
      <c r="H3549" s="26">
        <v>5</v>
      </c>
      <c r="I3549" s="26">
        <v>27</v>
      </c>
      <c r="J3549" s="26">
        <v>19</v>
      </c>
      <c r="K3549" s="26">
        <v>466</v>
      </c>
      <c r="M3549" s="26">
        <v>3547</v>
      </c>
      <c r="N3549" s="26">
        <v>284</v>
      </c>
    </row>
    <row r="3550" spans="7:14" x14ac:dyDescent="0.2">
      <c r="G3550" s="26">
        <v>2016</v>
      </c>
      <c r="H3550" s="26">
        <v>5</v>
      </c>
      <c r="I3550" s="26">
        <v>27</v>
      </c>
      <c r="J3550" s="26">
        <v>20</v>
      </c>
      <c r="K3550" s="26">
        <v>330</v>
      </c>
      <c r="M3550" s="26">
        <v>3548</v>
      </c>
      <c r="N3550" s="26">
        <v>284</v>
      </c>
    </row>
    <row r="3551" spans="7:14" x14ac:dyDescent="0.2">
      <c r="G3551" s="26">
        <v>2016</v>
      </c>
      <c r="H3551" s="26">
        <v>5</v>
      </c>
      <c r="I3551" s="26">
        <v>27</v>
      </c>
      <c r="J3551" s="26">
        <v>21</v>
      </c>
      <c r="K3551" s="26">
        <v>281</v>
      </c>
      <c r="M3551" s="26">
        <v>3549</v>
      </c>
      <c r="N3551" s="26">
        <v>284</v>
      </c>
    </row>
    <row r="3552" spans="7:14" x14ac:dyDescent="0.2">
      <c r="G3552" s="26">
        <v>2016</v>
      </c>
      <c r="H3552" s="26">
        <v>5</v>
      </c>
      <c r="I3552" s="26">
        <v>27</v>
      </c>
      <c r="J3552" s="26">
        <v>22</v>
      </c>
      <c r="K3552" s="26">
        <v>238</v>
      </c>
      <c r="M3552" s="26">
        <v>3550</v>
      </c>
      <c r="N3552" s="26">
        <v>284</v>
      </c>
    </row>
    <row r="3553" spans="7:14" x14ac:dyDescent="0.2">
      <c r="G3553" s="26">
        <v>2016</v>
      </c>
      <c r="H3553" s="26">
        <v>5</v>
      </c>
      <c r="I3553" s="26">
        <v>27</v>
      </c>
      <c r="J3553" s="26">
        <v>23</v>
      </c>
      <c r="K3553" s="26">
        <v>164</v>
      </c>
      <c r="M3553" s="26">
        <v>3551</v>
      </c>
      <c r="N3553" s="26">
        <v>284</v>
      </c>
    </row>
    <row r="3554" spans="7:14" x14ac:dyDescent="0.2">
      <c r="G3554" s="26">
        <v>2016</v>
      </c>
      <c r="H3554" s="26">
        <v>5</v>
      </c>
      <c r="I3554" s="26">
        <v>27</v>
      </c>
      <c r="J3554" s="26">
        <v>24</v>
      </c>
      <c r="K3554" s="26">
        <v>96</v>
      </c>
      <c r="M3554" s="26">
        <v>3552</v>
      </c>
      <c r="N3554" s="26">
        <v>284</v>
      </c>
    </row>
    <row r="3555" spans="7:14" x14ac:dyDescent="0.2">
      <c r="G3555" s="26">
        <v>2016</v>
      </c>
      <c r="H3555" s="26">
        <v>5</v>
      </c>
      <c r="I3555" s="26">
        <v>28</v>
      </c>
      <c r="J3555" s="26">
        <v>1</v>
      </c>
      <c r="K3555" s="26">
        <v>46</v>
      </c>
      <c r="M3555" s="26">
        <v>3553</v>
      </c>
      <c r="N3555" s="26">
        <v>284</v>
      </c>
    </row>
    <row r="3556" spans="7:14" x14ac:dyDescent="0.2">
      <c r="G3556" s="26">
        <v>2016</v>
      </c>
      <c r="H3556" s="26">
        <v>5</v>
      </c>
      <c r="I3556" s="26">
        <v>28</v>
      </c>
      <c r="J3556" s="26">
        <v>2</v>
      </c>
      <c r="K3556" s="26">
        <v>34</v>
      </c>
      <c r="M3556" s="26">
        <v>3554</v>
      </c>
      <c r="N3556" s="26">
        <v>283</v>
      </c>
    </row>
    <row r="3557" spans="7:14" x14ac:dyDescent="0.2">
      <c r="G3557" s="26">
        <v>2016</v>
      </c>
      <c r="H3557" s="26">
        <v>5</v>
      </c>
      <c r="I3557" s="26">
        <v>28</v>
      </c>
      <c r="J3557" s="26">
        <v>3</v>
      </c>
      <c r="K3557" s="26">
        <v>13</v>
      </c>
      <c r="M3557" s="26">
        <v>3555</v>
      </c>
      <c r="N3557" s="26">
        <v>283</v>
      </c>
    </row>
    <row r="3558" spans="7:14" x14ac:dyDescent="0.2">
      <c r="G3558" s="26">
        <v>2016</v>
      </c>
      <c r="H3558" s="26">
        <v>5</v>
      </c>
      <c r="I3558" s="26">
        <v>28</v>
      </c>
      <c r="J3558" s="26">
        <v>4</v>
      </c>
      <c r="K3558" s="26">
        <v>16</v>
      </c>
      <c r="M3558" s="26">
        <v>3556</v>
      </c>
      <c r="N3558" s="26">
        <v>283</v>
      </c>
    </row>
    <row r="3559" spans="7:14" x14ac:dyDescent="0.2">
      <c r="G3559" s="26">
        <v>2016</v>
      </c>
      <c r="H3559" s="26">
        <v>5</v>
      </c>
      <c r="I3559" s="26">
        <v>28</v>
      </c>
      <c r="J3559" s="26">
        <v>5</v>
      </c>
      <c r="K3559" s="26">
        <v>19</v>
      </c>
      <c r="M3559" s="26">
        <v>3557</v>
      </c>
      <c r="N3559" s="26">
        <v>283</v>
      </c>
    </row>
    <row r="3560" spans="7:14" x14ac:dyDescent="0.2">
      <c r="G3560" s="26">
        <v>2016</v>
      </c>
      <c r="H3560" s="26">
        <v>5</v>
      </c>
      <c r="I3560" s="26">
        <v>28</v>
      </c>
      <c r="J3560" s="26">
        <v>6</v>
      </c>
      <c r="K3560" s="26">
        <v>35</v>
      </c>
      <c r="M3560" s="26">
        <v>3558</v>
      </c>
      <c r="N3560" s="26">
        <v>283</v>
      </c>
    </row>
    <row r="3561" spans="7:14" x14ac:dyDescent="0.2">
      <c r="G3561" s="26">
        <v>2016</v>
      </c>
      <c r="H3561" s="26">
        <v>5</v>
      </c>
      <c r="I3561" s="26">
        <v>28</v>
      </c>
      <c r="J3561" s="26">
        <v>7</v>
      </c>
      <c r="K3561" s="26">
        <v>84</v>
      </c>
      <c r="M3561" s="26">
        <v>3559</v>
      </c>
      <c r="N3561" s="26">
        <v>283</v>
      </c>
    </row>
    <row r="3562" spans="7:14" x14ac:dyDescent="0.2">
      <c r="G3562" s="26">
        <v>2016</v>
      </c>
      <c r="H3562" s="26">
        <v>5</v>
      </c>
      <c r="I3562" s="26">
        <v>28</v>
      </c>
      <c r="J3562" s="26">
        <v>8</v>
      </c>
      <c r="K3562" s="26">
        <v>167</v>
      </c>
      <c r="M3562" s="26">
        <v>3560</v>
      </c>
      <c r="N3562" s="26">
        <v>283</v>
      </c>
    </row>
    <row r="3563" spans="7:14" x14ac:dyDescent="0.2">
      <c r="G3563" s="26">
        <v>2016</v>
      </c>
      <c r="H3563" s="26">
        <v>5</v>
      </c>
      <c r="I3563" s="26">
        <v>28</v>
      </c>
      <c r="J3563" s="26">
        <v>9</v>
      </c>
      <c r="K3563" s="26">
        <v>265</v>
      </c>
      <c r="M3563" s="26">
        <v>3561</v>
      </c>
      <c r="N3563" s="26">
        <v>283</v>
      </c>
    </row>
    <row r="3564" spans="7:14" x14ac:dyDescent="0.2">
      <c r="G3564" s="26">
        <v>2016</v>
      </c>
      <c r="H3564" s="26">
        <v>5</v>
      </c>
      <c r="I3564" s="26">
        <v>28</v>
      </c>
      <c r="J3564" s="26">
        <v>10</v>
      </c>
      <c r="K3564" s="26">
        <v>369</v>
      </c>
      <c r="M3564" s="26">
        <v>3562</v>
      </c>
      <c r="N3564" s="26">
        <v>283</v>
      </c>
    </row>
    <row r="3565" spans="7:14" x14ac:dyDescent="0.2">
      <c r="G3565" s="26">
        <v>2016</v>
      </c>
      <c r="H3565" s="26">
        <v>5</v>
      </c>
      <c r="I3565" s="26">
        <v>28</v>
      </c>
      <c r="J3565" s="26">
        <v>11</v>
      </c>
      <c r="K3565" s="26">
        <v>299</v>
      </c>
      <c r="M3565" s="26">
        <v>3563</v>
      </c>
      <c r="N3565" s="26">
        <v>283</v>
      </c>
    </row>
    <row r="3566" spans="7:14" x14ac:dyDescent="0.2">
      <c r="G3566" s="26">
        <v>2016</v>
      </c>
      <c r="H3566" s="26">
        <v>5</v>
      </c>
      <c r="I3566" s="26">
        <v>28</v>
      </c>
      <c r="J3566" s="26">
        <v>12</v>
      </c>
      <c r="K3566" s="26">
        <v>376</v>
      </c>
      <c r="M3566" s="26">
        <v>3564</v>
      </c>
      <c r="N3566" s="26">
        <v>283</v>
      </c>
    </row>
    <row r="3567" spans="7:14" x14ac:dyDescent="0.2">
      <c r="G3567" s="26">
        <v>2016</v>
      </c>
      <c r="H3567" s="26">
        <v>5</v>
      </c>
      <c r="I3567" s="26">
        <v>28</v>
      </c>
      <c r="J3567" s="26">
        <v>13</v>
      </c>
      <c r="K3567" s="26">
        <v>376</v>
      </c>
      <c r="M3567" s="26">
        <v>3565</v>
      </c>
      <c r="N3567" s="26">
        <v>283</v>
      </c>
    </row>
    <row r="3568" spans="7:14" x14ac:dyDescent="0.2">
      <c r="G3568" s="26">
        <v>2016</v>
      </c>
      <c r="H3568" s="26">
        <v>5</v>
      </c>
      <c r="I3568" s="26">
        <v>28</v>
      </c>
      <c r="J3568" s="26">
        <v>14</v>
      </c>
      <c r="K3568" s="26">
        <v>426</v>
      </c>
      <c r="M3568" s="26">
        <v>3566</v>
      </c>
      <c r="N3568" s="26">
        <v>283</v>
      </c>
    </row>
    <row r="3569" spans="7:14" x14ac:dyDescent="0.2">
      <c r="G3569" s="26">
        <v>2016</v>
      </c>
      <c r="H3569" s="26">
        <v>5</v>
      </c>
      <c r="I3569" s="26">
        <v>28</v>
      </c>
      <c r="J3569" s="26">
        <v>15</v>
      </c>
      <c r="K3569" s="26">
        <v>419</v>
      </c>
      <c r="M3569" s="26">
        <v>3567</v>
      </c>
      <c r="N3569" s="26">
        <v>283</v>
      </c>
    </row>
    <row r="3570" spans="7:14" x14ac:dyDescent="0.2">
      <c r="G3570" s="26">
        <v>2016</v>
      </c>
      <c r="H3570" s="26">
        <v>5</v>
      </c>
      <c r="I3570" s="26">
        <v>28</v>
      </c>
      <c r="J3570" s="26">
        <v>16</v>
      </c>
      <c r="K3570" s="26">
        <v>460</v>
      </c>
      <c r="M3570" s="26">
        <v>3568</v>
      </c>
      <c r="N3570" s="26">
        <v>282</v>
      </c>
    </row>
    <row r="3571" spans="7:14" x14ac:dyDescent="0.2">
      <c r="G3571" s="26">
        <v>2016</v>
      </c>
      <c r="H3571" s="26">
        <v>5</v>
      </c>
      <c r="I3571" s="26">
        <v>28</v>
      </c>
      <c r="J3571" s="26">
        <v>17</v>
      </c>
      <c r="K3571" s="26">
        <v>505</v>
      </c>
      <c r="M3571" s="26">
        <v>3569</v>
      </c>
      <c r="N3571" s="26">
        <v>282</v>
      </c>
    </row>
    <row r="3572" spans="7:14" x14ac:dyDescent="0.2">
      <c r="G3572" s="26">
        <v>2016</v>
      </c>
      <c r="H3572" s="26">
        <v>5</v>
      </c>
      <c r="I3572" s="26">
        <v>28</v>
      </c>
      <c r="J3572" s="26">
        <v>18</v>
      </c>
      <c r="K3572" s="26">
        <v>388</v>
      </c>
      <c r="M3572" s="26">
        <v>3570</v>
      </c>
      <c r="N3572" s="26">
        <v>282</v>
      </c>
    </row>
    <row r="3573" spans="7:14" x14ac:dyDescent="0.2">
      <c r="G3573" s="26">
        <v>2016</v>
      </c>
      <c r="H3573" s="26">
        <v>5</v>
      </c>
      <c r="I3573" s="26">
        <v>28</v>
      </c>
      <c r="J3573" s="26">
        <v>19</v>
      </c>
      <c r="K3573" s="26">
        <v>374</v>
      </c>
      <c r="M3573" s="26">
        <v>3571</v>
      </c>
      <c r="N3573" s="26">
        <v>282</v>
      </c>
    </row>
    <row r="3574" spans="7:14" x14ac:dyDescent="0.2">
      <c r="G3574" s="26">
        <v>2016</v>
      </c>
      <c r="H3574" s="26">
        <v>5</v>
      </c>
      <c r="I3574" s="26">
        <v>28</v>
      </c>
      <c r="J3574" s="26">
        <v>20</v>
      </c>
      <c r="K3574" s="26">
        <v>318</v>
      </c>
      <c r="M3574" s="26">
        <v>3572</v>
      </c>
      <c r="N3574" s="26">
        <v>282</v>
      </c>
    </row>
    <row r="3575" spans="7:14" x14ac:dyDescent="0.2">
      <c r="G3575" s="26">
        <v>2016</v>
      </c>
      <c r="H3575" s="26">
        <v>5</v>
      </c>
      <c r="I3575" s="26">
        <v>28</v>
      </c>
      <c r="J3575" s="26">
        <v>21</v>
      </c>
      <c r="K3575" s="26">
        <v>254</v>
      </c>
      <c r="M3575" s="26">
        <v>3573</v>
      </c>
      <c r="N3575" s="26">
        <v>282</v>
      </c>
    </row>
    <row r="3576" spans="7:14" x14ac:dyDescent="0.2">
      <c r="G3576" s="26">
        <v>2016</v>
      </c>
      <c r="H3576" s="26">
        <v>5</v>
      </c>
      <c r="I3576" s="26">
        <v>28</v>
      </c>
      <c r="J3576" s="26">
        <v>22</v>
      </c>
      <c r="K3576" s="26">
        <v>229</v>
      </c>
      <c r="M3576" s="26">
        <v>3574</v>
      </c>
      <c r="N3576" s="26">
        <v>282</v>
      </c>
    </row>
    <row r="3577" spans="7:14" x14ac:dyDescent="0.2">
      <c r="G3577" s="26">
        <v>2016</v>
      </c>
      <c r="H3577" s="26">
        <v>5</v>
      </c>
      <c r="I3577" s="26">
        <v>28</v>
      </c>
      <c r="J3577" s="26">
        <v>23</v>
      </c>
      <c r="K3577" s="26">
        <v>188</v>
      </c>
      <c r="M3577" s="26">
        <v>3575</v>
      </c>
      <c r="N3577" s="26">
        <v>282</v>
      </c>
    </row>
    <row r="3578" spans="7:14" x14ac:dyDescent="0.2">
      <c r="G3578" s="26">
        <v>2016</v>
      </c>
      <c r="H3578" s="26">
        <v>5</v>
      </c>
      <c r="I3578" s="26">
        <v>28</v>
      </c>
      <c r="J3578" s="26">
        <v>24</v>
      </c>
      <c r="K3578" s="26">
        <v>84</v>
      </c>
      <c r="M3578" s="26">
        <v>3576</v>
      </c>
      <c r="N3578" s="26">
        <v>282</v>
      </c>
    </row>
    <row r="3579" spans="7:14" x14ac:dyDescent="0.2">
      <c r="G3579" s="26">
        <v>2016</v>
      </c>
      <c r="H3579" s="26">
        <v>5</v>
      </c>
      <c r="I3579" s="26">
        <v>29</v>
      </c>
      <c r="J3579" s="26">
        <v>1</v>
      </c>
      <c r="K3579" s="26">
        <v>44</v>
      </c>
      <c r="M3579" s="26">
        <v>3577</v>
      </c>
      <c r="N3579" s="26">
        <v>282</v>
      </c>
    </row>
    <row r="3580" spans="7:14" x14ac:dyDescent="0.2">
      <c r="G3580" s="26">
        <v>2016</v>
      </c>
      <c r="H3580" s="26">
        <v>5</v>
      </c>
      <c r="I3580" s="26">
        <v>29</v>
      </c>
      <c r="J3580" s="26">
        <v>2</v>
      </c>
      <c r="K3580" s="26">
        <v>32</v>
      </c>
      <c r="M3580" s="26">
        <v>3578</v>
      </c>
      <c r="N3580" s="26">
        <v>282</v>
      </c>
    </row>
    <row r="3581" spans="7:14" x14ac:dyDescent="0.2">
      <c r="G3581" s="26">
        <v>2016</v>
      </c>
      <c r="H3581" s="26">
        <v>5</v>
      </c>
      <c r="I3581" s="26">
        <v>29</v>
      </c>
      <c r="J3581" s="26">
        <v>3</v>
      </c>
      <c r="K3581" s="26">
        <v>15</v>
      </c>
      <c r="M3581" s="26">
        <v>3579</v>
      </c>
      <c r="N3581" s="26">
        <v>282</v>
      </c>
    </row>
    <row r="3582" spans="7:14" x14ac:dyDescent="0.2">
      <c r="G3582" s="26">
        <v>2016</v>
      </c>
      <c r="H3582" s="26">
        <v>5</v>
      </c>
      <c r="I3582" s="26">
        <v>29</v>
      </c>
      <c r="J3582" s="26">
        <v>4</v>
      </c>
      <c r="K3582" s="26">
        <v>20</v>
      </c>
      <c r="M3582" s="26">
        <v>3580</v>
      </c>
      <c r="N3582" s="26">
        <v>282</v>
      </c>
    </row>
    <row r="3583" spans="7:14" x14ac:dyDescent="0.2">
      <c r="G3583" s="26">
        <v>2016</v>
      </c>
      <c r="H3583" s="26">
        <v>5</v>
      </c>
      <c r="I3583" s="26">
        <v>29</v>
      </c>
      <c r="J3583" s="26">
        <v>5</v>
      </c>
      <c r="K3583" s="26">
        <v>23</v>
      </c>
      <c r="M3583" s="26">
        <v>3581</v>
      </c>
      <c r="N3583" s="26">
        <v>282</v>
      </c>
    </row>
    <row r="3584" spans="7:14" x14ac:dyDescent="0.2">
      <c r="G3584" s="26">
        <v>2016</v>
      </c>
      <c r="H3584" s="26">
        <v>5</v>
      </c>
      <c r="I3584" s="26">
        <v>29</v>
      </c>
      <c r="J3584" s="26">
        <v>6</v>
      </c>
      <c r="K3584" s="26">
        <v>45</v>
      </c>
      <c r="M3584" s="26">
        <v>3582</v>
      </c>
      <c r="N3584" s="26">
        <v>282</v>
      </c>
    </row>
    <row r="3585" spans="7:14" x14ac:dyDescent="0.2">
      <c r="G3585" s="26">
        <v>2016</v>
      </c>
      <c r="H3585" s="26">
        <v>5</v>
      </c>
      <c r="I3585" s="26">
        <v>29</v>
      </c>
      <c r="J3585" s="26">
        <v>7</v>
      </c>
      <c r="K3585" s="26">
        <v>120</v>
      </c>
      <c r="M3585" s="26">
        <v>3583</v>
      </c>
      <c r="N3585" s="26">
        <v>281</v>
      </c>
    </row>
    <row r="3586" spans="7:14" x14ac:dyDescent="0.2">
      <c r="G3586" s="26">
        <v>2016</v>
      </c>
      <c r="H3586" s="26">
        <v>5</v>
      </c>
      <c r="I3586" s="26">
        <v>29</v>
      </c>
      <c r="J3586" s="26">
        <v>8</v>
      </c>
      <c r="K3586" s="26">
        <v>215</v>
      </c>
      <c r="M3586" s="26">
        <v>3584</v>
      </c>
      <c r="N3586" s="26">
        <v>281</v>
      </c>
    </row>
    <row r="3587" spans="7:14" x14ac:dyDescent="0.2">
      <c r="G3587" s="26">
        <v>2016</v>
      </c>
      <c r="H3587" s="26">
        <v>5</v>
      </c>
      <c r="I3587" s="26">
        <v>29</v>
      </c>
      <c r="J3587" s="26">
        <v>9</v>
      </c>
      <c r="K3587" s="26">
        <v>186</v>
      </c>
      <c r="M3587" s="26">
        <v>3585</v>
      </c>
      <c r="N3587" s="26">
        <v>281</v>
      </c>
    </row>
    <row r="3588" spans="7:14" x14ac:dyDescent="0.2">
      <c r="G3588" s="26">
        <v>2016</v>
      </c>
      <c r="H3588" s="26">
        <v>5</v>
      </c>
      <c r="I3588" s="26">
        <v>29</v>
      </c>
      <c r="J3588" s="26">
        <v>10</v>
      </c>
      <c r="K3588" s="26">
        <v>273</v>
      </c>
      <c r="M3588" s="26">
        <v>3586</v>
      </c>
      <c r="N3588" s="26">
        <v>281</v>
      </c>
    </row>
    <row r="3589" spans="7:14" x14ac:dyDescent="0.2">
      <c r="G3589" s="26">
        <v>2016</v>
      </c>
      <c r="H3589" s="26">
        <v>5</v>
      </c>
      <c r="I3589" s="26">
        <v>29</v>
      </c>
      <c r="J3589" s="26">
        <v>11</v>
      </c>
      <c r="K3589" s="26">
        <v>343</v>
      </c>
      <c r="M3589" s="26">
        <v>3587</v>
      </c>
      <c r="N3589" s="26">
        <v>281</v>
      </c>
    </row>
    <row r="3590" spans="7:14" x14ac:dyDescent="0.2">
      <c r="G3590" s="26">
        <v>2016</v>
      </c>
      <c r="H3590" s="26">
        <v>5</v>
      </c>
      <c r="I3590" s="26">
        <v>29</v>
      </c>
      <c r="J3590" s="26">
        <v>12</v>
      </c>
      <c r="K3590" s="26">
        <v>368</v>
      </c>
      <c r="M3590" s="26">
        <v>3588</v>
      </c>
      <c r="N3590" s="26">
        <v>281</v>
      </c>
    </row>
    <row r="3591" spans="7:14" x14ac:dyDescent="0.2">
      <c r="G3591" s="26">
        <v>2016</v>
      </c>
      <c r="H3591" s="26">
        <v>5</v>
      </c>
      <c r="I3591" s="26">
        <v>29</v>
      </c>
      <c r="J3591" s="26">
        <v>13</v>
      </c>
      <c r="K3591" s="26">
        <v>414</v>
      </c>
      <c r="M3591" s="26">
        <v>3589</v>
      </c>
      <c r="N3591" s="26">
        <v>281</v>
      </c>
    </row>
    <row r="3592" spans="7:14" x14ac:dyDescent="0.2">
      <c r="G3592" s="26">
        <v>2016</v>
      </c>
      <c r="H3592" s="26">
        <v>5</v>
      </c>
      <c r="I3592" s="26">
        <v>29</v>
      </c>
      <c r="J3592" s="26">
        <v>14</v>
      </c>
      <c r="K3592" s="26">
        <v>453</v>
      </c>
      <c r="M3592" s="26">
        <v>3590</v>
      </c>
      <c r="N3592" s="26">
        <v>281</v>
      </c>
    </row>
    <row r="3593" spans="7:14" x14ac:dyDescent="0.2">
      <c r="G3593" s="26">
        <v>2016</v>
      </c>
      <c r="H3593" s="26">
        <v>5</v>
      </c>
      <c r="I3593" s="26">
        <v>29</v>
      </c>
      <c r="J3593" s="26">
        <v>15</v>
      </c>
      <c r="K3593" s="26">
        <v>423</v>
      </c>
      <c r="M3593" s="26">
        <v>3591</v>
      </c>
      <c r="N3593" s="26">
        <v>281</v>
      </c>
    </row>
    <row r="3594" spans="7:14" x14ac:dyDescent="0.2">
      <c r="G3594" s="26">
        <v>2016</v>
      </c>
      <c r="H3594" s="26">
        <v>5</v>
      </c>
      <c r="I3594" s="26">
        <v>29</v>
      </c>
      <c r="J3594" s="26">
        <v>16</v>
      </c>
      <c r="K3594" s="26">
        <v>394</v>
      </c>
      <c r="M3594" s="26">
        <v>3592</v>
      </c>
      <c r="N3594" s="26">
        <v>281</v>
      </c>
    </row>
    <row r="3595" spans="7:14" x14ac:dyDescent="0.2">
      <c r="G3595" s="26">
        <v>2016</v>
      </c>
      <c r="H3595" s="26">
        <v>5</v>
      </c>
      <c r="I3595" s="26">
        <v>29</v>
      </c>
      <c r="J3595" s="26">
        <v>17</v>
      </c>
      <c r="K3595" s="26">
        <v>368</v>
      </c>
      <c r="M3595" s="26">
        <v>3593</v>
      </c>
      <c r="N3595" s="26">
        <v>281</v>
      </c>
    </row>
    <row r="3596" spans="7:14" x14ac:dyDescent="0.2">
      <c r="G3596" s="26">
        <v>2016</v>
      </c>
      <c r="H3596" s="26">
        <v>5</v>
      </c>
      <c r="I3596" s="26">
        <v>29</v>
      </c>
      <c r="J3596" s="26">
        <v>18</v>
      </c>
      <c r="K3596" s="26">
        <v>370</v>
      </c>
      <c r="M3596" s="26">
        <v>3594</v>
      </c>
      <c r="N3596" s="26">
        <v>281</v>
      </c>
    </row>
    <row r="3597" spans="7:14" x14ac:dyDescent="0.2">
      <c r="G3597" s="26">
        <v>2016</v>
      </c>
      <c r="H3597" s="26">
        <v>5</v>
      </c>
      <c r="I3597" s="26">
        <v>29</v>
      </c>
      <c r="J3597" s="26">
        <v>19</v>
      </c>
      <c r="K3597" s="26">
        <v>381</v>
      </c>
      <c r="M3597" s="26">
        <v>3595</v>
      </c>
      <c r="N3597" s="26">
        <v>280</v>
      </c>
    </row>
    <row r="3598" spans="7:14" x14ac:dyDescent="0.2">
      <c r="G3598" s="26">
        <v>2016</v>
      </c>
      <c r="H3598" s="26">
        <v>5</v>
      </c>
      <c r="I3598" s="26">
        <v>29</v>
      </c>
      <c r="J3598" s="26">
        <v>20</v>
      </c>
      <c r="K3598" s="26">
        <v>274</v>
      </c>
      <c r="M3598" s="26">
        <v>3596</v>
      </c>
      <c r="N3598" s="26">
        <v>280</v>
      </c>
    </row>
    <row r="3599" spans="7:14" x14ac:dyDescent="0.2">
      <c r="G3599" s="26">
        <v>2016</v>
      </c>
      <c r="H3599" s="26">
        <v>5</v>
      </c>
      <c r="I3599" s="26">
        <v>29</v>
      </c>
      <c r="J3599" s="26">
        <v>21</v>
      </c>
      <c r="K3599" s="26">
        <v>279</v>
      </c>
      <c r="M3599" s="26">
        <v>3597</v>
      </c>
      <c r="N3599" s="26">
        <v>280</v>
      </c>
    </row>
    <row r="3600" spans="7:14" x14ac:dyDescent="0.2">
      <c r="G3600" s="26">
        <v>2016</v>
      </c>
      <c r="H3600" s="26">
        <v>5</v>
      </c>
      <c r="I3600" s="26">
        <v>29</v>
      </c>
      <c r="J3600" s="26">
        <v>22</v>
      </c>
      <c r="K3600" s="26">
        <v>244</v>
      </c>
      <c r="M3600" s="26">
        <v>3598</v>
      </c>
      <c r="N3600" s="26">
        <v>280</v>
      </c>
    </row>
    <row r="3601" spans="7:14" x14ac:dyDescent="0.2">
      <c r="G3601" s="26">
        <v>2016</v>
      </c>
      <c r="H3601" s="26">
        <v>5</v>
      </c>
      <c r="I3601" s="26">
        <v>29</v>
      </c>
      <c r="J3601" s="26">
        <v>23</v>
      </c>
      <c r="K3601" s="26">
        <v>131</v>
      </c>
      <c r="M3601" s="26">
        <v>3599</v>
      </c>
      <c r="N3601" s="26">
        <v>280</v>
      </c>
    </row>
    <row r="3602" spans="7:14" x14ac:dyDescent="0.2">
      <c r="G3602" s="26">
        <v>2016</v>
      </c>
      <c r="H3602" s="26">
        <v>5</v>
      </c>
      <c r="I3602" s="26">
        <v>29</v>
      </c>
      <c r="J3602" s="26">
        <v>24</v>
      </c>
      <c r="K3602" s="26">
        <v>87</v>
      </c>
      <c r="M3602" s="26">
        <v>3600</v>
      </c>
      <c r="N3602" s="26">
        <v>280</v>
      </c>
    </row>
    <row r="3603" spans="7:14" x14ac:dyDescent="0.2">
      <c r="G3603" s="26">
        <v>2016</v>
      </c>
      <c r="H3603" s="26">
        <v>5</v>
      </c>
      <c r="I3603" s="26">
        <v>30</v>
      </c>
      <c r="J3603" s="26">
        <v>1</v>
      </c>
      <c r="K3603" s="26">
        <v>55</v>
      </c>
      <c r="M3603" s="26">
        <v>3601</v>
      </c>
      <c r="N3603" s="26">
        <v>280</v>
      </c>
    </row>
    <row r="3604" spans="7:14" x14ac:dyDescent="0.2">
      <c r="G3604" s="26">
        <v>2016</v>
      </c>
      <c r="H3604" s="26">
        <v>5</v>
      </c>
      <c r="I3604" s="26">
        <v>30</v>
      </c>
      <c r="J3604" s="26">
        <v>2</v>
      </c>
      <c r="K3604" s="26">
        <v>25</v>
      </c>
      <c r="M3604" s="26">
        <v>3602</v>
      </c>
      <c r="N3604" s="26">
        <v>280</v>
      </c>
    </row>
    <row r="3605" spans="7:14" x14ac:dyDescent="0.2">
      <c r="G3605" s="26">
        <v>2016</v>
      </c>
      <c r="H3605" s="26">
        <v>5</v>
      </c>
      <c r="I3605" s="26">
        <v>30</v>
      </c>
      <c r="J3605" s="26">
        <v>3</v>
      </c>
      <c r="K3605" s="26">
        <v>5</v>
      </c>
      <c r="M3605" s="26">
        <v>3603</v>
      </c>
      <c r="N3605" s="26">
        <v>280</v>
      </c>
    </row>
    <row r="3606" spans="7:14" x14ac:dyDescent="0.2">
      <c r="G3606" s="26">
        <v>2016</v>
      </c>
      <c r="H3606" s="26">
        <v>5</v>
      </c>
      <c r="I3606" s="26">
        <v>30</v>
      </c>
      <c r="J3606" s="26">
        <v>4</v>
      </c>
      <c r="K3606" s="26">
        <v>9</v>
      </c>
      <c r="M3606" s="26">
        <v>3604</v>
      </c>
      <c r="N3606" s="26">
        <v>280</v>
      </c>
    </row>
    <row r="3607" spans="7:14" x14ac:dyDescent="0.2">
      <c r="G3607" s="26">
        <v>2016</v>
      </c>
      <c r="H3607" s="26">
        <v>5</v>
      </c>
      <c r="I3607" s="26">
        <v>30</v>
      </c>
      <c r="J3607" s="26">
        <v>5</v>
      </c>
      <c r="K3607" s="26">
        <v>18</v>
      </c>
      <c r="M3607" s="26">
        <v>3605</v>
      </c>
      <c r="N3607" s="26">
        <v>280</v>
      </c>
    </row>
    <row r="3608" spans="7:14" x14ac:dyDescent="0.2">
      <c r="G3608" s="26">
        <v>2016</v>
      </c>
      <c r="H3608" s="26">
        <v>5</v>
      </c>
      <c r="I3608" s="26">
        <v>30</v>
      </c>
      <c r="J3608" s="26">
        <v>6</v>
      </c>
      <c r="K3608" s="26">
        <v>41</v>
      </c>
      <c r="M3608" s="26">
        <v>3606</v>
      </c>
      <c r="N3608" s="26">
        <v>280</v>
      </c>
    </row>
    <row r="3609" spans="7:14" x14ac:dyDescent="0.2">
      <c r="G3609" s="26">
        <v>2016</v>
      </c>
      <c r="H3609" s="26">
        <v>5</v>
      </c>
      <c r="I3609" s="26">
        <v>30</v>
      </c>
      <c r="J3609" s="26">
        <v>7</v>
      </c>
      <c r="K3609" s="26">
        <v>133</v>
      </c>
      <c r="M3609" s="26">
        <v>3607</v>
      </c>
      <c r="N3609" s="26">
        <v>280</v>
      </c>
    </row>
    <row r="3610" spans="7:14" x14ac:dyDescent="0.2">
      <c r="G3610" s="26">
        <v>2016</v>
      </c>
      <c r="H3610" s="26">
        <v>5</v>
      </c>
      <c r="I3610" s="26">
        <v>30</v>
      </c>
      <c r="J3610" s="26">
        <v>8</v>
      </c>
      <c r="K3610" s="26">
        <v>234</v>
      </c>
      <c r="M3610" s="26">
        <v>3608</v>
      </c>
      <c r="N3610" s="26">
        <v>279</v>
      </c>
    </row>
    <row r="3611" spans="7:14" x14ac:dyDescent="0.2">
      <c r="G3611" s="26">
        <v>2016</v>
      </c>
      <c r="H3611" s="26">
        <v>5</v>
      </c>
      <c r="I3611" s="26">
        <v>30</v>
      </c>
      <c r="J3611" s="26">
        <v>9</v>
      </c>
      <c r="K3611" s="26">
        <v>203</v>
      </c>
      <c r="M3611" s="26">
        <v>3609</v>
      </c>
      <c r="N3611" s="26">
        <v>279</v>
      </c>
    </row>
    <row r="3612" spans="7:14" x14ac:dyDescent="0.2">
      <c r="G3612" s="26">
        <v>2016</v>
      </c>
      <c r="H3612" s="26">
        <v>5</v>
      </c>
      <c r="I3612" s="26">
        <v>30</v>
      </c>
      <c r="J3612" s="26">
        <v>10</v>
      </c>
      <c r="K3612" s="26">
        <v>209</v>
      </c>
      <c r="M3612" s="26">
        <v>3610</v>
      </c>
      <c r="N3612" s="26">
        <v>279</v>
      </c>
    </row>
    <row r="3613" spans="7:14" x14ac:dyDescent="0.2">
      <c r="G3613" s="26">
        <v>2016</v>
      </c>
      <c r="H3613" s="26">
        <v>5</v>
      </c>
      <c r="I3613" s="26">
        <v>30</v>
      </c>
      <c r="J3613" s="26">
        <v>11</v>
      </c>
      <c r="K3613" s="26">
        <v>266</v>
      </c>
      <c r="M3613" s="26">
        <v>3611</v>
      </c>
      <c r="N3613" s="26">
        <v>279</v>
      </c>
    </row>
    <row r="3614" spans="7:14" x14ac:dyDescent="0.2">
      <c r="G3614" s="26">
        <v>2016</v>
      </c>
      <c r="H3614" s="26">
        <v>5</v>
      </c>
      <c r="I3614" s="26">
        <v>30</v>
      </c>
      <c r="J3614" s="26">
        <v>12</v>
      </c>
      <c r="K3614" s="26">
        <v>320</v>
      </c>
      <c r="M3614" s="26">
        <v>3612</v>
      </c>
      <c r="N3614" s="26">
        <v>279</v>
      </c>
    </row>
    <row r="3615" spans="7:14" x14ac:dyDescent="0.2">
      <c r="G3615" s="26">
        <v>2016</v>
      </c>
      <c r="H3615" s="26">
        <v>5</v>
      </c>
      <c r="I3615" s="26">
        <v>30</v>
      </c>
      <c r="J3615" s="26">
        <v>13</v>
      </c>
      <c r="K3615" s="26">
        <v>401</v>
      </c>
      <c r="M3615" s="26">
        <v>3613</v>
      </c>
      <c r="N3615" s="26">
        <v>279</v>
      </c>
    </row>
    <row r="3616" spans="7:14" x14ac:dyDescent="0.2">
      <c r="G3616" s="26">
        <v>2016</v>
      </c>
      <c r="H3616" s="26">
        <v>5</v>
      </c>
      <c r="I3616" s="26">
        <v>30</v>
      </c>
      <c r="J3616" s="26">
        <v>14</v>
      </c>
      <c r="K3616" s="26">
        <v>373</v>
      </c>
      <c r="M3616" s="26">
        <v>3614</v>
      </c>
      <c r="N3616" s="26">
        <v>279</v>
      </c>
    </row>
    <row r="3617" spans="7:14" x14ac:dyDescent="0.2">
      <c r="G3617" s="26">
        <v>2016</v>
      </c>
      <c r="H3617" s="26">
        <v>5</v>
      </c>
      <c r="I3617" s="26">
        <v>30</v>
      </c>
      <c r="J3617" s="26">
        <v>15</v>
      </c>
      <c r="K3617" s="26">
        <v>458</v>
      </c>
      <c r="M3617" s="26">
        <v>3615</v>
      </c>
      <c r="N3617" s="26">
        <v>279</v>
      </c>
    </row>
    <row r="3618" spans="7:14" x14ac:dyDescent="0.2">
      <c r="G3618" s="26">
        <v>2016</v>
      </c>
      <c r="H3618" s="26">
        <v>5</v>
      </c>
      <c r="I3618" s="26">
        <v>30</v>
      </c>
      <c r="J3618" s="26">
        <v>16</v>
      </c>
      <c r="K3618" s="26">
        <v>481</v>
      </c>
      <c r="M3618" s="26">
        <v>3616</v>
      </c>
      <c r="N3618" s="26">
        <v>279</v>
      </c>
    </row>
    <row r="3619" spans="7:14" x14ac:dyDescent="0.2">
      <c r="G3619" s="26">
        <v>2016</v>
      </c>
      <c r="H3619" s="26">
        <v>5</v>
      </c>
      <c r="I3619" s="26">
        <v>30</v>
      </c>
      <c r="J3619" s="26">
        <v>17</v>
      </c>
      <c r="K3619" s="26">
        <v>413</v>
      </c>
      <c r="M3619" s="26">
        <v>3617</v>
      </c>
      <c r="N3619" s="26">
        <v>279</v>
      </c>
    </row>
    <row r="3620" spans="7:14" x14ac:dyDescent="0.2">
      <c r="G3620" s="26">
        <v>2016</v>
      </c>
      <c r="H3620" s="26">
        <v>5</v>
      </c>
      <c r="I3620" s="26">
        <v>30</v>
      </c>
      <c r="J3620" s="26">
        <v>18</v>
      </c>
      <c r="K3620" s="26">
        <v>396</v>
      </c>
      <c r="M3620" s="26">
        <v>3618</v>
      </c>
      <c r="N3620" s="26">
        <v>278</v>
      </c>
    </row>
    <row r="3621" spans="7:14" x14ac:dyDescent="0.2">
      <c r="G3621" s="26">
        <v>2016</v>
      </c>
      <c r="H3621" s="26">
        <v>5</v>
      </c>
      <c r="I3621" s="26">
        <v>30</v>
      </c>
      <c r="J3621" s="26">
        <v>19</v>
      </c>
      <c r="K3621" s="26">
        <v>352</v>
      </c>
      <c r="M3621" s="26">
        <v>3619</v>
      </c>
      <c r="N3621" s="26">
        <v>278</v>
      </c>
    </row>
    <row r="3622" spans="7:14" x14ac:dyDescent="0.2">
      <c r="G3622" s="26">
        <v>2016</v>
      </c>
      <c r="H3622" s="26">
        <v>5</v>
      </c>
      <c r="I3622" s="26">
        <v>30</v>
      </c>
      <c r="J3622" s="26">
        <v>20</v>
      </c>
      <c r="K3622" s="26">
        <v>238</v>
      </c>
      <c r="M3622" s="26">
        <v>3620</v>
      </c>
      <c r="N3622" s="26">
        <v>278</v>
      </c>
    </row>
    <row r="3623" spans="7:14" x14ac:dyDescent="0.2">
      <c r="G3623" s="26">
        <v>2016</v>
      </c>
      <c r="H3623" s="26">
        <v>5</v>
      </c>
      <c r="I3623" s="26">
        <v>30</v>
      </c>
      <c r="J3623" s="26">
        <v>21</v>
      </c>
      <c r="K3623" s="26">
        <v>146</v>
      </c>
      <c r="M3623" s="26">
        <v>3621</v>
      </c>
      <c r="N3623" s="26">
        <v>278</v>
      </c>
    </row>
    <row r="3624" spans="7:14" x14ac:dyDescent="0.2">
      <c r="G3624" s="26">
        <v>2016</v>
      </c>
      <c r="H3624" s="26">
        <v>5</v>
      </c>
      <c r="I3624" s="26">
        <v>30</v>
      </c>
      <c r="J3624" s="26">
        <v>22</v>
      </c>
      <c r="K3624" s="26">
        <v>117</v>
      </c>
      <c r="M3624" s="26">
        <v>3622</v>
      </c>
      <c r="N3624" s="26">
        <v>278</v>
      </c>
    </row>
    <row r="3625" spans="7:14" x14ac:dyDescent="0.2">
      <c r="G3625" s="26">
        <v>2016</v>
      </c>
      <c r="H3625" s="26">
        <v>5</v>
      </c>
      <c r="I3625" s="26">
        <v>30</v>
      </c>
      <c r="J3625" s="26">
        <v>23</v>
      </c>
      <c r="K3625" s="26">
        <v>88</v>
      </c>
      <c r="M3625" s="26">
        <v>3623</v>
      </c>
      <c r="N3625" s="26">
        <v>278</v>
      </c>
    </row>
    <row r="3626" spans="7:14" x14ac:dyDescent="0.2">
      <c r="G3626" s="26">
        <v>2016</v>
      </c>
      <c r="H3626" s="26">
        <v>5</v>
      </c>
      <c r="I3626" s="26">
        <v>30</v>
      </c>
      <c r="J3626" s="26">
        <v>24</v>
      </c>
      <c r="K3626" s="26">
        <v>40</v>
      </c>
      <c r="M3626" s="26">
        <v>3624</v>
      </c>
      <c r="N3626" s="26">
        <v>278</v>
      </c>
    </row>
    <row r="3627" spans="7:14" x14ac:dyDescent="0.2">
      <c r="G3627" s="26">
        <v>2016</v>
      </c>
      <c r="H3627" s="26">
        <v>5</v>
      </c>
      <c r="I3627" s="26">
        <v>31</v>
      </c>
      <c r="J3627" s="26">
        <v>1</v>
      </c>
      <c r="K3627" s="26">
        <v>9</v>
      </c>
      <c r="M3627" s="26">
        <v>3625</v>
      </c>
      <c r="N3627" s="26">
        <v>278</v>
      </c>
    </row>
    <row r="3628" spans="7:14" x14ac:dyDescent="0.2">
      <c r="G3628" s="26">
        <v>2016</v>
      </c>
      <c r="H3628" s="26">
        <v>5</v>
      </c>
      <c r="I3628" s="26">
        <v>31</v>
      </c>
      <c r="J3628" s="26">
        <v>2</v>
      </c>
      <c r="K3628" s="26">
        <v>3</v>
      </c>
      <c r="M3628" s="26">
        <v>3626</v>
      </c>
      <c r="N3628" s="26">
        <v>278</v>
      </c>
    </row>
    <row r="3629" spans="7:14" x14ac:dyDescent="0.2">
      <c r="G3629" s="26">
        <v>2016</v>
      </c>
      <c r="H3629" s="26">
        <v>5</v>
      </c>
      <c r="I3629" s="26">
        <v>31</v>
      </c>
      <c r="J3629" s="26">
        <v>3</v>
      </c>
      <c r="K3629" s="26">
        <v>6</v>
      </c>
      <c r="M3629" s="26">
        <v>3627</v>
      </c>
      <c r="N3629" s="26">
        <v>278</v>
      </c>
    </row>
    <row r="3630" spans="7:14" x14ac:dyDescent="0.2">
      <c r="G3630" s="26">
        <v>2016</v>
      </c>
      <c r="H3630" s="26">
        <v>5</v>
      </c>
      <c r="I3630" s="26">
        <v>31</v>
      </c>
      <c r="J3630" s="26">
        <v>4</v>
      </c>
      <c r="K3630" s="26">
        <v>9</v>
      </c>
      <c r="M3630" s="26">
        <v>3628</v>
      </c>
      <c r="N3630" s="26">
        <v>278</v>
      </c>
    </row>
    <row r="3631" spans="7:14" x14ac:dyDescent="0.2">
      <c r="G3631" s="26">
        <v>2016</v>
      </c>
      <c r="H3631" s="26">
        <v>5</v>
      </c>
      <c r="I3631" s="26">
        <v>31</v>
      </c>
      <c r="J3631" s="26">
        <v>5</v>
      </c>
      <c r="K3631" s="26">
        <v>9</v>
      </c>
      <c r="M3631" s="26">
        <v>3629</v>
      </c>
      <c r="N3631" s="26">
        <v>278</v>
      </c>
    </row>
    <row r="3632" spans="7:14" x14ac:dyDescent="0.2">
      <c r="G3632" s="26">
        <v>2016</v>
      </c>
      <c r="H3632" s="26">
        <v>5</v>
      </c>
      <c r="I3632" s="26">
        <v>31</v>
      </c>
      <c r="J3632" s="26">
        <v>6</v>
      </c>
      <c r="K3632" s="26">
        <v>64</v>
      </c>
      <c r="M3632" s="26">
        <v>3630</v>
      </c>
      <c r="N3632" s="26">
        <v>277</v>
      </c>
    </row>
    <row r="3633" spans="7:14" x14ac:dyDescent="0.2">
      <c r="G3633" s="26">
        <v>2016</v>
      </c>
      <c r="H3633" s="26">
        <v>5</v>
      </c>
      <c r="I3633" s="26">
        <v>31</v>
      </c>
      <c r="J3633" s="26">
        <v>7</v>
      </c>
      <c r="K3633" s="26">
        <v>216</v>
      </c>
      <c r="M3633" s="26">
        <v>3631</v>
      </c>
      <c r="N3633" s="26">
        <v>277</v>
      </c>
    </row>
    <row r="3634" spans="7:14" x14ac:dyDescent="0.2">
      <c r="G3634" s="26">
        <v>2016</v>
      </c>
      <c r="H3634" s="26">
        <v>5</v>
      </c>
      <c r="I3634" s="26">
        <v>31</v>
      </c>
      <c r="J3634" s="26">
        <v>8</v>
      </c>
      <c r="K3634" s="26">
        <v>543</v>
      </c>
      <c r="M3634" s="26">
        <v>3632</v>
      </c>
      <c r="N3634" s="26">
        <v>277</v>
      </c>
    </row>
    <row r="3635" spans="7:14" x14ac:dyDescent="0.2">
      <c r="G3635" s="26">
        <v>2016</v>
      </c>
      <c r="H3635" s="26">
        <v>5</v>
      </c>
      <c r="I3635" s="26">
        <v>31</v>
      </c>
      <c r="J3635" s="26">
        <v>9</v>
      </c>
      <c r="K3635" s="26">
        <v>332</v>
      </c>
      <c r="M3635" s="26">
        <v>3633</v>
      </c>
      <c r="N3635" s="26">
        <v>277</v>
      </c>
    </row>
    <row r="3636" spans="7:14" x14ac:dyDescent="0.2">
      <c r="G3636" s="26">
        <v>2016</v>
      </c>
      <c r="H3636" s="26">
        <v>5</v>
      </c>
      <c r="I3636" s="26">
        <v>31</v>
      </c>
      <c r="J3636" s="26">
        <v>10</v>
      </c>
      <c r="K3636" s="26">
        <v>309</v>
      </c>
      <c r="M3636" s="26">
        <v>3634</v>
      </c>
      <c r="N3636" s="26">
        <v>277</v>
      </c>
    </row>
    <row r="3637" spans="7:14" x14ac:dyDescent="0.2">
      <c r="G3637" s="26">
        <v>2016</v>
      </c>
      <c r="H3637" s="26">
        <v>5</v>
      </c>
      <c r="I3637" s="26">
        <v>31</v>
      </c>
      <c r="J3637" s="26">
        <v>11</v>
      </c>
      <c r="K3637" s="26">
        <v>317</v>
      </c>
      <c r="M3637" s="26">
        <v>3635</v>
      </c>
      <c r="N3637" s="26">
        <v>277</v>
      </c>
    </row>
    <row r="3638" spans="7:14" x14ac:dyDescent="0.2">
      <c r="G3638" s="26">
        <v>2016</v>
      </c>
      <c r="H3638" s="26">
        <v>5</v>
      </c>
      <c r="I3638" s="26">
        <v>31</v>
      </c>
      <c r="J3638" s="26">
        <v>12</v>
      </c>
      <c r="K3638" s="26">
        <v>393</v>
      </c>
      <c r="M3638" s="26">
        <v>3636</v>
      </c>
      <c r="N3638" s="26">
        <v>276</v>
      </c>
    </row>
    <row r="3639" spans="7:14" x14ac:dyDescent="0.2">
      <c r="G3639" s="26">
        <v>2016</v>
      </c>
      <c r="H3639" s="26">
        <v>5</v>
      </c>
      <c r="I3639" s="26">
        <v>31</v>
      </c>
      <c r="J3639" s="26">
        <v>13</v>
      </c>
      <c r="K3639" s="26">
        <v>372</v>
      </c>
      <c r="M3639" s="26">
        <v>3637</v>
      </c>
      <c r="N3639" s="26">
        <v>276</v>
      </c>
    </row>
    <row r="3640" spans="7:14" x14ac:dyDescent="0.2">
      <c r="G3640" s="26">
        <v>2016</v>
      </c>
      <c r="H3640" s="26">
        <v>5</v>
      </c>
      <c r="I3640" s="26">
        <v>31</v>
      </c>
      <c r="J3640" s="26">
        <v>14</v>
      </c>
      <c r="K3640" s="26">
        <v>397</v>
      </c>
      <c r="M3640" s="26">
        <v>3638</v>
      </c>
      <c r="N3640" s="26">
        <v>276</v>
      </c>
    </row>
    <row r="3641" spans="7:14" x14ac:dyDescent="0.2">
      <c r="G3641" s="26">
        <v>2016</v>
      </c>
      <c r="H3641" s="26">
        <v>5</v>
      </c>
      <c r="I3641" s="26">
        <v>31</v>
      </c>
      <c r="J3641" s="26">
        <v>15</v>
      </c>
      <c r="K3641" s="26">
        <v>403</v>
      </c>
      <c r="M3641" s="26">
        <v>3639</v>
      </c>
      <c r="N3641" s="26">
        <v>276</v>
      </c>
    </row>
    <row r="3642" spans="7:14" x14ac:dyDescent="0.2">
      <c r="G3642" s="26">
        <v>2016</v>
      </c>
      <c r="H3642" s="26">
        <v>5</v>
      </c>
      <c r="I3642" s="26">
        <v>31</v>
      </c>
      <c r="J3642" s="26">
        <v>16</v>
      </c>
      <c r="K3642" s="26">
        <v>408</v>
      </c>
      <c r="M3642" s="26">
        <v>3640</v>
      </c>
      <c r="N3642" s="26">
        <v>276</v>
      </c>
    </row>
    <row r="3643" spans="7:14" x14ac:dyDescent="0.2">
      <c r="G3643" s="26">
        <v>2016</v>
      </c>
      <c r="H3643" s="26">
        <v>5</v>
      </c>
      <c r="I3643" s="26">
        <v>31</v>
      </c>
      <c r="J3643" s="26">
        <v>17</v>
      </c>
      <c r="K3643" s="26">
        <v>621</v>
      </c>
      <c r="M3643" s="26">
        <v>3641</v>
      </c>
      <c r="N3643" s="26">
        <v>276</v>
      </c>
    </row>
    <row r="3644" spans="7:14" x14ac:dyDescent="0.2">
      <c r="G3644" s="26">
        <v>2016</v>
      </c>
      <c r="H3644" s="26">
        <v>5</v>
      </c>
      <c r="I3644" s="26">
        <v>31</v>
      </c>
      <c r="J3644" s="26">
        <v>18</v>
      </c>
      <c r="K3644" s="26">
        <v>491</v>
      </c>
      <c r="M3644" s="26">
        <v>3642</v>
      </c>
      <c r="N3644" s="26">
        <v>276</v>
      </c>
    </row>
    <row r="3645" spans="7:14" x14ac:dyDescent="0.2">
      <c r="G3645" s="26">
        <v>2016</v>
      </c>
      <c r="H3645" s="26">
        <v>5</v>
      </c>
      <c r="I3645" s="26">
        <v>31</v>
      </c>
      <c r="J3645" s="26">
        <v>19</v>
      </c>
      <c r="K3645" s="26">
        <v>297</v>
      </c>
      <c r="M3645" s="26">
        <v>3643</v>
      </c>
      <c r="N3645" s="26">
        <v>276</v>
      </c>
    </row>
    <row r="3646" spans="7:14" x14ac:dyDescent="0.2">
      <c r="G3646" s="26">
        <v>2016</v>
      </c>
      <c r="H3646" s="26">
        <v>5</v>
      </c>
      <c r="I3646" s="26">
        <v>31</v>
      </c>
      <c r="J3646" s="26">
        <v>20</v>
      </c>
      <c r="K3646" s="26">
        <v>194</v>
      </c>
      <c r="M3646" s="26">
        <v>3644</v>
      </c>
      <c r="N3646" s="26">
        <v>276</v>
      </c>
    </row>
    <row r="3647" spans="7:14" x14ac:dyDescent="0.2">
      <c r="G3647" s="26">
        <v>2016</v>
      </c>
      <c r="H3647" s="26">
        <v>5</v>
      </c>
      <c r="I3647" s="26">
        <v>31</v>
      </c>
      <c r="J3647" s="26">
        <v>21</v>
      </c>
      <c r="K3647" s="26">
        <v>165</v>
      </c>
      <c r="M3647" s="26">
        <v>3645</v>
      </c>
      <c r="N3647" s="26">
        <v>276</v>
      </c>
    </row>
    <row r="3648" spans="7:14" x14ac:dyDescent="0.2">
      <c r="G3648" s="26">
        <v>2016</v>
      </c>
      <c r="H3648" s="26">
        <v>5</v>
      </c>
      <c r="I3648" s="26">
        <v>31</v>
      </c>
      <c r="J3648" s="26">
        <v>22</v>
      </c>
      <c r="K3648" s="26">
        <v>117</v>
      </c>
      <c r="M3648" s="26">
        <v>3646</v>
      </c>
      <c r="N3648" s="26">
        <v>276</v>
      </c>
    </row>
    <row r="3649" spans="7:14" x14ac:dyDescent="0.2">
      <c r="G3649" s="26">
        <v>2016</v>
      </c>
      <c r="H3649" s="26">
        <v>5</v>
      </c>
      <c r="I3649" s="26">
        <v>31</v>
      </c>
      <c r="J3649" s="26">
        <v>23</v>
      </c>
      <c r="K3649" s="26">
        <v>51</v>
      </c>
      <c r="M3649" s="26">
        <v>3647</v>
      </c>
      <c r="N3649" s="26">
        <v>275</v>
      </c>
    </row>
    <row r="3650" spans="7:14" x14ac:dyDescent="0.2">
      <c r="G3650" s="26">
        <v>2016</v>
      </c>
      <c r="H3650" s="26">
        <v>5</v>
      </c>
      <c r="I3650" s="26">
        <v>31</v>
      </c>
      <c r="J3650" s="26">
        <v>24</v>
      </c>
      <c r="K3650" s="26">
        <v>27</v>
      </c>
      <c r="M3650" s="26">
        <v>3648</v>
      </c>
      <c r="N3650" s="26">
        <v>275</v>
      </c>
    </row>
    <row r="3651" spans="7:14" x14ac:dyDescent="0.2">
      <c r="G3651" s="26">
        <v>2016</v>
      </c>
      <c r="H3651" s="26">
        <v>6</v>
      </c>
      <c r="I3651" s="26">
        <v>1</v>
      </c>
      <c r="J3651" s="26">
        <v>1</v>
      </c>
      <c r="K3651" s="26">
        <v>19</v>
      </c>
      <c r="M3651" s="26">
        <v>3649</v>
      </c>
      <c r="N3651" s="26">
        <v>275</v>
      </c>
    </row>
    <row r="3652" spans="7:14" x14ac:dyDescent="0.2">
      <c r="G3652" s="26">
        <v>2016</v>
      </c>
      <c r="H3652" s="26">
        <v>6</v>
      </c>
      <c r="I3652" s="26">
        <v>1</v>
      </c>
      <c r="J3652" s="26">
        <v>2</v>
      </c>
      <c r="K3652" s="26">
        <v>12</v>
      </c>
      <c r="M3652" s="26">
        <v>3650</v>
      </c>
      <c r="N3652" s="26">
        <v>275</v>
      </c>
    </row>
    <row r="3653" spans="7:14" x14ac:dyDescent="0.2">
      <c r="G3653" s="26">
        <v>2016</v>
      </c>
      <c r="H3653" s="26">
        <v>6</v>
      </c>
      <c r="I3653" s="26">
        <v>1</v>
      </c>
      <c r="J3653" s="26">
        <v>3</v>
      </c>
      <c r="K3653" s="26">
        <v>4</v>
      </c>
      <c r="M3653" s="26">
        <v>3651</v>
      </c>
      <c r="N3653" s="26">
        <v>275</v>
      </c>
    </row>
    <row r="3654" spans="7:14" x14ac:dyDescent="0.2">
      <c r="G3654" s="26">
        <v>2016</v>
      </c>
      <c r="H3654" s="26">
        <v>6</v>
      </c>
      <c r="I3654" s="26">
        <v>1</v>
      </c>
      <c r="J3654" s="26">
        <v>4</v>
      </c>
      <c r="K3654" s="26">
        <v>10</v>
      </c>
      <c r="M3654" s="26">
        <v>3652</v>
      </c>
      <c r="N3654" s="26">
        <v>275</v>
      </c>
    </row>
    <row r="3655" spans="7:14" x14ac:dyDescent="0.2">
      <c r="G3655" s="26">
        <v>2016</v>
      </c>
      <c r="H3655" s="26">
        <v>6</v>
      </c>
      <c r="I3655" s="26">
        <v>1</v>
      </c>
      <c r="J3655" s="26">
        <v>5</v>
      </c>
      <c r="K3655" s="26">
        <v>7</v>
      </c>
      <c r="M3655" s="26">
        <v>3653</v>
      </c>
      <c r="N3655" s="26">
        <v>275</v>
      </c>
    </row>
    <row r="3656" spans="7:14" x14ac:dyDescent="0.2">
      <c r="G3656" s="26">
        <v>2016</v>
      </c>
      <c r="H3656" s="26">
        <v>6</v>
      </c>
      <c r="I3656" s="26">
        <v>1</v>
      </c>
      <c r="J3656" s="26">
        <v>6</v>
      </c>
      <c r="K3656" s="26">
        <v>64</v>
      </c>
      <c r="M3656" s="26">
        <v>3654</v>
      </c>
      <c r="N3656" s="26">
        <v>275</v>
      </c>
    </row>
    <row r="3657" spans="7:14" x14ac:dyDescent="0.2">
      <c r="G3657" s="26">
        <v>2016</v>
      </c>
      <c r="H3657" s="26">
        <v>6</v>
      </c>
      <c r="I3657" s="26">
        <v>1</v>
      </c>
      <c r="J3657" s="26">
        <v>7</v>
      </c>
      <c r="K3657" s="26">
        <v>236</v>
      </c>
      <c r="M3657" s="26">
        <v>3655</v>
      </c>
      <c r="N3657" s="26">
        <v>275</v>
      </c>
    </row>
    <row r="3658" spans="7:14" x14ac:dyDescent="0.2">
      <c r="G3658" s="26">
        <v>2016</v>
      </c>
      <c r="H3658" s="26">
        <v>6</v>
      </c>
      <c r="I3658" s="26">
        <v>1</v>
      </c>
      <c r="J3658" s="26">
        <v>8</v>
      </c>
      <c r="K3658" s="26">
        <v>620</v>
      </c>
      <c r="M3658" s="26">
        <v>3656</v>
      </c>
      <c r="N3658" s="26">
        <v>275</v>
      </c>
    </row>
    <row r="3659" spans="7:14" x14ac:dyDescent="0.2">
      <c r="G3659" s="26">
        <v>2016</v>
      </c>
      <c r="H3659" s="26">
        <v>6</v>
      </c>
      <c r="I3659" s="26">
        <v>1</v>
      </c>
      <c r="J3659" s="26">
        <v>9</v>
      </c>
      <c r="K3659" s="26">
        <v>351</v>
      </c>
      <c r="M3659" s="26">
        <v>3657</v>
      </c>
      <c r="N3659" s="26">
        <v>275</v>
      </c>
    </row>
    <row r="3660" spans="7:14" x14ac:dyDescent="0.2">
      <c r="G3660" s="26">
        <v>2016</v>
      </c>
      <c r="H3660" s="26">
        <v>6</v>
      </c>
      <c r="I3660" s="26">
        <v>1</v>
      </c>
      <c r="J3660" s="26">
        <v>10</v>
      </c>
      <c r="K3660" s="26">
        <v>327</v>
      </c>
      <c r="M3660" s="26">
        <v>3658</v>
      </c>
      <c r="N3660" s="26">
        <v>275</v>
      </c>
    </row>
    <row r="3661" spans="7:14" x14ac:dyDescent="0.2">
      <c r="G3661" s="26">
        <v>2016</v>
      </c>
      <c r="H3661" s="26">
        <v>6</v>
      </c>
      <c r="I3661" s="26">
        <v>1</v>
      </c>
      <c r="J3661" s="26">
        <v>11</v>
      </c>
      <c r="K3661" s="26">
        <v>308</v>
      </c>
      <c r="M3661" s="26">
        <v>3659</v>
      </c>
      <c r="N3661" s="26">
        <v>275</v>
      </c>
    </row>
    <row r="3662" spans="7:14" x14ac:dyDescent="0.2">
      <c r="G3662" s="26">
        <v>2016</v>
      </c>
      <c r="H3662" s="26">
        <v>6</v>
      </c>
      <c r="I3662" s="26">
        <v>1</v>
      </c>
      <c r="J3662" s="26">
        <v>12</v>
      </c>
      <c r="K3662" s="26">
        <v>371</v>
      </c>
      <c r="M3662" s="26">
        <v>3660</v>
      </c>
      <c r="N3662" s="26">
        <v>274</v>
      </c>
    </row>
    <row r="3663" spans="7:14" x14ac:dyDescent="0.2">
      <c r="G3663" s="26">
        <v>2016</v>
      </c>
      <c r="H3663" s="26">
        <v>6</v>
      </c>
      <c r="I3663" s="26">
        <v>1</v>
      </c>
      <c r="J3663" s="26">
        <v>13</v>
      </c>
      <c r="K3663" s="26">
        <v>393</v>
      </c>
      <c r="M3663" s="26">
        <v>3661</v>
      </c>
      <c r="N3663" s="26">
        <v>274</v>
      </c>
    </row>
    <row r="3664" spans="7:14" x14ac:dyDescent="0.2">
      <c r="G3664" s="26">
        <v>2016</v>
      </c>
      <c r="H3664" s="26">
        <v>6</v>
      </c>
      <c r="I3664" s="26">
        <v>1</v>
      </c>
      <c r="J3664" s="26">
        <v>14</v>
      </c>
      <c r="K3664" s="26">
        <v>411</v>
      </c>
      <c r="M3664" s="26">
        <v>3662</v>
      </c>
      <c r="N3664" s="26">
        <v>274</v>
      </c>
    </row>
    <row r="3665" spans="7:14" x14ac:dyDescent="0.2">
      <c r="G3665" s="26">
        <v>2016</v>
      </c>
      <c r="H3665" s="26">
        <v>6</v>
      </c>
      <c r="I3665" s="26">
        <v>1</v>
      </c>
      <c r="J3665" s="26">
        <v>15</v>
      </c>
      <c r="K3665" s="26">
        <v>438</v>
      </c>
      <c r="M3665" s="26">
        <v>3663</v>
      </c>
      <c r="N3665" s="26">
        <v>274</v>
      </c>
    </row>
    <row r="3666" spans="7:14" x14ac:dyDescent="0.2">
      <c r="G3666" s="26">
        <v>2016</v>
      </c>
      <c r="H3666" s="26">
        <v>6</v>
      </c>
      <c r="I3666" s="26">
        <v>1</v>
      </c>
      <c r="J3666" s="26">
        <v>16</v>
      </c>
      <c r="K3666" s="26">
        <v>492</v>
      </c>
      <c r="M3666" s="26">
        <v>3664</v>
      </c>
      <c r="N3666" s="26">
        <v>274</v>
      </c>
    </row>
    <row r="3667" spans="7:14" x14ac:dyDescent="0.2">
      <c r="G3667" s="26">
        <v>2016</v>
      </c>
      <c r="H3667" s="26">
        <v>6</v>
      </c>
      <c r="I3667" s="26">
        <v>1</v>
      </c>
      <c r="J3667" s="26">
        <v>17</v>
      </c>
      <c r="K3667" s="26">
        <v>741</v>
      </c>
      <c r="M3667" s="26">
        <v>3665</v>
      </c>
      <c r="N3667" s="26">
        <v>274</v>
      </c>
    </row>
    <row r="3668" spans="7:14" x14ac:dyDescent="0.2">
      <c r="G3668" s="26">
        <v>2016</v>
      </c>
      <c r="H3668" s="26">
        <v>6</v>
      </c>
      <c r="I3668" s="26">
        <v>1</v>
      </c>
      <c r="J3668" s="26">
        <v>18</v>
      </c>
      <c r="K3668" s="26">
        <v>489</v>
      </c>
      <c r="M3668" s="26">
        <v>3666</v>
      </c>
      <c r="N3668" s="26">
        <v>274</v>
      </c>
    </row>
    <row r="3669" spans="7:14" x14ac:dyDescent="0.2">
      <c r="G3669" s="26">
        <v>2016</v>
      </c>
      <c r="H3669" s="26">
        <v>6</v>
      </c>
      <c r="I3669" s="26">
        <v>1</v>
      </c>
      <c r="J3669" s="26">
        <v>19</v>
      </c>
      <c r="K3669" s="26">
        <v>393</v>
      </c>
      <c r="M3669" s="26">
        <v>3667</v>
      </c>
      <c r="N3669" s="26">
        <v>274</v>
      </c>
    </row>
    <row r="3670" spans="7:14" x14ac:dyDescent="0.2">
      <c r="G3670" s="26">
        <v>2016</v>
      </c>
      <c r="H3670" s="26">
        <v>6</v>
      </c>
      <c r="I3670" s="26">
        <v>1</v>
      </c>
      <c r="J3670" s="26">
        <v>20</v>
      </c>
      <c r="K3670" s="26">
        <v>273</v>
      </c>
      <c r="M3670" s="26">
        <v>3668</v>
      </c>
      <c r="N3670" s="26">
        <v>274</v>
      </c>
    </row>
    <row r="3671" spans="7:14" x14ac:dyDescent="0.2">
      <c r="G3671" s="26">
        <v>2016</v>
      </c>
      <c r="H3671" s="26">
        <v>6</v>
      </c>
      <c r="I3671" s="26">
        <v>1</v>
      </c>
      <c r="J3671" s="26">
        <v>21</v>
      </c>
      <c r="K3671" s="26">
        <v>183</v>
      </c>
      <c r="M3671" s="26">
        <v>3669</v>
      </c>
      <c r="N3671" s="26">
        <v>274</v>
      </c>
    </row>
    <row r="3672" spans="7:14" x14ac:dyDescent="0.2">
      <c r="G3672" s="26">
        <v>2016</v>
      </c>
      <c r="H3672" s="26">
        <v>6</v>
      </c>
      <c r="I3672" s="26">
        <v>1</v>
      </c>
      <c r="J3672" s="26">
        <v>22</v>
      </c>
      <c r="K3672" s="26">
        <v>114</v>
      </c>
      <c r="M3672" s="26">
        <v>3670</v>
      </c>
      <c r="N3672" s="26">
        <v>274</v>
      </c>
    </row>
    <row r="3673" spans="7:14" x14ac:dyDescent="0.2">
      <c r="G3673" s="26">
        <v>2016</v>
      </c>
      <c r="H3673" s="26">
        <v>6</v>
      </c>
      <c r="I3673" s="26">
        <v>1</v>
      </c>
      <c r="J3673" s="26">
        <v>23</v>
      </c>
      <c r="K3673" s="26">
        <v>80</v>
      </c>
      <c r="M3673" s="26">
        <v>3671</v>
      </c>
      <c r="N3673" s="26">
        <v>274</v>
      </c>
    </row>
    <row r="3674" spans="7:14" x14ac:dyDescent="0.2">
      <c r="G3674" s="26">
        <v>2016</v>
      </c>
      <c r="H3674" s="26">
        <v>6</v>
      </c>
      <c r="I3674" s="26">
        <v>1</v>
      </c>
      <c r="J3674" s="26">
        <v>24</v>
      </c>
      <c r="K3674" s="26">
        <v>53</v>
      </c>
      <c r="M3674" s="26">
        <v>3672</v>
      </c>
      <c r="N3674" s="26">
        <v>274</v>
      </c>
    </row>
    <row r="3675" spans="7:14" x14ac:dyDescent="0.2">
      <c r="G3675" s="26">
        <v>2016</v>
      </c>
      <c r="H3675" s="26">
        <v>6</v>
      </c>
      <c r="I3675" s="26">
        <v>2</v>
      </c>
      <c r="J3675" s="26">
        <v>1</v>
      </c>
      <c r="K3675" s="26">
        <v>33</v>
      </c>
      <c r="M3675" s="26">
        <v>3673</v>
      </c>
      <c r="N3675" s="26">
        <v>273</v>
      </c>
    </row>
    <row r="3676" spans="7:14" x14ac:dyDescent="0.2">
      <c r="G3676" s="26">
        <v>2016</v>
      </c>
      <c r="H3676" s="26">
        <v>6</v>
      </c>
      <c r="I3676" s="26">
        <v>2</v>
      </c>
      <c r="J3676" s="26">
        <v>2</v>
      </c>
      <c r="K3676" s="26">
        <v>19</v>
      </c>
      <c r="M3676" s="26">
        <v>3674</v>
      </c>
      <c r="N3676" s="26">
        <v>273</v>
      </c>
    </row>
    <row r="3677" spans="7:14" x14ac:dyDescent="0.2">
      <c r="G3677" s="26">
        <v>2016</v>
      </c>
      <c r="H3677" s="26">
        <v>6</v>
      </c>
      <c r="I3677" s="26">
        <v>2</v>
      </c>
      <c r="J3677" s="26">
        <v>3</v>
      </c>
      <c r="K3677" s="26">
        <v>5</v>
      </c>
      <c r="M3677" s="26">
        <v>3675</v>
      </c>
      <c r="N3677" s="26">
        <v>273</v>
      </c>
    </row>
    <row r="3678" spans="7:14" x14ac:dyDescent="0.2">
      <c r="G3678" s="26">
        <v>2016</v>
      </c>
      <c r="H3678" s="26">
        <v>6</v>
      </c>
      <c r="I3678" s="26">
        <v>2</v>
      </c>
      <c r="J3678" s="26">
        <v>4</v>
      </c>
      <c r="K3678" s="26">
        <v>2</v>
      </c>
      <c r="M3678" s="26">
        <v>3676</v>
      </c>
      <c r="N3678" s="26">
        <v>273</v>
      </c>
    </row>
    <row r="3679" spans="7:14" x14ac:dyDescent="0.2">
      <c r="G3679" s="26">
        <v>2016</v>
      </c>
      <c r="H3679" s="26">
        <v>6</v>
      </c>
      <c r="I3679" s="26">
        <v>2</v>
      </c>
      <c r="J3679" s="26">
        <v>5</v>
      </c>
      <c r="K3679" s="26">
        <v>12</v>
      </c>
      <c r="M3679" s="26">
        <v>3677</v>
      </c>
      <c r="N3679" s="26">
        <v>273</v>
      </c>
    </row>
    <row r="3680" spans="7:14" x14ac:dyDescent="0.2">
      <c r="G3680" s="26">
        <v>2016</v>
      </c>
      <c r="H3680" s="26">
        <v>6</v>
      </c>
      <c r="I3680" s="26">
        <v>2</v>
      </c>
      <c r="J3680" s="26">
        <v>6</v>
      </c>
      <c r="K3680" s="26">
        <v>76</v>
      </c>
      <c r="M3680" s="26">
        <v>3678</v>
      </c>
      <c r="N3680" s="26">
        <v>273</v>
      </c>
    </row>
    <row r="3681" spans="7:14" x14ac:dyDescent="0.2">
      <c r="G3681" s="26">
        <v>2016</v>
      </c>
      <c r="H3681" s="26">
        <v>6</v>
      </c>
      <c r="I3681" s="26">
        <v>2</v>
      </c>
      <c r="J3681" s="26">
        <v>7</v>
      </c>
      <c r="K3681" s="26">
        <v>212</v>
      </c>
      <c r="M3681" s="26">
        <v>3679</v>
      </c>
      <c r="N3681" s="26">
        <v>273</v>
      </c>
    </row>
    <row r="3682" spans="7:14" x14ac:dyDescent="0.2">
      <c r="G3682" s="26">
        <v>2016</v>
      </c>
      <c r="H3682" s="26">
        <v>6</v>
      </c>
      <c r="I3682" s="26">
        <v>2</v>
      </c>
      <c r="J3682" s="26">
        <v>8</v>
      </c>
      <c r="K3682" s="26">
        <v>540</v>
      </c>
      <c r="M3682" s="26">
        <v>3680</v>
      </c>
      <c r="N3682" s="26">
        <v>273</v>
      </c>
    </row>
    <row r="3683" spans="7:14" x14ac:dyDescent="0.2">
      <c r="G3683" s="26">
        <v>2016</v>
      </c>
      <c r="H3683" s="26">
        <v>6</v>
      </c>
      <c r="I3683" s="26">
        <v>2</v>
      </c>
      <c r="J3683" s="26">
        <v>9</v>
      </c>
      <c r="K3683" s="26">
        <v>369</v>
      </c>
      <c r="M3683" s="26">
        <v>3681</v>
      </c>
      <c r="N3683" s="26">
        <v>273</v>
      </c>
    </row>
    <row r="3684" spans="7:14" x14ac:dyDescent="0.2">
      <c r="G3684" s="26">
        <v>2016</v>
      </c>
      <c r="H3684" s="26">
        <v>6</v>
      </c>
      <c r="I3684" s="26">
        <v>2</v>
      </c>
      <c r="J3684" s="26">
        <v>10</v>
      </c>
      <c r="K3684" s="26">
        <v>300</v>
      </c>
      <c r="M3684" s="26">
        <v>3682</v>
      </c>
      <c r="N3684" s="26">
        <v>273</v>
      </c>
    </row>
    <row r="3685" spans="7:14" x14ac:dyDescent="0.2">
      <c r="G3685" s="26">
        <v>2016</v>
      </c>
      <c r="H3685" s="26">
        <v>6</v>
      </c>
      <c r="I3685" s="26">
        <v>2</v>
      </c>
      <c r="J3685" s="26">
        <v>11</v>
      </c>
      <c r="K3685" s="26">
        <v>339</v>
      </c>
      <c r="M3685" s="26">
        <v>3683</v>
      </c>
      <c r="N3685" s="26">
        <v>273</v>
      </c>
    </row>
    <row r="3686" spans="7:14" x14ac:dyDescent="0.2">
      <c r="G3686" s="26">
        <v>2016</v>
      </c>
      <c r="H3686" s="26">
        <v>6</v>
      </c>
      <c r="I3686" s="26">
        <v>2</v>
      </c>
      <c r="J3686" s="26">
        <v>12</v>
      </c>
      <c r="K3686" s="26">
        <v>402</v>
      </c>
      <c r="M3686" s="26">
        <v>3684</v>
      </c>
      <c r="N3686" s="26">
        <v>273</v>
      </c>
    </row>
    <row r="3687" spans="7:14" x14ac:dyDescent="0.2">
      <c r="G3687" s="26">
        <v>2016</v>
      </c>
      <c r="H3687" s="26">
        <v>6</v>
      </c>
      <c r="I3687" s="26">
        <v>2</v>
      </c>
      <c r="J3687" s="26">
        <v>13</v>
      </c>
      <c r="K3687" s="26">
        <v>388</v>
      </c>
      <c r="M3687" s="26">
        <v>3685</v>
      </c>
      <c r="N3687" s="26">
        <v>273</v>
      </c>
    </row>
    <row r="3688" spans="7:14" x14ac:dyDescent="0.2">
      <c r="G3688" s="26">
        <v>2016</v>
      </c>
      <c r="H3688" s="26">
        <v>6</v>
      </c>
      <c r="I3688" s="26">
        <v>2</v>
      </c>
      <c r="J3688" s="26">
        <v>14</v>
      </c>
      <c r="K3688" s="26">
        <v>389</v>
      </c>
      <c r="M3688" s="26">
        <v>3686</v>
      </c>
      <c r="N3688" s="26">
        <v>273</v>
      </c>
    </row>
    <row r="3689" spans="7:14" x14ac:dyDescent="0.2">
      <c r="G3689" s="26">
        <v>2016</v>
      </c>
      <c r="H3689" s="26">
        <v>6</v>
      </c>
      <c r="I3689" s="26">
        <v>2</v>
      </c>
      <c r="J3689" s="26">
        <v>15</v>
      </c>
      <c r="K3689" s="26">
        <v>395</v>
      </c>
      <c r="M3689" s="26">
        <v>3687</v>
      </c>
      <c r="N3689" s="26">
        <v>273</v>
      </c>
    </row>
    <row r="3690" spans="7:14" x14ac:dyDescent="0.2">
      <c r="G3690" s="26">
        <v>2016</v>
      </c>
      <c r="H3690" s="26">
        <v>6</v>
      </c>
      <c r="I3690" s="26">
        <v>2</v>
      </c>
      <c r="J3690" s="26">
        <v>16</v>
      </c>
      <c r="K3690" s="26">
        <v>501</v>
      </c>
      <c r="M3690" s="26">
        <v>3688</v>
      </c>
      <c r="N3690" s="26">
        <v>273</v>
      </c>
    </row>
    <row r="3691" spans="7:14" x14ac:dyDescent="0.2">
      <c r="G3691" s="26">
        <v>2016</v>
      </c>
      <c r="H3691" s="26">
        <v>6</v>
      </c>
      <c r="I3691" s="26">
        <v>2</v>
      </c>
      <c r="J3691" s="26">
        <v>17</v>
      </c>
      <c r="K3691" s="26">
        <v>607</v>
      </c>
      <c r="M3691" s="26">
        <v>3689</v>
      </c>
      <c r="N3691" s="26">
        <v>273</v>
      </c>
    </row>
    <row r="3692" spans="7:14" x14ac:dyDescent="0.2">
      <c r="G3692" s="26">
        <v>2016</v>
      </c>
      <c r="H3692" s="26">
        <v>6</v>
      </c>
      <c r="I3692" s="26">
        <v>2</v>
      </c>
      <c r="J3692" s="26">
        <v>18</v>
      </c>
      <c r="K3692" s="26">
        <v>564</v>
      </c>
      <c r="M3692" s="26">
        <v>3690</v>
      </c>
      <c r="N3692" s="26">
        <v>273</v>
      </c>
    </row>
    <row r="3693" spans="7:14" x14ac:dyDescent="0.2">
      <c r="G3693" s="26">
        <v>2016</v>
      </c>
      <c r="H3693" s="26">
        <v>6</v>
      </c>
      <c r="I3693" s="26">
        <v>2</v>
      </c>
      <c r="J3693" s="26">
        <v>19</v>
      </c>
      <c r="K3693" s="26">
        <v>399</v>
      </c>
      <c r="M3693" s="26">
        <v>3691</v>
      </c>
      <c r="N3693" s="26">
        <v>273</v>
      </c>
    </row>
    <row r="3694" spans="7:14" x14ac:dyDescent="0.2">
      <c r="G3694" s="26">
        <v>2016</v>
      </c>
      <c r="H3694" s="26">
        <v>6</v>
      </c>
      <c r="I3694" s="26">
        <v>2</v>
      </c>
      <c r="J3694" s="26">
        <v>20</v>
      </c>
      <c r="K3694" s="26">
        <v>267</v>
      </c>
      <c r="M3694" s="26">
        <v>3692</v>
      </c>
      <c r="N3694" s="26">
        <v>273</v>
      </c>
    </row>
    <row r="3695" spans="7:14" x14ac:dyDescent="0.2">
      <c r="G3695" s="26">
        <v>2016</v>
      </c>
      <c r="H3695" s="26">
        <v>6</v>
      </c>
      <c r="I3695" s="26">
        <v>2</v>
      </c>
      <c r="J3695" s="26">
        <v>21</v>
      </c>
      <c r="K3695" s="26">
        <v>217</v>
      </c>
      <c r="M3695" s="26">
        <v>3693</v>
      </c>
      <c r="N3695" s="26">
        <v>272</v>
      </c>
    </row>
    <row r="3696" spans="7:14" x14ac:dyDescent="0.2">
      <c r="G3696" s="26">
        <v>2016</v>
      </c>
      <c r="H3696" s="26">
        <v>6</v>
      </c>
      <c r="I3696" s="26">
        <v>2</v>
      </c>
      <c r="J3696" s="26">
        <v>22</v>
      </c>
      <c r="K3696" s="26">
        <v>165</v>
      </c>
      <c r="M3696" s="26">
        <v>3694</v>
      </c>
      <c r="N3696" s="26">
        <v>272</v>
      </c>
    </row>
    <row r="3697" spans="7:14" x14ac:dyDescent="0.2">
      <c r="G3697" s="26">
        <v>2016</v>
      </c>
      <c r="H3697" s="26">
        <v>6</v>
      </c>
      <c r="I3697" s="26">
        <v>2</v>
      </c>
      <c r="J3697" s="26">
        <v>23</v>
      </c>
      <c r="K3697" s="26">
        <v>111</v>
      </c>
      <c r="M3697" s="26">
        <v>3695</v>
      </c>
      <c r="N3697" s="26">
        <v>272</v>
      </c>
    </row>
    <row r="3698" spans="7:14" x14ac:dyDescent="0.2">
      <c r="G3698" s="26">
        <v>2016</v>
      </c>
      <c r="H3698" s="26">
        <v>6</v>
      </c>
      <c r="I3698" s="26">
        <v>2</v>
      </c>
      <c r="J3698" s="26">
        <v>24</v>
      </c>
      <c r="K3698" s="26">
        <v>57</v>
      </c>
      <c r="M3698" s="26">
        <v>3696</v>
      </c>
      <c r="N3698" s="26">
        <v>272</v>
      </c>
    </row>
    <row r="3699" spans="7:14" x14ac:dyDescent="0.2">
      <c r="G3699" s="26">
        <v>2016</v>
      </c>
      <c r="H3699" s="26">
        <v>6</v>
      </c>
      <c r="I3699" s="26">
        <v>3</v>
      </c>
      <c r="J3699" s="26">
        <v>1</v>
      </c>
      <c r="K3699" s="26">
        <v>28</v>
      </c>
      <c r="M3699" s="26">
        <v>3697</v>
      </c>
      <c r="N3699" s="26">
        <v>272</v>
      </c>
    </row>
    <row r="3700" spans="7:14" x14ac:dyDescent="0.2">
      <c r="G3700" s="26">
        <v>2016</v>
      </c>
      <c r="H3700" s="26">
        <v>6</v>
      </c>
      <c r="I3700" s="26">
        <v>3</v>
      </c>
      <c r="J3700" s="26">
        <v>2</v>
      </c>
      <c r="K3700" s="26">
        <v>16</v>
      </c>
      <c r="M3700" s="26">
        <v>3698</v>
      </c>
      <c r="N3700" s="26">
        <v>272</v>
      </c>
    </row>
    <row r="3701" spans="7:14" x14ac:dyDescent="0.2">
      <c r="G3701" s="26">
        <v>2016</v>
      </c>
      <c r="H3701" s="26">
        <v>6</v>
      </c>
      <c r="I3701" s="26">
        <v>3</v>
      </c>
      <c r="J3701" s="26">
        <v>3</v>
      </c>
      <c r="K3701" s="26">
        <v>9</v>
      </c>
      <c r="M3701" s="26">
        <v>3699</v>
      </c>
      <c r="N3701" s="26">
        <v>272</v>
      </c>
    </row>
    <row r="3702" spans="7:14" x14ac:dyDescent="0.2">
      <c r="G3702" s="26">
        <v>2016</v>
      </c>
      <c r="H3702" s="26">
        <v>6</v>
      </c>
      <c r="I3702" s="26">
        <v>3</v>
      </c>
      <c r="J3702" s="26">
        <v>4</v>
      </c>
      <c r="K3702" s="26">
        <v>6</v>
      </c>
      <c r="M3702" s="26">
        <v>3700</v>
      </c>
      <c r="N3702" s="26">
        <v>272</v>
      </c>
    </row>
    <row r="3703" spans="7:14" x14ac:dyDescent="0.2">
      <c r="G3703" s="26">
        <v>2016</v>
      </c>
      <c r="H3703" s="26">
        <v>6</v>
      </c>
      <c r="I3703" s="26">
        <v>3</v>
      </c>
      <c r="J3703" s="26">
        <v>5</v>
      </c>
      <c r="K3703" s="26">
        <v>8</v>
      </c>
      <c r="M3703" s="26">
        <v>3701</v>
      </c>
      <c r="N3703" s="26">
        <v>272</v>
      </c>
    </row>
    <row r="3704" spans="7:14" x14ac:dyDescent="0.2">
      <c r="G3704" s="26">
        <v>2016</v>
      </c>
      <c r="H3704" s="26">
        <v>6</v>
      </c>
      <c r="I3704" s="26">
        <v>3</v>
      </c>
      <c r="J3704" s="26">
        <v>6</v>
      </c>
      <c r="K3704" s="26">
        <v>60</v>
      </c>
      <c r="M3704" s="26">
        <v>3702</v>
      </c>
      <c r="N3704" s="26">
        <v>272</v>
      </c>
    </row>
    <row r="3705" spans="7:14" x14ac:dyDescent="0.2">
      <c r="G3705" s="26">
        <v>2016</v>
      </c>
      <c r="H3705" s="26">
        <v>6</v>
      </c>
      <c r="I3705" s="26">
        <v>3</v>
      </c>
      <c r="J3705" s="26">
        <v>7</v>
      </c>
      <c r="K3705" s="26">
        <v>251</v>
      </c>
      <c r="M3705" s="26">
        <v>3703</v>
      </c>
      <c r="N3705" s="26">
        <v>272</v>
      </c>
    </row>
    <row r="3706" spans="7:14" x14ac:dyDescent="0.2">
      <c r="G3706" s="26">
        <v>2016</v>
      </c>
      <c r="H3706" s="26">
        <v>6</v>
      </c>
      <c r="I3706" s="26">
        <v>3</v>
      </c>
      <c r="J3706" s="26">
        <v>8</v>
      </c>
      <c r="K3706" s="26">
        <v>536</v>
      </c>
      <c r="M3706" s="26">
        <v>3704</v>
      </c>
      <c r="N3706" s="26">
        <v>272</v>
      </c>
    </row>
    <row r="3707" spans="7:14" x14ac:dyDescent="0.2">
      <c r="G3707" s="26">
        <v>2016</v>
      </c>
      <c r="H3707" s="26">
        <v>6</v>
      </c>
      <c r="I3707" s="26">
        <v>3</v>
      </c>
      <c r="J3707" s="26">
        <v>9</v>
      </c>
      <c r="K3707" s="26">
        <v>378</v>
      </c>
      <c r="M3707" s="26">
        <v>3705</v>
      </c>
      <c r="N3707" s="26">
        <v>272</v>
      </c>
    </row>
    <row r="3708" spans="7:14" x14ac:dyDescent="0.2">
      <c r="G3708" s="26">
        <v>2016</v>
      </c>
      <c r="H3708" s="26">
        <v>6</v>
      </c>
      <c r="I3708" s="26">
        <v>3</v>
      </c>
      <c r="J3708" s="26">
        <v>10</v>
      </c>
      <c r="K3708" s="26">
        <v>368</v>
      </c>
      <c r="M3708" s="26">
        <v>3706</v>
      </c>
      <c r="N3708" s="26">
        <v>272</v>
      </c>
    </row>
    <row r="3709" spans="7:14" x14ac:dyDescent="0.2">
      <c r="G3709" s="26">
        <v>2016</v>
      </c>
      <c r="H3709" s="26">
        <v>6</v>
      </c>
      <c r="I3709" s="26">
        <v>3</v>
      </c>
      <c r="J3709" s="26">
        <v>11</v>
      </c>
      <c r="K3709" s="26">
        <v>375</v>
      </c>
      <c r="M3709" s="26">
        <v>3707</v>
      </c>
      <c r="N3709" s="26">
        <v>272</v>
      </c>
    </row>
    <row r="3710" spans="7:14" x14ac:dyDescent="0.2">
      <c r="G3710" s="26">
        <v>2016</v>
      </c>
      <c r="H3710" s="26">
        <v>6</v>
      </c>
      <c r="I3710" s="26">
        <v>3</v>
      </c>
      <c r="J3710" s="26">
        <v>12</v>
      </c>
      <c r="K3710" s="26">
        <v>427</v>
      </c>
      <c r="M3710" s="26">
        <v>3708</v>
      </c>
      <c r="N3710" s="26">
        <v>272</v>
      </c>
    </row>
    <row r="3711" spans="7:14" x14ac:dyDescent="0.2">
      <c r="G3711" s="26">
        <v>2016</v>
      </c>
      <c r="H3711" s="26">
        <v>6</v>
      </c>
      <c r="I3711" s="26">
        <v>3</v>
      </c>
      <c r="J3711" s="26">
        <v>13</v>
      </c>
      <c r="K3711" s="26">
        <v>403</v>
      </c>
      <c r="M3711" s="26">
        <v>3709</v>
      </c>
      <c r="N3711" s="26">
        <v>271</v>
      </c>
    </row>
    <row r="3712" spans="7:14" x14ac:dyDescent="0.2">
      <c r="G3712" s="26">
        <v>2016</v>
      </c>
      <c r="H3712" s="26">
        <v>6</v>
      </c>
      <c r="I3712" s="26">
        <v>3</v>
      </c>
      <c r="J3712" s="26">
        <v>14</v>
      </c>
      <c r="K3712" s="26">
        <v>445</v>
      </c>
      <c r="M3712" s="26">
        <v>3710</v>
      </c>
      <c r="N3712" s="26">
        <v>271</v>
      </c>
    </row>
    <row r="3713" spans="7:14" x14ac:dyDescent="0.2">
      <c r="G3713" s="26">
        <v>2016</v>
      </c>
      <c r="H3713" s="26">
        <v>6</v>
      </c>
      <c r="I3713" s="26">
        <v>3</v>
      </c>
      <c r="J3713" s="26">
        <v>15</v>
      </c>
      <c r="K3713" s="26">
        <v>474</v>
      </c>
      <c r="M3713" s="26">
        <v>3711</v>
      </c>
      <c r="N3713" s="26">
        <v>271</v>
      </c>
    </row>
    <row r="3714" spans="7:14" x14ac:dyDescent="0.2">
      <c r="G3714" s="26">
        <v>2016</v>
      </c>
      <c r="H3714" s="26">
        <v>6</v>
      </c>
      <c r="I3714" s="26">
        <v>3</v>
      </c>
      <c r="J3714" s="26">
        <v>16</v>
      </c>
      <c r="K3714" s="26">
        <v>482</v>
      </c>
      <c r="M3714" s="26">
        <v>3712</v>
      </c>
      <c r="N3714" s="26">
        <v>271</v>
      </c>
    </row>
    <row r="3715" spans="7:14" x14ac:dyDescent="0.2">
      <c r="G3715" s="26">
        <v>2016</v>
      </c>
      <c r="H3715" s="26">
        <v>6</v>
      </c>
      <c r="I3715" s="26">
        <v>3</v>
      </c>
      <c r="J3715" s="26">
        <v>17</v>
      </c>
      <c r="K3715" s="26">
        <v>632</v>
      </c>
      <c r="M3715" s="26">
        <v>3713</v>
      </c>
      <c r="N3715" s="26">
        <v>271</v>
      </c>
    </row>
    <row r="3716" spans="7:14" x14ac:dyDescent="0.2">
      <c r="G3716" s="26">
        <v>2016</v>
      </c>
      <c r="H3716" s="26">
        <v>6</v>
      </c>
      <c r="I3716" s="26">
        <v>3</v>
      </c>
      <c r="J3716" s="26">
        <v>18</v>
      </c>
      <c r="K3716" s="26">
        <v>498</v>
      </c>
      <c r="M3716" s="26">
        <v>3714</v>
      </c>
      <c r="N3716" s="26">
        <v>271</v>
      </c>
    </row>
    <row r="3717" spans="7:14" x14ac:dyDescent="0.2">
      <c r="G3717" s="26">
        <v>2016</v>
      </c>
      <c r="H3717" s="26">
        <v>6</v>
      </c>
      <c r="I3717" s="26">
        <v>3</v>
      </c>
      <c r="J3717" s="26">
        <v>19</v>
      </c>
      <c r="K3717" s="26">
        <v>437</v>
      </c>
      <c r="M3717" s="26">
        <v>3715</v>
      </c>
      <c r="N3717" s="26">
        <v>271</v>
      </c>
    </row>
    <row r="3718" spans="7:14" x14ac:dyDescent="0.2">
      <c r="G3718" s="26">
        <v>2016</v>
      </c>
      <c r="H3718" s="26">
        <v>6</v>
      </c>
      <c r="I3718" s="26">
        <v>3</v>
      </c>
      <c r="J3718" s="26">
        <v>20</v>
      </c>
      <c r="K3718" s="26">
        <v>299</v>
      </c>
      <c r="M3718" s="26">
        <v>3716</v>
      </c>
      <c r="N3718" s="26">
        <v>271</v>
      </c>
    </row>
    <row r="3719" spans="7:14" x14ac:dyDescent="0.2">
      <c r="G3719" s="26">
        <v>2016</v>
      </c>
      <c r="H3719" s="26">
        <v>6</v>
      </c>
      <c r="I3719" s="26">
        <v>3</v>
      </c>
      <c r="J3719" s="26">
        <v>21</v>
      </c>
      <c r="K3719" s="26">
        <v>253</v>
      </c>
      <c r="M3719" s="26">
        <v>3717</v>
      </c>
      <c r="N3719" s="26">
        <v>271</v>
      </c>
    </row>
    <row r="3720" spans="7:14" x14ac:dyDescent="0.2">
      <c r="G3720" s="26">
        <v>2016</v>
      </c>
      <c r="H3720" s="26">
        <v>6</v>
      </c>
      <c r="I3720" s="26">
        <v>3</v>
      </c>
      <c r="J3720" s="26">
        <v>22</v>
      </c>
      <c r="K3720" s="26">
        <v>256</v>
      </c>
      <c r="M3720" s="26">
        <v>3718</v>
      </c>
      <c r="N3720" s="26">
        <v>271</v>
      </c>
    </row>
    <row r="3721" spans="7:14" x14ac:dyDescent="0.2">
      <c r="G3721" s="26">
        <v>2016</v>
      </c>
      <c r="H3721" s="26">
        <v>6</v>
      </c>
      <c r="I3721" s="26">
        <v>3</v>
      </c>
      <c r="J3721" s="26">
        <v>23</v>
      </c>
      <c r="K3721" s="26">
        <v>163</v>
      </c>
      <c r="M3721" s="26">
        <v>3719</v>
      </c>
      <c r="N3721" s="26">
        <v>271</v>
      </c>
    </row>
    <row r="3722" spans="7:14" x14ac:dyDescent="0.2">
      <c r="G3722" s="26">
        <v>2016</v>
      </c>
      <c r="H3722" s="26">
        <v>6</v>
      </c>
      <c r="I3722" s="26">
        <v>3</v>
      </c>
      <c r="J3722" s="26">
        <v>24</v>
      </c>
      <c r="K3722" s="26">
        <v>106</v>
      </c>
      <c r="M3722" s="26">
        <v>3720</v>
      </c>
      <c r="N3722" s="26">
        <v>271</v>
      </c>
    </row>
    <row r="3723" spans="7:14" x14ac:dyDescent="0.2">
      <c r="G3723" s="26">
        <v>2016</v>
      </c>
      <c r="H3723" s="26">
        <v>6</v>
      </c>
      <c r="I3723" s="26">
        <v>4</v>
      </c>
      <c r="J3723" s="26">
        <v>1</v>
      </c>
      <c r="K3723" s="26">
        <v>40</v>
      </c>
      <c r="M3723" s="26">
        <v>3721</v>
      </c>
      <c r="N3723" s="26">
        <v>270</v>
      </c>
    </row>
    <row r="3724" spans="7:14" x14ac:dyDescent="0.2">
      <c r="G3724" s="26">
        <v>2016</v>
      </c>
      <c r="H3724" s="26">
        <v>6</v>
      </c>
      <c r="I3724" s="26">
        <v>4</v>
      </c>
      <c r="J3724" s="26">
        <v>2</v>
      </c>
      <c r="K3724" s="26">
        <v>23</v>
      </c>
      <c r="M3724" s="26">
        <v>3722</v>
      </c>
      <c r="N3724" s="26">
        <v>270</v>
      </c>
    </row>
    <row r="3725" spans="7:14" x14ac:dyDescent="0.2">
      <c r="G3725" s="26">
        <v>2016</v>
      </c>
      <c r="H3725" s="26">
        <v>6</v>
      </c>
      <c r="I3725" s="26">
        <v>4</v>
      </c>
      <c r="J3725" s="26">
        <v>3</v>
      </c>
      <c r="K3725" s="26">
        <v>17</v>
      </c>
      <c r="M3725" s="26">
        <v>3723</v>
      </c>
      <c r="N3725" s="26">
        <v>270</v>
      </c>
    </row>
    <row r="3726" spans="7:14" x14ac:dyDescent="0.2">
      <c r="G3726" s="26">
        <v>2016</v>
      </c>
      <c r="H3726" s="26">
        <v>6</v>
      </c>
      <c r="I3726" s="26">
        <v>4</v>
      </c>
      <c r="J3726" s="26">
        <v>4</v>
      </c>
      <c r="K3726" s="26">
        <v>6</v>
      </c>
      <c r="M3726" s="26">
        <v>3724</v>
      </c>
      <c r="N3726" s="26">
        <v>270</v>
      </c>
    </row>
    <row r="3727" spans="7:14" x14ac:dyDescent="0.2">
      <c r="G3727" s="26">
        <v>2016</v>
      </c>
      <c r="H3727" s="26">
        <v>6</v>
      </c>
      <c r="I3727" s="26">
        <v>4</v>
      </c>
      <c r="J3727" s="26">
        <v>5</v>
      </c>
      <c r="K3727" s="26">
        <v>16</v>
      </c>
      <c r="M3727" s="26">
        <v>3725</v>
      </c>
      <c r="N3727" s="26">
        <v>270</v>
      </c>
    </row>
    <row r="3728" spans="7:14" x14ac:dyDescent="0.2">
      <c r="G3728" s="26">
        <v>2016</v>
      </c>
      <c r="H3728" s="26">
        <v>6</v>
      </c>
      <c r="I3728" s="26">
        <v>4</v>
      </c>
      <c r="J3728" s="26">
        <v>6</v>
      </c>
      <c r="K3728" s="26">
        <v>47</v>
      </c>
      <c r="M3728" s="26">
        <v>3726</v>
      </c>
      <c r="N3728" s="26">
        <v>270</v>
      </c>
    </row>
    <row r="3729" spans="7:14" x14ac:dyDescent="0.2">
      <c r="G3729" s="26">
        <v>2016</v>
      </c>
      <c r="H3729" s="26">
        <v>6</v>
      </c>
      <c r="I3729" s="26">
        <v>4</v>
      </c>
      <c r="J3729" s="26">
        <v>7</v>
      </c>
      <c r="K3729" s="26">
        <v>118</v>
      </c>
      <c r="M3729" s="26">
        <v>3727</v>
      </c>
      <c r="N3729" s="26">
        <v>270</v>
      </c>
    </row>
    <row r="3730" spans="7:14" x14ac:dyDescent="0.2">
      <c r="G3730" s="26">
        <v>2016</v>
      </c>
      <c r="H3730" s="26">
        <v>6</v>
      </c>
      <c r="I3730" s="26">
        <v>4</v>
      </c>
      <c r="J3730" s="26">
        <v>8</v>
      </c>
      <c r="K3730" s="26">
        <v>171</v>
      </c>
      <c r="M3730" s="26">
        <v>3728</v>
      </c>
      <c r="N3730" s="26">
        <v>270</v>
      </c>
    </row>
    <row r="3731" spans="7:14" x14ac:dyDescent="0.2">
      <c r="G3731" s="26">
        <v>2016</v>
      </c>
      <c r="H3731" s="26">
        <v>6</v>
      </c>
      <c r="I3731" s="26">
        <v>4</v>
      </c>
      <c r="J3731" s="26">
        <v>9</v>
      </c>
      <c r="K3731" s="26">
        <v>208</v>
      </c>
      <c r="M3731" s="26">
        <v>3729</v>
      </c>
      <c r="N3731" s="26">
        <v>270</v>
      </c>
    </row>
    <row r="3732" spans="7:14" x14ac:dyDescent="0.2">
      <c r="G3732" s="26">
        <v>2016</v>
      </c>
      <c r="H3732" s="26">
        <v>6</v>
      </c>
      <c r="I3732" s="26">
        <v>4</v>
      </c>
      <c r="J3732" s="26">
        <v>10</v>
      </c>
      <c r="K3732" s="26">
        <v>307</v>
      </c>
      <c r="M3732" s="26">
        <v>3730</v>
      </c>
      <c r="N3732" s="26">
        <v>270</v>
      </c>
    </row>
    <row r="3733" spans="7:14" x14ac:dyDescent="0.2">
      <c r="G3733" s="26">
        <v>2016</v>
      </c>
      <c r="H3733" s="26">
        <v>6</v>
      </c>
      <c r="I3733" s="26">
        <v>4</v>
      </c>
      <c r="J3733" s="26">
        <v>11</v>
      </c>
      <c r="K3733" s="26">
        <v>381</v>
      </c>
      <c r="M3733" s="26">
        <v>3731</v>
      </c>
      <c r="N3733" s="26">
        <v>270</v>
      </c>
    </row>
    <row r="3734" spans="7:14" x14ac:dyDescent="0.2">
      <c r="G3734" s="26">
        <v>2016</v>
      </c>
      <c r="H3734" s="26">
        <v>6</v>
      </c>
      <c r="I3734" s="26">
        <v>4</v>
      </c>
      <c r="J3734" s="26">
        <v>12</v>
      </c>
      <c r="K3734" s="26">
        <v>441</v>
      </c>
      <c r="M3734" s="26">
        <v>3732</v>
      </c>
      <c r="N3734" s="26">
        <v>270</v>
      </c>
    </row>
    <row r="3735" spans="7:14" x14ac:dyDescent="0.2">
      <c r="G3735" s="26">
        <v>2016</v>
      </c>
      <c r="H3735" s="26">
        <v>6</v>
      </c>
      <c r="I3735" s="26">
        <v>4</v>
      </c>
      <c r="J3735" s="26">
        <v>13</v>
      </c>
      <c r="K3735" s="26">
        <v>407</v>
      </c>
      <c r="M3735" s="26">
        <v>3733</v>
      </c>
      <c r="N3735" s="26">
        <v>270</v>
      </c>
    </row>
    <row r="3736" spans="7:14" x14ac:dyDescent="0.2">
      <c r="G3736" s="26">
        <v>2016</v>
      </c>
      <c r="H3736" s="26">
        <v>6</v>
      </c>
      <c r="I3736" s="26">
        <v>4</v>
      </c>
      <c r="J3736" s="26">
        <v>14</v>
      </c>
      <c r="K3736" s="26">
        <v>429</v>
      </c>
      <c r="M3736" s="26">
        <v>3734</v>
      </c>
      <c r="N3736" s="26">
        <v>270</v>
      </c>
    </row>
    <row r="3737" spans="7:14" x14ac:dyDescent="0.2">
      <c r="G3737" s="26">
        <v>2016</v>
      </c>
      <c r="H3737" s="26">
        <v>6</v>
      </c>
      <c r="I3737" s="26">
        <v>4</v>
      </c>
      <c r="J3737" s="26">
        <v>15</v>
      </c>
      <c r="K3737" s="26">
        <v>365</v>
      </c>
      <c r="M3737" s="26">
        <v>3735</v>
      </c>
      <c r="N3737" s="26">
        <v>269</v>
      </c>
    </row>
    <row r="3738" spans="7:14" x14ac:dyDescent="0.2">
      <c r="G3738" s="26">
        <v>2016</v>
      </c>
      <c r="H3738" s="26">
        <v>6</v>
      </c>
      <c r="I3738" s="26">
        <v>4</v>
      </c>
      <c r="J3738" s="26">
        <v>16</v>
      </c>
      <c r="K3738" s="26">
        <v>390</v>
      </c>
      <c r="M3738" s="26">
        <v>3736</v>
      </c>
      <c r="N3738" s="26">
        <v>269</v>
      </c>
    </row>
    <row r="3739" spans="7:14" x14ac:dyDescent="0.2">
      <c r="G3739" s="26">
        <v>2016</v>
      </c>
      <c r="H3739" s="26">
        <v>6</v>
      </c>
      <c r="I3739" s="26">
        <v>4</v>
      </c>
      <c r="J3739" s="26">
        <v>17</v>
      </c>
      <c r="K3739" s="26">
        <v>417</v>
      </c>
      <c r="M3739" s="26">
        <v>3737</v>
      </c>
      <c r="N3739" s="26">
        <v>269</v>
      </c>
    </row>
    <row r="3740" spans="7:14" x14ac:dyDescent="0.2">
      <c r="G3740" s="26">
        <v>2016</v>
      </c>
      <c r="H3740" s="26">
        <v>6</v>
      </c>
      <c r="I3740" s="26">
        <v>4</v>
      </c>
      <c r="J3740" s="26">
        <v>18</v>
      </c>
      <c r="K3740" s="26">
        <v>370</v>
      </c>
      <c r="M3740" s="26">
        <v>3738</v>
      </c>
      <c r="N3740" s="26">
        <v>269</v>
      </c>
    </row>
    <row r="3741" spans="7:14" x14ac:dyDescent="0.2">
      <c r="G3741" s="26">
        <v>2016</v>
      </c>
      <c r="H3741" s="26">
        <v>6</v>
      </c>
      <c r="I3741" s="26">
        <v>4</v>
      </c>
      <c r="J3741" s="26">
        <v>19</v>
      </c>
      <c r="K3741" s="26">
        <v>283</v>
      </c>
      <c r="M3741" s="26">
        <v>3739</v>
      </c>
      <c r="N3741" s="26">
        <v>269</v>
      </c>
    </row>
    <row r="3742" spans="7:14" x14ac:dyDescent="0.2">
      <c r="G3742" s="26">
        <v>2016</v>
      </c>
      <c r="H3742" s="26">
        <v>6</v>
      </c>
      <c r="I3742" s="26">
        <v>4</v>
      </c>
      <c r="J3742" s="26">
        <v>20</v>
      </c>
      <c r="K3742" s="26">
        <v>213</v>
      </c>
      <c r="M3742" s="26">
        <v>3740</v>
      </c>
      <c r="N3742" s="26">
        <v>269</v>
      </c>
    </row>
    <row r="3743" spans="7:14" x14ac:dyDescent="0.2">
      <c r="G3743" s="26">
        <v>2016</v>
      </c>
      <c r="H3743" s="26">
        <v>6</v>
      </c>
      <c r="I3743" s="26">
        <v>4</v>
      </c>
      <c r="J3743" s="26">
        <v>21</v>
      </c>
      <c r="K3743" s="26">
        <v>167</v>
      </c>
      <c r="M3743" s="26">
        <v>3741</v>
      </c>
      <c r="N3743" s="26">
        <v>269</v>
      </c>
    </row>
    <row r="3744" spans="7:14" x14ac:dyDescent="0.2">
      <c r="G3744" s="26">
        <v>2016</v>
      </c>
      <c r="H3744" s="26">
        <v>6</v>
      </c>
      <c r="I3744" s="26">
        <v>4</v>
      </c>
      <c r="J3744" s="26">
        <v>22</v>
      </c>
      <c r="K3744" s="26">
        <v>184</v>
      </c>
      <c r="M3744" s="26">
        <v>3742</v>
      </c>
      <c r="N3744" s="26">
        <v>268</v>
      </c>
    </row>
    <row r="3745" spans="7:14" x14ac:dyDescent="0.2">
      <c r="G3745" s="26">
        <v>2016</v>
      </c>
      <c r="H3745" s="26">
        <v>6</v>
      </c>
      <c r="I3745" s="26">
        <v>4</v>
      </c>
      <c r="J3745" s="26">
        <v>23</v>
      </c>
      <c r="K3745" s="26">
        <v>123</v>
      </c>
      <c r="M3745" s="26">
        <v>3743</v>
      </c>
      <c r="N3745" s="26">
        <v>268</v>
      </c>
    </row>
    <row r="3746" spans="7:14" x14ac:dyDescent="0.2">
      <c r="G3746" s="26">
        <v>2016</v>
      </c>
      <c r="H3746" s="26">
        <v>6</v>
      </c>
      <c r="I3746" s="26">
        <v>4</v>
      </c>
      <c r="J3746" s="26">
        <v>24</v>
      </c>
      <c r="K3746" s="26">
        <v>68</v>
      </c>
      <c r="M3746" s="26">
        <v>3744</v>
      </c>
      <c r="N3746" s="26">
        <v>268</v>
      </c>
    </row>
    <row r="3747" spans="7:14" x14ac:dyDescent="0.2">
      <c r="G3747" s="26">
        <v>2016</v>
      </c>
      <c r="H3747" s="26">
        <v>6</v>
      </c>
      <c r="I3747" s="26">
        <v>5</v>
      </c>
      <c r="J3747" s="26">
        <v>1</v>
      </c>
      <c r="K3747" s="26">
        <v>21</v>
      </c>
      <c r="M3747" s="26">
        <v>3745</v>
      </c>
      <c r="N3747" s="26">
        <v>268</v>
      </c>
    </row>
    <row r="3748" spans="7:14" x14ac:dyDescent="0.2">
      <c r="G3748" s="26">
        <v>2016</v>
      </c>
      <c r="H3748" s="26">
        <v>6</v>
      </c>
      <c r="I3748" s="26">
        <v>5</v>
      </c>
      <c r="J3748" s="26">
        <v>2</v>
      </c>
      <c r="K3748" s="26">
        <v>15</v>
      </c>
      <c r="M3748" s="26">
        <v>3746</v>
      </c>
      <c r="N3748" s="26">
        <v>268</v>
      </c>
    </row>
    <row r="3749" spans="7:14" x14ac:dyDescent="0.2">
      <c r="G3749" s="26">
        <v>2016</v>
      </c>
      <c r="H3749" s="26">
        <v>6</v>
      </c>
      <c r="I3749" s="26">
        <v>5</v>
      </c>
      <c r="J3749" s="26">
        <v>3</v>
      </c>
      <c r="K3749" s="26">
        <v>14</v>
      </c>
      <c r="M3749" s="26">
        <v>3747</v>
      </c>
      <c r="N3749" s="26">
        <v>268</v>
      </c>
    </row>
    <row r="3750" spans="7:14" x14ac:dyDescent="0.2">
      <c r="G3750" s="26">
        <v>2016</v>
      </c>
      <c r="H3750" s="26">
        <v>6</v>
      </c>
      <c r="I3750" s="26">
        <v>5</v>
      </c>
      <c r="J3750" s="26">
        <v>4</v>
      </c>
      <c r="K3750" s="26">
        <v>8</v>
      </c>
      <c r="M3750" s="26">
        <v>3748</v>
      </c>
      <c r="N3750" s="26">
        <v>268</v>
      </c>
    </row>
    <row r="3751" spans="7:14" x14ac:dyDescent="0.2">
      <c r="G3751" s="26">
        <v>2016</v>
      </c>
      <c r="H3751" s="26">
        <v>6</v>
      </c>
      <c r="I3751" s="26">
        <v>5</v>
      </c>
      <c r="J3751" s="26">
        <v>5</v>
      </c>
      <c r="K3751" s="26">
        <v>8</v>
      </c>
      <c r="M3751" s="26">
        <v>3749</v>
      </c>
      <c r="N3751" s="26">
        <v>268</v>
      </c>
    </row>
    <row r="3752" spans="7:14" x14ac:dyDescent="0.2">
      <c r="G3752" s="26">
        <v>2016</v>
      </c>
      <c r="H3752" s="26">
        <v>6</v>
      </c>
      <c r="I3752" s="26">
        <v>5</v>
      </c>
      <c r="J3752" s="26">
        <v>6</v>
      </c>
      <c r="K3752" s="26">
        <v>35</v>
      </c>
      <c r="M3752" s="26">
        <v>3750</v>
      </c>
      <c r="N3752" s="26">
        <v>268</v>
      </c>
    </row>
    <row r="3753" spans="7:14" x14ac:dyDescent="0.2">
      <c r="G3753" s="26">
        <v>2016</v>
      </c>
      <c r="H3753" s="26">
        <v>6</v>
      </c>
      <c r="I3753" s="26">
        <v>5</v>
      </c>
      <c r="J3753" s="26">
        <v>7</v>
      </c>
      <c r="K3753" s="26">
        <v>108</v>
      </c>
      <c r="M3753" s="26">
        <v>3751</v>
      </c>
      <c r="N3753" s="26">
        <v>268</v>
      </c>
    </row>
    <row r="3754" spans="7:14" x14ac:dyDescent="0.2">
      <c r="G3754" s="26">
        <v>2016</v>
      </c>
      <c r="H3754" s="26">
        <v>6</v>
      </c>
      <c r="I3754" s="26">
        <v>5</v>
      </c>
      <c r="J3754" s="26">
        <v>8</v>
      </c>
      <c r="K3754" s="26">
        <v>166</v>
      </c>
      <c r="M3754" s="26">
        <v>3752</v>
      </c>
      <c r="N3754" s="26">
        <v>268</v>
      </c>
    </row>
    <row r="3755" spans="7:14" x14ac:dyDescent="0.2">
      <c r="G3755" s="26">
        <v>2016</v>
      </c>
      <c r="H3755" s="26">
        <v>6</v>
      </c>
      <c r="I3755" s="26">
        <v>5</v>
      </c>
      <c r="J3755" s="26">
        <v>9</v>
      </c>
      <c r="K3755" s="26">
        <v>131</v>
      </c>
      <c r="M3755" s="26">
        <v>3753</v>
      </c>
      <c r="N3755" s="26">
        <v>268</v>
      </c>
    </row>
    <row r="3756" spans="7:14" x14ac:dyDescent="0.2">
      <c r="G3756" s="26">
        <v>2016</v>
      </c>
      <c r="H3756" s="26">
        <v>6</v>
      </c>
      <c r="I3756" s="26">
        <v>5</v>
      </c>
      <c r="J3756" s="26">
        <v>10</v>
      </c>
      <c r="K3756" s="26">
        <v>224</v>
      </c>
      <c r="M3756" s="26">
        <v>3754</v>
      </c>
      <c r="N3756" s="26">
        <v>268</v>
      </c>
    </row>
    <row r="3757" spans="7:14" x14ac:dyDescent="0.2">
      <c r="G3757" s="26">
        <v>2016</v>
      </c>
      <c r="H3757" s="26">
        <v>6</v>
      </c>
      <c r="I3757" s="26">
        <v>5</v>
      </c>
      <c r="J3757" s="26">
        <v>11</v>
      </c>
      <c r="K3757" s="26">
        <v>278</v>
      </c>
      <c r="M3757" s="26">
        <v>3755</v>
      </c>
      <c r="N3757" s="26">
        <v>268</v>
      </c>
    </row>
    <row r="3758" spans="7:14" x14ac:dyDescent="0.2">
      <c r="G3758" s="26">
        <v>2016</v>
      </c>
      <c r="H3758" s="26">
        <v>6</v>
      </c>
      <c r="I3758" s="26">
        <v>5</v>
      </c>
      <c r="J3758" s="26">
        <v>12</v>
      </c>
      <c r="K3758" s="26">
        <v>284</v>
      </c>
      <c r="M3758" s="26">
        <v>3756</v>
      </c>
      <c r="N3758" s="26">
        <v>268</v>
      </c>
    </row>
    <row r="3759" spans="7:14" x14ac:dyDescent="0.2">
      <c r="G3759" s="26">
        <v>2016</v>
      </c>
      <c r="H3759" s="26">
        <v>6</v>
      </c>
      <c r="I3759" s="26">
        <v>5</v>
      </c>
      <c r="J3759" s="26">
        <v>13</v>
      </c>
      <c r="K3759" s="26">
        <v>319</v>
      </c>
      <c r="M3759" s="26">
        <v>3757</v>
      </c>
      <c r="N3759" s="26">
        <v>268</v>
      </c>
    </row>
    <row r="3760" spans="7:14" x14ac:dyDescent="0.2">
      <c r="G3760" s="26">
        <v>2016</v>
      </c>
      <c r="H3760" s="26">
        <v>6</v>
      </c>
      <c r="I3760" s="26">
        <v>5</v>
      </c>
      <c r="J3760" s="26">
        <v>14</v>
      </c>
      <c r="K3760" s="26">
        <v>382</v>
      </c>
      <c r="M3760" s="26">
        <v>3758</v>
      </c>
      <c r="N3760" s="26">
        <v>268</v>
      </c>
    </row>
    <row r="3761" spans="7:14" x14ac:dyDescent="0.2">
      <c r="G3761" s="26">
        <v>2016</v>
      </c>
      <c r="H3761" s="26">
        <v>6</v>
      </c>
      <c r="I3761" s="26">
        <v>5</v>
      </c>
      <c r="J3761" s="26">
        <v>15</v>
      </c>
      <c r="K3761" s="26">
        <v>360</v>
      </c>
      <c r="M3761" s="26">
        <v>3759</v>
      </c>
      <c r="N3761" s="26">
        <v>267</v>
      </c>
    </row>
    <row r="3762" spans="7:14" x14ac:dyDescent="0.2">
      <c r="G3762" s="26">
        <v>2016</v>
      </c>
      <c r="H3762" s="26">
        <v>6</v>
      </c>
      <c r="I3762" s="26">
        <v>5</v>
      </c>
      <c r="J3762" s="26">
        <v>16</v>
      </c>
      <c r="K3762" s="26">
        <v>412</v>
      </c>
      <c r="M3762" s="26">
        <v>3760</v>
      </c>
      <c r="N3762" s="26">
        <v>267</v>
      </c>
    </row>
    <row r="3763" spans="7:14" x14ac:dyDescent="0.2">
      <c r="G3763" s="26">
        <v>2016</v>
      </c>
      <c r="H3763" s="26">
        <v>6</v>
      </c>
      <c r="I3763" s="26">
        <v>5</v>
      </c>
      <c r="J3763" s="26">
        <v>17</v>
      </c>
      <c r="K3763" s="26">
        <v>454</v>
      </c>
      <c r="M3763" s="26">
        <v>3761</v>
      </c>
      <c r="N3763" s="26">
        <v>267</v>
      </c>
    </row>
    <row r="3764" spans="7:14" x14ac:dyDescent="0.2">
      <c r="G3764" s="26">
        <v>2016</v>
      </c>
      <c r="H3764" s="26">
        <v>6</v>
      </c>
      <c r="I3764" s="26">
        <v>5</v>
      </c>
      <c r="J3764" s="26">
        <v>18</v>
      </c>
      <c r="K3764" s="26">
        <v>347</v>
      </c>
      <c r="M3764" s="26">
        <v>3762</v>
      </c>
      <c r="N3764" s="26">
        <v>267</v>
      </c>
    </row>
    <row r="3765" spans="7:14" x14ac:dyDescent="0.2">
      <c r="G3765" s="26">
        <v>2016</v>
      </c>
      <c r="H3765" s="26">
        <v>6</v>
      </c>
      <c r="I3765" s="26">
        <v>5</v>
      </c>
      <c r="J3765" s="26">
        <v>19</v>
      </c>
      <c r="K3765" s="26">
        <v>342</v>
      </c>
      <c r="M3765" s="26">
        <v>3763</v>
      </c>
      <c r="N3765" s="26">
        <v>267</v>
      </c>
    </row>
    <row r="3766" spans="7:14" x14ac:dyDescent="0.2">
      <c r="G3766" s="26">
        <v>2016</v>
      </c>
      <c r="H3766" s="26">
        <v>6</v>
      </c>
      <c r="I3766" s="26">
        <v>5</v>
      </c>
      <c r="J3766" s="26">
        <v>20</v>
      </c>
      <c r="K3766" s="26">
        <v>274</v>
      </c>
      <c r="M3766" s="26">
        <v>3764</v>
      </c>
      <c r="N3766" s="26">
        <v>267</v>
      </c>
    </row>
    <row r="3767" spans="7:14" x14ac:dyDescent="0.2">
      <c r="G3767" s="26">
        <v>2016</v>
      </c>
      <c r="H3767" s="26">
        <v>6</v>
      </c>
      <c r="I3767" s="26">
        <v>5</v>
      </c>
      <c r="J3767" s="26">
        <v>21</v>
      </c>
      <c r="K3767" s="26">
        <v>195</v>
      </c>
      <c r="M3767" s="26">
        <v>3765</v>
      </c>
      <c r="N3767" s="26">
        <v>267</v>
      </c>
    </row>
    <row r="3768" spans="7:14" x14ac:dyDescent="0.2">
      <c r="G3768" s="26">
        <v>2016</v>
      </c>
      <c r="H3768" s="26">
        <v>6</v>
      </c>
      <c r="I3768" s="26">
        <v>5</v>
      </c>
      <c r="J3768" s="26">
        <v>22</v>
      </c>
      <c r="K3768" s="26">
        <v>192</v>
      </c>
      <c r="M3768" s="26">
        <v>3766</v>
      </c>
      <c r="N3768" s="26">
        <v>267</v>
      </c>
    </row>
    <row r="3769" spans="7:14" x14ac:dyDescent="0.2">
      <c r="G3769" s="26">
        <v>2016</v>
      </c>
      <c r="H3769" s="26">
        <v>6</v>
      </c>
      <c r="I3769" s="26">
        <v>5</v>
      </c>
      <c r="J3769" s="26">
        <v>23</v>
      </c>
      <c r="K3769" s="26">
        <v>105</v>
      </c>
      <c r="M3769" s="26">
        <v>3767</v>
      </c>
      <c r="N3769" s="26">
        <v>267</v>
      </c>
    </row>
    <row r="3770" spans="7:14" x14ac:dyDescent="0.2">
      <c r="G3770" s="26">
        <v>2016</v>
      </c>
      <c r="H3770" s="26">
        <v>6</v>
      </c>
      <c r="I3770" s="26">
        <v>5</v>
      </c>
      <c r="J3770" s="26">
        <v>24</v>
      </c>
      <c r="K3770" s="26">
        <v>61</v>
      </c>
      <c r="M3770" s="26">
        <v>3768</v>
      </c>
      <c r="N3770" s="26">
        <v>267</v>
      </c>
    </row>
    <row r="3771" spans="7:14" x14ac:dyDescent="0.2">
      <c r="G3771" s="26">
        <v>2016</v>
      </c>
      <c r="H3771" s="26">
        <v>6</v>
      </c>
      <c r="I3771" s="26">
        <v>6</v>
      </c>
      <c r="J3771" s="26">
        <v>1</v>
      </c>
      <c r="K3771" s="26">
        <v>21</v>
      </c>
      <c r="M3771" s="26">
        <v>3769</v>
      </c>
      <c r="N3771" s="26">
        <v>267</v>
      </c>
    </row>
    <row r="3772" spans="7:14" x14ac:dyDescent="0.2">
      <c r="G3772" s="26">
        <v>2016</v>
      </c>
      <c r="H3772" s="26">
        <v>6</v>
      </c>
      <c r="I3772" s="26">
        <v>6</v>
      </c>
      <c r="J3772" s="26">
        <v>2</v>
      </c>
      <c r="K3772" s="26">
        <v>5</v>
      </c>
      <c r="M3772" s="26">
        <v>3770</v>
      </c>
      <c r="N3772" s="26">
        <v>267</v>
      </c>
    </row>
    <row r="3773" spans="7:14" x14ac:dyDescent="0.2">
      <c r="G3773" s="26">
        <v>2016</v>
      </c>
      <c r="H3773" s="26">
        <v>6</v>
      </c>
      <c r="I3773" s="26">
        <v>6</v>
      </c>
      <c r="J3773" s="26">
        <v>3</v>
      </c>
      <c r="K3773" s="26">
        <v>2</v>
      </c>
      <c r="M3773" s="26">
        <v>3771</v>
      </c>
      <c r="N3773" s="26">
        <v>267</v>
      </c>
    </row>
    <row r="3774" spans="7:14" x14ac:dyDescent="0.2">
      <c r="G3774" s="26">
        <v>2016</v>
      </c>
      <c r="H3774" s="26">
        <v>6</v>
      </c>
      <c r="I3774" s="26">
        <v>6</v>
      </c>
      <c r="J3774" s="26">
        <v>4</v>
      </c>
      <c r="K3774" s="26">
        <v>6</v>
      </c>
      <c r="M3774" s="26">
        <v>3772</v>
      </c>
      <c r="N3774" s="26">
        <v>267</v>
      </c>
    </row>
    <row r="3775" spans="7:14" x14ac:dyDescent="0.2">
      <c r="G3775" s="26">
        <v>2016</v>
      </c>
      <c r="H3775" s="26">
        <v>6</v>
      </c>
      <c r="I3775" s="26">
        <v>6</v>
      </c>
      <c r="J3775" s="26">
        <v>5</v>
      </c>
      <c r="K3775" s="26">
        <v>15</v>
      </c>
      <c r="M3775" s="26">
        <v>3773</v>
      </c>
      <c r="N3775" s="26">
        <v>267</v>
      </c>
    </row>
    <row r="3776" spans="7:14" x14ac:dyDescent="0.2">
      <c r="G3776" s="26">
        <v>2016</v>
      </c>
      <c r="H3776" s="26">
        <v>6</v>
      </c>
      <c r="I3776" s="26">
        <v>6</v>
      </c>
      <c r="J3776" s="26">
        <v>6</v>
      </c>
      <c r="K3776" s="26">
        <v>64</v>
      </c>
      <c r="M3776" s="26">
        <v>3774</v>
      </c>
      <c r="N3776" s="26">
        <v>266</v>
      </c>
    </row>
    <row r="3777" spans="7:14" x14ac:dyDescent="0.2">
      <c r="G3777" s="26">
        <v>2016</v>
      </c>
      <c r="H3777" s="26">
        <v>6</v>
      </c>
      <c r="I3777" s="26">
        <v>6</v>
      </c>
      <c r="J3777" s="26">
        <v>7</v>
      </c>
      <c r="K3777" s="26">
        <v>235</v>
      </c>
      <c r="M3777" s="26">
        <v>3775</v>
      </c>
      <c r="N3777" s="26">
        <v>266</v>
      </c>
    </row>
    <row r="3778" spans="7:14" x14ac:dyDescent="0.2">
      <c r="G3778" s="26">
        <v>2016</v>
      </c>
      <c r="H3778" s="26">
        <v>6</v>
      </c>
      <c r="I3778" s="26">
        <v>6</v>
      </c>
      <c r="J3778" s="26">
        <v>8</v>
      </c>
      <c r="K3778" s="26">
        <v>545</v>
      </c>
      <c r="M3778" s="26">
        <v>3776</v>
      </c>
      <c r="N3778" s="26">
        <v>266</v>
      </c>
    </row>
    <row r="3779" spans="7:14" x14ac:dyDescent="0.2">
      <c r="G3779" s="26">
        <v>2016</v>
      </c>
      <c r="H3779" s="26">
        <v>6</v>
      </c>
      <c r="I3779" s="26">
        <v>6</v>
      </c>
      <c r="J3779" s="26">
        <v>9</v>
      </c>
      <c r="K3779" s="26">
        <v>422</v>
      </c>
      <c r="M3779" s="26">
        <v>3777</v>
      </c>
      <c r="N3779" s="26">
        <v>266</v>
      </c>
    </row>
    <row r="3780" spans="7:14" x14ac:dyDescent="0.2">
      <c r="G3780" s="26">
        <v>2016</v>
      </c>
      <c r="H3780" s="26">
        <v>6</v>
      </c>
      <c r="I3780" s="26">
        <v>6</v>
      </c>
      <c r="J3780" s="26">
        <v>10</v>
      </c>
      <c r="K3780" s="26">
        <v>338</v>
      </c>
      <c r="M3780" s="26">
        <v>3778</v>
      </c>
      <c r="N3780" s="26">
        <v>266</v>
      </c>
    </row>
    <row r="3781" spans="7:14" x14ac:dyDescent="0.2">
      <c r="G3781" s="26">
        <v>2016</v>
      </c>
      <c r="H3781" s="26">
        <v>6</v>
      </c>
      <c r="I3781" s="26">
        <v>6</v>
      </c>
      <c r="J3781" s="26">
        <v>11</v>
      </c>
      <c r="K3781" s="26">
        <v>378</v>
      </c>
      <c r="M3781" s="26">
        <v>3779</v>
      </c>
      <c r="N3781" s="26">
        <v>266</v>
      </c>
    </row>
    <row r="3782" spans="7:14" x14ac:dyDescent="0.2">
      <c r="G3782" s="26">
        <v>2016</v>
      </c>
      <c r="H3782" s="26">
        <v>6</v>
      </c>
      <c r="I3782" s="26">
        <v>6</v>
      </c>
      <c r="J3782" s="26">
        <v>12</v>
      </c>
      <c r="K3782" s="26">
        <v>415</v>
      </c>
      <c r="M3782" s="26">
        <v>3780</v>
      </c>
      <c r="N3782" s="26">
        <v>266</v>
      </c>
    </row>
    <row r="3783" spans="7:14" x14ac:dyDescent="0.2">
      <c r="G3783" s="26">
        <v>2016</v>
      </c>
      <c r="H3783" s="26">
        <v>6</v>
      </c>
      <c r="I3783" s="26">
        <v>6</v>
      </c>
      <c r="J3783" s="26">
        <v>13</v>
      </c>
      <c r="K3783" s="26">
        <v>423</v>
      </c>
      <c r="M3783" s="26">
        <v>3781</v>
      </c>
      <c r="N3783" s="26">
        <v>266</v>
      </c>
    </row>
    <row r="3784" spans="7:14" x14ac:dyDescent="0.2">
      <c r="G3784" s="26">
        <v>2016</v>
      </c>
      <c r="H3784" s="26">
        <v>6</v>
      </c>
      <c r="I3784" s="26">
        <v>6</v>
      </c>
      <c r="J3784" s="26">
        <v>14</v>
      </c>
      <c r="K3784" s="26">
        <v>470</v>
      </c>
      <c r="M3784" s="26">
        <v>3782</v>
      </c>
      <c r="N3784" s="26">
        <v>266</v>
      </c>
    </row>
    <row r="3785" spans="7:14" x14ac:dyDescent="0.2">
      <c r="G3785" s="26">
        <v>2016</v>
      </c>
      <c r="H3785" s="26">
        <v>6</v>
      </c>
      <c r="I3785" s="26">
        <v>6</v>
      </c>
      <c r="J3785" s="26">
        <v>15</v>
      </c>
      <c r="K3785" s="26">
        <v>419</v>
      </c>
      <c r="M3785" s="26">
        <v>3783</v>
      </c>
      <c r="N3785" s="26">
        <v>266</v>
      </c>
    </row>
    <row r="3786" spans="7:14" x14ac:dyDescent="0.2">
      <c r="G3786" s="26">
        <v>2016</v>
      </c>
      <c r="H3786" s="26">
        <v>6</v>
      </c>
      <c r="I3786" s="26">
        <v>6</v>
      </c>
      <c r="J3786" s="26">
        <v>16</v>
      </c>
      <c r="K3786" s="26">
        <v>478</v>
      </c>
      <c r="M3786" s="26">
        <v>3784</v>
      </c>
      <c r="N3786" s="26">
        <v>266</v>
      </c>
    </row>
    <row r="3787" spans="7:14" x14ac:dyDescent="0.2">
      <c r="G3787" s="26">
        <v>2016</v>
      </c>
      <c r="H3787" s="26">
        <v>6</v>
      </c>
      <c r="I3787" s="26">
        <v>6</v>
      </c>
      <c r="J3787" s="26">
        <v>17</v>
      </c>
      <c r="K3787" s="26">
        <v>689</v>
      </c>
      <c r="M3787" s="26">
        <v>3785</v>
      </c>
      <c r="N3787" s="26">
        <v>266</v>
      </c>
    </row>
    <row r="3788" spans="7:14" x14ac:dyDescent="0.2">
      <c r="G3788" s="26">
        <v>2016</v>
      </c>
      <c r="H3788" s="26">
        <v>6</v>
      </c>
      <c r="I3788" s="26">
        <v>6</v>
      </c>
      <c r="J3788" s="26">
        <v>18</v>
      </c>
      <c r="K3788" s="26">
        <v>506</v>
      </c>
      <c r="M3788" s="26">
        <v>3786</v>
      </c>
      <c r="N3788" s="26">
        <v>266</v>
      </c>
    </row>
    <row r="3789" spans="7:14" x14ac:dyDescent="0.2">
      <c r="G3789" s="26">
        <v>2016</v>
      </c>
      <c r="H3789" s="26">
        <v>6</v>
      </c>
      <c r="I3789" s="26">
        <v>6</v>
      </c>
      <c r="J3789" s="26">
        <v>19</v>
      </c>
      <c r="K3789" s="26">
        <v>362</v>
      </c>
      <c r="M3789" s="26">
        <v>3787</v>
      </c>
      <c r="N3789" s="26">
        <v>266</v>
      </c>
    </row>
    <row r="3790" spans="7:14" x14ac:dyDescent="0.2">
      <c r="G3790" s="26">
        <v>2016</v>
      </c>
      <c r="H3790" s="26">
        <v>6</v>
      </c>
      <c r="I3790" s="26">
        <v>6</v>
      </c>
      <c r="J3790" s="26">
        <v>20</v>
      </c>
      <c r="K3790" s="26">
        <v>244</v>
      </c>
      <c r="M3790" s="26">
        <v>3788</v>
      </c>
      <c r="N3790" s="26">
        <v>265</v>
      </c>
    </row>
    <row r="3791" spans="7:14" x14ac:dyDescent="0.2">
      <c r="G3791" s="26">
        <v>2016</v>
      </c>
      <c r="H3791" s="26">
        <v>6</v>
      </c>
      <c r="I3791" s="26">
        <v>6</v>
      </c>
      <c r="J3791" s="26">
        <v>21</v>
      </c>
      <c r="K3791" s="26">
        <v>179</v>
      </c>
      <c r="M3791" s="26">
        <v>3789</v>
      </c>
      <c r="N3791" s="26">
        <v>265</v>
      </c>
    </row>
    <row r="3792" spans="7:14" x14ac:dyDescent="0.2">
      <c r="G3792" s="26">
        <v>2016</v>
      </c>
      <c r="H3792" s="26">
        <v>6</v>
      </c>
      <c r="I3792" s="26">
        <v>6</v>
      </c>
      <c r="J3792" s="26">
        <v>22</v>
      </c>
      <c r="K3792" s="26">
        <v>146</v>
      </c>
      <c r="M3792" s="26">
        <v>3790</v>
      </c>
      <c r="N3792" s="26">
        <v>265</v>
      </c>
    </row>
    <row r="3793" spans="7:14" x14ac:dyDescent="0.2">
      <c r="G3793" s="26">
        <v>2016</v>
      </c>
      <c r="H3793" s="26">
        <v>6</v>
      </c>
      <c r="I3793" s="26">
        <v>6</v>
      </c>
      <c r="J3793" s="26">
        <v>23</v>
      </c>
      <c r="K3793" s="26">
        <v>116</v>
      </c>
      <c r="M3793" s="26">
        <v>3791</v>
      </c>
      <c r="N3793" s="26">
        <v>265</v>
      </c>
    </row>
    <row r="3794" spans="7:14" x14ac:dyDescent="0.2">
      <c r="G3794" s="26">
        <v>2016</v>
      </c>
      <c r="H3794" s="26">
        <v>6</v>
      </c>
      <c r="I3794" s="26">
        <v>6</v>
      </c>
      <c r="J3794" s="26">
        <v>24</v>
      </c>
      <c r="K3794" s="26">
        <v>45</v>
      </c>
      <c r="M3794" s="26">
        <v>3792</v>
      </c>
      <c r="N3794" s="26">
        <v>265</v>
      </c>
    </row>
    <row r="3795" spans="7:14" x14ac:dyDescent="0.2">
      <c r="G3795" s="26">
        <v>2016</v>
      </c>
      <c r="H3795" s="26">
        <v>6</v>
      </c>
      <c r="I3795" s="26">
        <v>7</v>
      </c>
      <c r="J3795" s="26">
        <v>1</v>
      </c>
      <c r="K3795" s="26">
        <v>22</v>
      </c>
      <c r="M3795" s="26">
        <v>3793</v>
      </c>
      <c r="N3795" s="26">
        <v>265</v>
      </c>
    </row>
    <row r="3796" spans="7:14" x14ac:dyDescent="0.2">
      <c r="G3796" s="26">
        <v>2016</v>
      </c>
      <c r="H3796" s="26">
        <v>6</v>
      </c>
      <c r="I3796" s="26">
        <v>7</v>
      </c>
      <c r="J3796" s="26">
        <v>2</v>
      </c>
      <c r="K3796" s="26">
        <v>23</v>
      </c>
      <c r="M3796" s="26">
        <v>3794</v>
      </c>
      <c r="N3796" s="26">
        <v>265</v>
      </c>
    </row>
    <row r="3797" spans="7:14" x14ac:dyDescent="0.2">
      <c r="G3797" s="26">
        <v>2016</v>
      </c>
      <c r="H3797" s="26">
        <v>6</v>
      </c>
      <c r="I3797" s="26">
        <v>7</v>
      </c>
      <c r="J3797" s="26">
        <v>3</v>
      </c>
      <c r="K3797" s="26">
        <v>9</v>
      </c>
      <c r="M3797" s="26">
        <v>3795</v>
      </c>
      <c r="N3797" s="26">
        <v>265</v>
      </c>
    </row>
    <row r="3798" spans="7:14" x14ac:dyDescent="0.2">
      <c r="G3798" s="26">
        <v>2016</v>
      </c>
      <c r="H3798" s="26">
        <v>6</v>
      </c>
      <c r="I3798" s="26">
        <v>7</v>
      </c>
      <c r="J3798" s="26">
        <v>4</v>
      </c>
      <c r="K3798" s="26">
        <v>19</v>
      </c>
      <c r="M3798" s="26">
        <v>3796</v>
      </c>
      <c r="N3798" s="26">
        <v>265</v>
      </c>
    </row>
    <row r="3799" spans="7:14" x14ac:dyDescent="0.2">
      <c r="G3799" s="26">
        <v>2016</v>
      </c>
      <c r="H3799" s="26">
        <v>6</v>
      </c>
      <c r="I3799" s="26">
        <v>7</v>
      </c>
      <c r="J3799" s="26">
        <v>5</v>
      </c>
      <c r="K3799" s="26">
        <v>11</v>
      </c>
      <c r="M3799" s="26">
        <v>3797</v>
      </c>
      <c r="N3799" s="26">
        <v>265</v>
      </c>
    </row>
    <row r="3800" spans="7:14" x14ac:dyDescent="0.2">
      <c r="G3800" s="26">
        <v>2016</v>
      </c>
      <c r="H3800" s="26">
        <v>6</v>
      </c>
      <c r="I3800" s="26">
        <v>7</v>
      </c>
      <c r="J3800" s="26">
        <v>6</v>
      </c>
      <c r="K3800" s="26">
        <v>60</v>
      </c>
      <c r="M3800" s="26">
        <v>3798</v>
      </c>
      <c r="N3800" s="26">
        <v>265</v>
      </c>
    </row>
    <row r="3801" spans="7:14" x14ac:dyDescent="0.2">
      <c r="G3801" s="26">
        <v>2016</v>
      </c>
      <c r="H3801" s="26">
        <v>6</v>
      </c>
      <c r="I3801" s="26">
        <v>7</v>
      </c>
      <c r="J3801" s="26">
        <v>7</v>
      </c>
      <c r="K3801" s="26">
        <v>227</v>
      </c>
      <c r="M3801" s="26">
        <v>3799</v>
      </c>
      <c r="N3801" s="26">
        <v>264</v>
      </c>
    </row>
    <row r="3802" spans="7:14" x14ac:dyDescent="0.2">
      <c r="G3802" s="26">
        <v>2016</v>
      </c>
      <c r="H3802" s="26">
        <v>6</v>
      </c>
      <c r="I3802" s="26">
        <v>7</v>
      </c>
      <c r="J3802" s="26">
        <v>8</v>
      </c>
      <c r="K3802" s="26">
        <v>565</v>
      </c>
      <c r="M3802" s="26">
        <v>3800</v>
      </c>
      <c r="N3802" s="26">
        <v>264</v>
      </c>
    </row>
    <row r="3803" spans="7:14" x14ac:dyDescent="0.2">
      <c r="G3803" s="26">
        <v>2016</v>
      </c>
      <c r="H3803" s="26">
        <v>6</v>
      </c>
      <c r="I3803" s="26">
        <v>7</v>
      </c>
      <c r="J3803" s="26">
        <v>9</v>
      </c>
      <c r="K3803" s="26">
        <v>304</v>
      </c>
      <c r="M3803" s="26">
        <v>3801</v>
      </c>
      <c r="N3803" s="26">
        <v>264</v>
      </c>
    </row>
    <row r="3804" spans="7:14" x14ac:dyDescent="0.2">
      <c r="G3804" s="26">
        <v>2016</v>
      </c>
      <c r="H3804" s="26">
        <v>6</v>
      </c>
      <c r="I3804" s="26">
        <v>7</v>
      </c>
      <c r="J3804" s="26">
        <v>10</v>
      </c>
      <c r="K3804" s="26">
        <v>309</v>
      </c>
      <c r="M3804" s="26">
        <v>3802</v>
      </c>
      <c r="N3804" s="26">
        <v>264</v>
      </c>
    </row>
    <row r="3805" spans="7:14" x14ac:dyDescent="0.2">
      <c r="G3805" s="26">
        <v>2016</v>
      </c>
      <c r="H3805" s="26">
        <v>6</v>
      </c>
      <c r="I3805" s="26">
        <v>7</v>
      </c>
      <c r="J3805" s="26">
        <v>11</v>
      </c>
      <c r="K3805" s="26">
        <v>342</v>
      </c>
      <c r="M3805" s="26">
        <v>3803</v>
      </c>
      <c r="N3805" s="26">
        <v>264</v>
      </c>
    </row>
    <row r="3806" spans="7:14" x14ac:dyDescent="0.2">
      <c r="G3806" s="26">
        <v>2016</v>
      </c>
      <c r="H3806" s="26">
        <v>6</v>
      </c>
      <c r="I3806" s="26">
        <v>7</v>
      </c>
      <c r="J3806" s="26">
        <v>12</v>
      </c>
      <c r="K3806" s="26">
        <v>380</v>
      </c>
      <c r="M3806" s="26">
        <v>3804</v>
      </c>
      <c r="N3806" s="26">
        <v>264</v>
      </c>
    </row>
    <row r="3807" spans="7:14" x14ac:dyDescent="0.2">
      <c r="G3807" s="26">
        <v>2016</v>
      </c>
      <c r="H3807" s="26">
        <v>6</v>
      </c>
      <c r="I3807" s="26">
        <v>7</v>
      </c>
      <c r="J3807" s="26">
        <v>13</v>
      </c>
      <c r="K3807" s="26">
        <v>404</v>
      </c>
      <c r="M3807" s="26">
        <v>3805</v>
      </c>
      <c r="N3807" s="26">
        <v>264</v>
      </c>
    </row>
    <row r="3808" spans="7:14" x14ac:dyDescent="0.2">
      <c r="G3808" s="26">
        <v>2016</v>
      </c>
      <c r="H3808" s="26">
        <v>6</v>
      </c>
      <c r="I3808" s="26">
        <v>7</v>
      </c>
      <c r="J3808" s="26">
        <v>14</v>
      </c>
      <c r="K3808" s="26">
        <v>458</v>
      </c>
      <c r="M3808" s="26">
        <v>3806</v>
      </c>
      <c r="N3808" s="26">
        <v>264</v>
      </c>
    </row>
    <row r="3809" spans="7:14" x14ac:dyDescent="0.2">
      <c r="G3809" s="26">
        <v>2016</v>
      </c>
      <c r="H3809" s="26">
        <v>6</v>
      </c>
      <c r="I3809" s="26">
        <v>7</v>
      </c>
      <c r="J3809" s="26">
        <v>15</v>
      </c>
      <c r="K3809" s="26">
        <v>454</v>
      </c>
      <c r="M3809" s="26">
        <v>3807</v>
      </c>
      <c r="N3809" s="26">
        <v>264</v>
      </c>
    </row>
    <row r="3810" spans="7:14" x14ac:dyDescent="0.2">
      <c r="G3810" s="26">
        <v>2016</v>
      </c>
      <c r="H3810" s="26">
        <v>6</v>
      </c>
      <c r="I3810" s="26">
        <v>7</v>
      </c>
      <c r="J3810" s="26">
        <v>16</v>
      </c>
      <c r="K3810" s="26">
        <v>468</v>
      </c>
      <c r="M3810" s="26">
        <v>3808</v>
      </c>
      <c r="N3810" s="26">
        <v>263</v>
      </c>
    </row>
    <row r="3811" spans="7:14" x14ac:dyDescent="0.2">
      <c r="G3811" s="26">
        <v>2016</v>
      </c>
      <c r="H3811" s="26">
        <v>6</v>
      </c>
      <c r="I3811" s="26">
        <v>7</v>
      </c>
      <c r="J3811" s="26">
        <v>17</v>
      </c>
      <c r="K3811" s="26">
        <v>663</v>
      </c>
      <c r="M3811" s="26">
        <v>3809</v>
      </c>
      <c r="N3811" s="26">
        <v>263</v>
      </c>
    </row>
    <row r="3812" spans="7:14" x14ac:dyDescent="0.2">
      <c r="G3812" s="26">
        <v>2016</v>
      </c>
      <c r="H3812" s="26">
        <v>6</v>
      </c>
      <c r="I3812" s="26">
        <v>7</v>
      </c>
      <c r="J3812" s="26">
        <v>18</v>
      </c>
      <c r="K3812" s="26">
        <v>468</v>
      </c>
      <c r="M3812" s="26">
        <v>3810</v>
      </c>
      <c r="N3812" s="26">
        <v>263</v>
      </c>
    </row>
    <row r="3813" spans="7:14" x14ac:dyDescent="0.2">
      <c r="G3813" s="26">
        <v>2016</v>
      </c>
      <c r="H3813" s="26">
        <v>6</v>
      </c>
      <c r="I3813" s="26">
        <v>7</v>
      </c>
      <c r="J3813" s="26">
        <v>19</v>
      </c>
      <c r="K3813" s="26">
        <v>389</v>
      </c>
      <c r="M3813" s="26">
        <v>3811</v>
      </c>
      <c r="N3813" s="26">
        <v>263</v>
      </c>
    </row>
    <row r="3814" spans="7:14" x14ac:dyDescent="0.2">
      <c r="G3814" s="26">
        <v>2016</v>
      </c>
      <c r="H3814" s="26">
        <v>6</v>
      </c>
      <c r="I3814" s="26">
        <v>7</v>
      </c>
      <c r="J3814" s="26">
        <v>20</v>
      </c>
      <c r="K3814" s="26">
        <v>267</v>
      </c>
      <c r="M3814" s="26">
        <v>3812</v>
      </c>
      <c r="N3814" s="26">
        <v>263</v>
      </c>
    </row>
    <row r="3815" spans="7:14" x14ac:dyDescent="0.2">
      <c r="G3815" s="26">
        <v>2016</v>
      </c>
      <c r="H3815" s="26">
        <v>6</v>
      </c>
      <c r="I3815" s="26">
        <v>7</v>
      </c>
      <c r="J3815" s="26">
        <v>21</v>
      </c>
      <c r="K3815" s="26">
        <v>239</v>
      </c>
      <c r="M3815" s="26">
        <v>3813</v>
      </c>
      <c r="N3815" s="26">
        <v>263</v>
      </c>
    </row>
    <row r="3816" spans="7:14" x14ac:dyDescent="0.2">
      <c r="G3816" s="26">
        <v>2016</v>
      </c>
      <c r="H3816" s="26">
        <v>6</v>
      </c>
      <c r="I3816" s="26">
        <v>7</v>
      </c>
      <c r="J3816" s="26">
        <v>22</v>
      </c>
      <c r="K3816" s="26">
        <v>185</v>
      </c>
      <c r="M3816" s="26">
        <v>3814</v>
      </c>
      <c r="N3816" s="26">
        <v>263</v>
      </c>
    </row>
    <row r="3817" spans="7:14" x14ac:dyDescent="0.2">
      <c r="G3817" s="26">
        <v>2016</v>
      </c>
      <c r="H3817" s="26">
        <v>6</v>
      </c>
      <c r="I3817" s="26">
        <v>7</v>
      </c>
      <c r="J3817" s="26">
        <v>23</v>
      </c>
      <c r="K3817" s="26">
        <v>105</v>
      </c>
      <c r="M3817" s="26">
        <v>3815</v>
      </c>
      <c r="N3817" s="26">
        <v>263</v>
      </c>
    </row>
    <row r="3818" spans="7:14" x14ac:dyDescent="0.2">
      <c r="G3818" s="26">
        <v>2016</v>
      </c>
      <c r="H3818" s="26">
        <v>6</v>
      </c>
      <c r="I3818" s="26">
        <v>7</v>
      </c>
      <c r="J3818" s="26">
        <v>24</v>
      </c>
      <c r="K3818" s="26">
        <v>63</v>
      </c>
      <c r="M3818" s="26">
        <v>3816</v>
      </c>
      <c r="N3818" s="26">
        <v>263</v>
      </c>
    </row>
    <row r="3819" spans="7:14" x14ac:dyDescent="0.2">
      <c r="G3819" s="26">
        <v>2016</v>
      </c>
      <c r="H3819" s="26">
        <v>6</v>
      </c>
      <c r="I3819" s="26">
        <v>8</v>
      </c>
      <c r="J3819" s="26">
        <v>1</v>
      </c>
      <c r="K3819" s="26">
        <v>31</v>
      </c>
      <c r="M3819" s="26">
        <v>3817</v>
      </c>
      <c r="N3819" s="26">
        <v>263</v>
      </c>
    </row>
    <row r="3820" spans="7:14" x14ac:dyDescent="0.2">
      <c r="G3820" s="26">
        <v>2016</v>
      </c>
      <c r="H3820" s="26">
        <v>6</v>
      </c>
      <c r="I3820" s="26">
        <v>8</v>
      </c>
      <c r="J3820" s="26">
        <v>2</v>
      </c>
      <c r="K3820" s="26">
        <v>14</v>
      </c>
      <c r="M3820" s="26">
        <v>3818</v>
      </c>
      <c r="N3820" s="26">
        <v>262</v>
      </c>
    </row>
    <row r="3821" spans="7:14" x14ac:dyDescent="0.2">
      <c r="G3821" s="26">
        <v>2016</v>
      </c>
      <c r="H3821" s="26">
        <v>6</v>
      </c>
      <c r="I3821" s="26">
        <v>8</v>
      </c>
      <c r="J3821" s="26">
        <v>3</v>
      </c>
      <c r="K3821" s="26">
        <v>7</v>
      </c>
      <c r="M3821" s="26">
        <v>3819</v>
      </c>
      <c r="N3821" s="26">
        <v>262</v>
      </c>
    </row>
    <row r="3822" spans="7:14" x14ac:dyDescent="0.2">
      <c r="G3822" s="26">
        <v>2016</v>
      </c>
      <c r="H3822" s="26">
        <v>6</v>
      </c>
      <c r="I3822" s="26">
        <v>8</v>
      </c>
      <c r="J3822" s="26">
        <v>4</v>
      </c>
      <c r="K3822" s="26">
        <v>4</v>
      </c>
      <c r="M3822" s="26">
        <v>3820</v>
      </c>
      <c r="N3822" s="26">
        <v>262</v>
      </c>
    </row>
    <row r="3823" spans="7:14" x14ac:dyDescent="0.2">
      <c r="G3823" s="26">
        <v>2016</v>
      </c>
      <c r="H3823" s="26">
        <v>6</v>
      </c>
      <c r="I3823" s="26">
        <v>8</v>
      </c>
      <c r="J3823" s="26">
        <v>5</v>
      </c>
      <c r="K3823" s="26">
        <v>19</v>
      </c>
      <c r="M3823" s="26">
        <v>3821</v>
      </c>
      <c r="N3823" s="26">
        <v>262</v>
      </c>
    </row>
    <row r="3824" spans="7:14" x14ac:dyDescent="0.2">
      <c r="G3824" s="26">
        <v>2016</v>
      </c>
      <c r="H3824" s="26">
        <v>6</v>
      </c>
      <c r="I3824" s="26">
        <v>8</v>
      </c>
      <c r="J3824" s="26">
        <v>6</v>
      </c>
      <c r="K3824" s="26">
        <v>84</v>
      </c>
      <c r="M3824" s="26">
        <v>3822</v>
      </c>
      <c r="N3824" s="26">
        <v>262</v>
      </c>
    </row>
    <row r="3825" spans="7:14" x14ac:dyDescent="0.2">
      <c r="G3825" s="26">
        <v>2016</v>
      </c>
      <c r="H3825" s="26">
        <v>6</v>
      </c>
      <c r="I3825" s="26">
        <v>8</v>
      </c>
      <c r="J3825" s="26">
        <v>7</v>
      </c>
      <c r="K3825" s="26">
        <v>220</v>
      </c>
      <c r="M3825" s="26">
        <v>3823</v>
      </c>
      <c r="N3825" s="26">
        <v>262</v>
      </c>
    </row>
    <row r="3826" spans="7:14" x14ac:dyDescent="0.2">
      <c r="G3826" s="26">
        <v>2016</v>
      </c>
      <c r="H3826" s="26">
        <v>6</v>
      </c>
      <c r="I3826" s="26">
        <v>8</v>
      </c>
      <c r="J3826" s="26">
        <v>8</v>
      </c>
      <c r="K3826" s="26">
        <v>559</v>
      </c>
      <c r="M3826" s="26">
        <v>3824</v>
      </c>
      <c r="N3826" s="26">
        <v>261</v>
      </c>
    </row>
    <row r="3827" spans="7:14" x14ac:dyDescent="0.2">
      <c r="G3827" s="26">
        <v>2016</v>
      </c>
      <c r="H3827" s="26">
        <v>6</v>
      </c>
      <c r="I3827" s="26">
        <v>8</v>
      </c>
      <c r="J3827" s="26">
        <v>9</v>
      </c>
      <c r="K3827" s="26">
        <v>390</v>
      </c>
      <c r="M3827" s="26">
        <v>3825</v>
      </c>
      <c r="N3827" s="26">
        <v>261</v>
      </c>
    </row>
    <row r="3828" spans="7:14" x14ac:dyDescent="0.2">
      <c r="G3828" s="26">
        <v>2016</v>
      </c>
      <c r="H3828" s="26">
        <v>6</v>
      </c>
      <c r="I3828" s="26">
        <v>8</v>
      </c>
      <c r="J3828" s="26">
        <v>10</v>
      </c>
      <c r="K3828" s="26">
        <v>359</v>
      </c>
      <c r="M3828" s="26">
        <v>3826</v>
      </c>
      <c r="N3828" s="26">
        <v>261</v>
      </c>
    </row>
    <row r="3829" spans="7:14" x14ac:dyDescent="0.2">
      <c r="G3829" s="26">
        <v>2016</v>
      </c>
      <c r="H3829" s="26">
        <v>6</v>
      </c>
      <c r="I3829" s="26">
        <v>8</v>
      </c>
      <c r="J3829" s="26">
        <v>11</v>
      </c>
      <c r="K3829" s="26">
        <v>333</v>
      </c>
      <c r="M3829" s="26">
        <v>3827</v>
      </c>
      <c r="N3829" s="26">
        <v>261</v>
      </c>
    </row>
    <row r="3830" spans="7:14" x14ac:dyDescent="0.2">
      <c r="G3830" s="26">
        <v>2016</v>
      </c>
      <c r="H3830" s="26">
        <v>6</v>
      </c>
      <c r="I3830" s="26">
        <v>8</v>
      </c>
      <c r="J3830" s="26">
        <v>12</v>
      </c>
      <c r="K3830" s="26">
        <v>394</v>
      </c>
      <c r="M3830" s="26">
        <v>3828</v>
      </c>
      <c r="N3830" s="26">
        <v>261</v>
      </c>
    </row>
    <row r="3831" spans="7:14" x14ac:dyDescent="0.2">
      <c r="G3831" s="26">
        <v>2016</v>
      </c>
      <c r="H3831" s="26">
        <v>6</v>
      </c>
      <c r="I3831" s="26">
        <v>8</v>
      </c>
      <c r="J3831" s="26">
        <v>13</v>
      </c>
      <c r="K3831" s="26">
        <v>434</v>
      </c>
      <c r="M3831" s="26">
        <v>3829</v>
      </c>
      <c r="N3831" s="26">
        <v>261</v>
      </c>
    </row>
    <row r="3832" spans="7:14" x14ac:dyDescent="0.2">
      <c r="G3832" s="26">
        <v>2016</v>
      </c>
      <c r="H3832" s="26">
        <v>6</v>
      </c>
      <c r="I3832" s="26">
        <v>8</v>
      </c>
      <c r="J3832" s="26">
        <v>14</v>
      </c>
      <c r="K3832" s="26">
        <v>423</v>
      </c>
      <c r="M3832" s="26">
        <v>3830</v>
      </c>
      <c r="N3832" s="26">
        <v>261</v>
      </c>
    </row>
    <row r="3833" spans="7:14" x14ac:dyDescent="0.2">
      <c r="G3833" s="26">
        <v>2016</v>
      </c>
      <c r="H3833" s="26">
        <v>6</v>
      </c>
      <c r="I3833" s="26">
        <v>8</v>
      </c>
      <c r="J3833" s="26">
        <v>15</v>
      </c>
      <c r="K3833" s="26">
        <v>416</v>
      </c>
      <c r="M3833" s="26">
        <v>3831</v>
      </c>
      <c r="N3833" s="26">
        <v>261</v>
      </c>
    </row>
    <row r="3834" spans="7:14" x14ac:dyDescent="0.2">
      <c r="G3834" s="26">
        <v>2016</v>
      </c>
      <c r="H3834" s="26">
        <v>6</v>
      </c>
      <c r="I3834" s="26">
        <v>8</v>
      </c>
      <c r="J3834" s="26">
        <v>16</v>
      </c>
      <c r="K3834" s="26">
        <v>536</v>
      </c>
      <c r="M3834" s="26">
        <v>3832</v>
      </c>
      <c r="N3834" s="26">
        <v>261</v>
      </c>
    </row>
    <row r="3835" spans="7:14" x14ac:dyDescent="0.2">
      <c r="G3835" s="26">
        <v>2016</v>
      </c>
      <c r="H3835" s="26">
        <v>6</v>
      </c>
      <c r="I3835" s="26">
        <v>8</v>
      </c>
      <c r="J3835" s="26">
        <v>17</v>
      </c>
      <c r="K3835" s="26">
        <v>618</v>
      </c>
      <c r="M3835" s="26">
        <v>3833</v>
      </c>
      <c r="N3835" s="26">
        <v>261</v>
      </c>
    </row>
    <row r="3836" spans="7:14" x14ac:dyDescent="0.2">
      <c r="G3836" s="26">
        <v>2016</v>
      </c>
      <c r="H3836" s="26">
        <v>6</v>
      </c>
      <c r="I3836" s="26">
        <v>8</v>
      </c>
      <c r="J3836" s="26">
        <v>18</v>
      </c>
      <c r="K3836" s="26">
        <v>533</v>
      </c>
      <c r="M3836" s="26">
        <v>3834</v>
      </c>
      <c r="N3836" s="26">
        <v>260</v>
      </c>
    </row>
    <row r="3837" spans="7:14" x14ac:dyDescent="0.2">
      <c r="G3837" s="26">
        <v>2016</v>
      </c>
      <c r="H3837" s="26">
        <v>6</v>
      </c>
      <c r="I3837" s="26">
        <v>8</v>
      </c>
      <c r="J3837" s="26">
        <v>19</v>
      </c>
      <c r="K3837" s="26">
        <v>419</v>
      </c>
      <c r="M3837" s="26">
        <v>3835</v>
      </c>
      <c r="N3837" s="26">
        <v>260</v>
      </c>
    </row>
    <row r="3838" spans="7:14" x14ac:dyDescent="0.2">
      <c r="G3838" s="26">
        <v>2016</v>
      </c>
      <c r="H3838" s="26">
        <v>6</v>
      </c>
      <c r="I3838" s="26">
        <v>8</v>
      </c>
      <c r="J3838" s="26">
        <v>20</v>
      </c>
      <c r="K3838" s="26">
        <v>349</v>
      </c>
      <c r="M3838" s="26">
        <v>3836</v>
      </c>
      <c r="N3838" s="26">
        <v>260</v>
      </c>
    </row>
    <row r="3839" spans="7:14" x14ac:dyDescent="0.2">
      <c r="G3839" s="26">
        <v>2016</v>
      </c>
      <c r="H3839" s="26">
        <v>6</v>
      </c>
      <c r="I3839" s="26">
        <v>8</v>
      </c>
      <c r="J3839" s="26">
        <v>21</v>
      </c>
      <c r="K3839" s="26">
        <v>274</v>
      </c>
      <c r="M3839" s="26">
        <v>3837</v>
      </c>
      <c r="N3839" s="26">
        <v>260</v>
      </c>
    </row>
    <row r="3840" spans="7:14" x14ac:dyDescent="0.2">
      <c r="G3840" s="26">
        <v>2016</v>
      </c>
      <c r="H3840" s="26">
        <v>6</v>
      </c>
      <c r="I3840" s="26">
        <v>8</v>
      </c>
      <c r="J3840" s="26">
        <v>22</v>
      </c>
      <c r="K3840" s="26">
        <v>209</v>
      </c>
      <c r="M3840" s="26">
        <v>3838</v>
      </c>
      <c r="N3840" s="26">
        <v>260</v>
      </c>
    </row>
    <row r="3841" spans="7:14" x14ac:dyDescent="0.2">
      <c r="G3841" s="26">
        <v>2016</v>
      </c>
      <c r="H3841" s="26">
        <v>6</v>
      </c>
      <c r="I3841" s="26">
        <v>8</v>
      </c>
      <c r="J3841" s="26">
        <v>23</v>
      </c>
      <c r="K3841" s="26">
        <v>145</v>
      </c>
      <c r="M3841" s="26">
        <v>3839</v>
      </c>
      <c r="N3841" s="26">
        <v>260</v>
      </c>
    </row>
    <row r="3842" spans="7:14" x14ac:dyDescent="0.2">
      <c r="G3842" s="26">
        <v>2016</v>
      </c>
      <c r="H3842" s="26">
        <v>6</v>
      </c>
      <c r="I3842" s="26">
        <v>8</v>
      </c>
      <c r="J3842" s="26">
        <v>24</v>
      </c>
      <c r="K3842" s="26">
        <v>80</v>
      </c>
      <c r="M3842" s="26">
        <v>3840</v>
      </c>
      <c r="N3842" s="26">
        <v>260</v>
      </c>
    </row>
    <row r="3843" spans="7:14" x14ac:dyDescent="0.2">
      <c r="G3843" s="26">
        <v>2016</v>
      </c>
      <c r="H3843" s="26">
        <v>6</v>
      </c>
      <c r="I3843" s="26">
        <v>9</v>
      </c>
      <c r="J3843" s="26">
        <v>1</v>
      </c>
      <c r="K3843" s="26">
        <v>37</v>
      </c>
      <c r="M3843" s="26">
        <v>3841</v>
      </c>
      <c r="N3843" s="26">
        <v>260</v>
      </c>
    </row>
    <row r="3844" spans="7:14" x14ac:dyDescent="0.2">
      <c r="G3844" s="26">
        <v>2016</v>
      </c>
      <c r="H3844" s="26">
        <v>6</v>
      </c>
      <c r="I3844" s="26">
        <v>9</v>
      </c>
      <c r="J3844" s="26">
        <v>2</v>
      </c>
      <c r="K3844" s="26">
        <v>16</v>
      </c>
      <c r="M3844" s="26">
        <v>3842</v>
      </c>
      <c r="N3844" s="26">
        <v>260</v>
      </c>
    </row>
    <row r="3845" spans="7:14" x14ac:dyDescent="0.2">
      <c r="G3845" s="26">
        <v>2016</v>
      </c>
      <c r="H3845" s="26">
        <v>6</v>
      </c>
      <c r="I3845" s="26">
        <v>9</v>
      </c>
      <c r="J3845" s="26">
        <v>3</v>
      </c>
      <c r="K3845" s="26">
        <v>4</v>
      </c>
      <c r="M3845" s="26">
        <v>3843</v>
      </c>
      <c r="N3845" s="26">
        <v>260</v>
      </c>
    </row>
    <row r="3846" spans="7:14" x14ac:dyDescent="0.2">
      <c r="G3846" s="26">
        <v>2016</v>
      </c>
      <c r="H3846" s="26">
        <v>6</v>
      </c>
      <c r="I3846" s="26">
        <v>9</v>
      </c>
      <c r="J3846" s="26">
        <v>4</v>
      </c>
      <c r="K3846" s="26">
        <v>9</v>
      </c>
      <c r="M3846" s="26">
        <v>3844</v>
      </c>
      <c r="N3846" s="26">
        <v>259</v>
      </c>
    </row>
    <row r="3847" spans="7:14" x14ac:dyDescent="0.2">
      <c r="G3847" s="26">
        <v>2016</v>
      </c>
      <c r="H3847" s="26">
        <v>6</v>
      </c>
      <c r="I3847" s="26">
        <v>9</v>
      </c>
      <c r="J3847" s="26">
        <v>5</v>
      </c>
      <c r="K3847" s="26">
        <v>11</v>
      </c>
      <c r="M3847" s="26">
        <v>3845</v>
      </c>
      <c r="N3847" s="26">
        <v>259</v>
      </c>
    </row>
    <row r="3848" spans="7:14" x14ac:dyDescent="0.2">
      <c r="G3848" s="26">
        <v>2016</v>
      </c>
      <c r="H3848" s="26">
        <v>6</v>
      </c>
      <c r="I3848" s="26">
        <v>9</v>
      </c>
      <c r="J3848" s="26">
        <v>6</v>
      </c>
      <c r="K3848" s="26">
        <v>73</v>
      </c>
      <c r="M3848" s="26">
        <v>3846</v>
      </c>
      <c r="N3848" s="26">
        <v>259</v>
      </c>
    </row>
    <row r="3849" spans="7:14" x14ac:dyDescent="0.2">
      <c r="G3849" s="26">
        <v>2016</v>
      </c>
      <c r="H3849" s="26">
        <v>6</v>
      </c>
      <c r="I3849" s="26">
        <v>9</v>
      </c>
      <c r="J3849" s="26">
        <v>7</v>
      </c>
      <c r="K3849" s="26">
        <v>227</v>
      </c>
      <c r="M3849" s="26">
        <v>3847</v>
      </c>
      <c r="N3849" s="26">
        <v>259</v>
      </c>
    </row>
    <row r="3850" spans="7:14" x14ac:dyDescent="0.2">
      <c r="G3850" s="26">
        <v>2016</v>
      </c>
      <c r="H3850" s="26">
        <v>6</v>
      </c>
      <c r="I3850" s="26">
        <v>9</v>
      </c>
      <c r="J3850" s="26">
        <v>8</v>
      </c>
      <c r="K3850" s="26">
        <v>602</v>
      </c>
      <c r="M3850" s="26">
        <v>3848</v>
      </c>
      <c r="N3850" s="26">
        <v>259</v>
      </c>
    </row>
    <row r="3851" spans="7:14" x14ac:dyDescent="0.2">
      <c r="G3851" s="26">
        <v>2016</v>
      </c>
      <c r="H3851" s="26">
        <v>6</v>
      </c>
      <c r="I3851" s="26">
        <v>9</v>
      </c>
      <c r="J3851" s="26">
        <v>9</v>
      </c>
      <c r="K3851" s="26">
        <v>389</v>
      </c>
      <c r="M3851" s="26">
        <v>3849</v>
      </c>
      <c r="N3851" s="26">
        <v>259</v>
      </c>
    </row>
    <row r="3852" spans="7:14" x14ac:dyDescent="0.2">
      <c r="G3852" s="26">
        <v>2016</v>
      </c>
      <c r="H3852" s="26">
        <v>6</v>
      </c>
      <c r="I3852" s="26">
        <v>9</v>
      </c>
      <c r="J3852" s="26">
        <v>10</v>
      </c>
      <c r="K3852" s="26">
        <v>328</v>
      </c>
      <c r="M3852" s="26">
        <v>3850</v>
      </c>
      <c r="N3852" s="26">
        <v>259</v>
      </c>
    </row>
    <row r="3853" spans="7:14" x14ac:dyDescent="0.2">
      <c r="G3853" s="26">
        <v>2016</v>
      </c>
      <c r="H3853" s="26">
        <v>6</v>
      </c>
      <c r="I3853" s="26">
        <v>9</v>
      </c>
      <c r="J3853" s="26">
        <v>11</v>
      </c>
      <c r="K3853" s="26">
        <v>376</v>
      </c>
      <c r="M3853" s="26">
        <v>3851</v>
      </c>
      <c r="N3853" s="26">
        <v>259</v>
      </c>
    </row>
    <row r="3854" spans="7:14" x14ac:dyDescent="0.2">
      <c r="G3854" s="26">
        <v>2016</v>
      </c>
      <c r="H3854" s="26">
        <v>6</v>
      </c>
      <c r="I3854" s="26">
        <v>9</v>
      </c>
      <c r="J3854" s="26">
        <v>12</v>
      </c>
      <c r="K3854" s="26">
        <v>371</v>
      </c>
      <c r="M3854" s="26">
        <v>3852</v>
      </c>
      <c r="N3854" s="26">
        <v>259</v>
      </c>
    </row>
    <row r="3855" spans="7:14" x14ac:dyDescent="0.2">
      <c r="G3855" s="26">
        <v>2016</v>
      </c>
      <c r="H3855" s="26">
        <v>6</v>
      </c>
      <c r="I3855" s="26">
        <v>9</v>
      </c>
      <c r="J3855" s="26">
        <v>13</v>
      </c>
      <c r="K3855" s="26">
        <v>431</v>
      </c>
      <c r="M3855" s="26">
        <v>3853</v>
      </c>
      <c r="N3855" s="26">
        <v>259</v>
      </c>
    </row>
    <row r="3856" spans="7:14" x14ac:dyDescent="0.2">
      <c r="G3856" s="26">
        <v>2016</v>
      </c>
      <c r="H3856" s="26">
        <v>6</v>
      </c>
      <c r="I3856" s="26">
        <v>9</v>
      </c>
      <c r="J3856" s="26">
        <v>14</v>
      </c>
      <c r="K3856" s="26">
        <v>403</v>
      </c>
      <c r="M3856" s="26">
        <v>3854</v>
      </c>
      <c r="N3856" s="26">
        <v>259</v>
      </c>
    </row>
    <row r="3857" spans="7:14" x14ac:dyDescent="0.2">
      <c r="G3857" s="26">
        <v>2016</v>
      </c>
      <c r="H3857" s="26">
        <v>6</v>
      </c>
      <c r="I3857" s="26">
        <v>9</v>
      </c>
      <c r="J3857" s="26">
        <v>15</v>
      </c>
      <c r="K3857" s="26">
        <v>401</v>
      </c>
      <c r="M3857" s="26">
        <v>3855</v>
      </c>
      <c r="N3857" s="26">
        <v>258</v>
      </c>
    </row>
    <row r="3858" spans="7:14" x14ac:dyDescent="0.2">
      <c r="G3858" s="26">
        <v>2016</v>
      </c>
      <c r="H3858" s="26">
        <v>6</v>
      </c>
      <c r="I3858" s="26">
        <v>9</v>
      </c>
      <c r="J3858" s="26">
        <v>16</v>
      </c>
      <c r="K3858" s="26">
        <v>490</v>
      </c>
      <c r="M3858" s="26">
        <v>3856</v>
      </c>
      <c r="N3858" s="26">
        <v>258</v>
      </c>
    </row>
    <row r="3859" spans="7:14" x14ac:dyDescent="0.2">
      <c r="G3859" s="26">
        <v>2016</v>
      </c>
      <c r="H3859" s="26">
        <v>6</v>
      </c>
      <c r="I3859" s="26">
        <v>9</v>
      </c>
      <c r="J3859" s="26">
        <v>17</v>
      </c>
      <c r="K3859" s="26">
        <v>653</v>
      </c>
      <c r="M3859" s="26">
        <v>3857</v>
      </c>
      <c r="N3859" s="26">
        <v>258</v>
      </c>
    </row>
    <row r="3860" spans="7:14" x14ac:dyDescent="0.2">
      <c r="G3860" s="26">
        <v>2016</v>
      </c>
      <c r="H3860" s="26">
        <v>6</v>
      </c>
      <c r="I3860" s="26">
        <v>9</v>
      </c>
      <c r="J3860" s="26">
        <v>18</v>
      </c>
      <c r="K3860" s="26">
        <v>502</v>
      </c>
      <c r="M3860" s="26">
        <v>3858</v>
      </c>
      <c r="N3860" s="26">
        <v>258</v>
      </c>
    </row>
    <row r="3861" spans="7:14" x14ac:dyDescent="0.2">
      <c r="G3861" s="26">
        <v>2016</v>
      </c>
      <c r="H3861" s="26">
        <v>6</v>
      </c>
      <c r="I3861" s="26">
        <v>9</v>
      </c>
      <c r="J3861" s="26">
        <v>19</v>
      </c>
      <c r="K3861" s="26">
        <v>404</v>
      </c>
      <c r="M3861" s="26">
        <v>3859</v>
      </c>
      <c r="N3861" s="26">
        <v>258</v>
      </c>
    </row>
    <row r="3862" spans="7:14" x14ac:dyDescent="0.2">
      <c r="G3862" s="26">
        <v>2016</v>
      </c>
      <c r="H3862" s="26">
        <v>6</v>
      </c>
      <c r="I3862" s="26">
        <v>9</v>
      </c>
      <c r="J3862" s="26">
        <v>20</v>
      </c>
      <c r="K3862" s="26">
        <v>237</v>
      </c>
      <c r="M3862" s="26">
        <v>3860</v>
      </c>
      <c r="N3862" s="26">
        <v>258</v>
      </c>
    </row>
    <row r="3863" spans="7:14" x14ac:dyDescent="0.2">
      <c r="G3863" s="26">
        <v>2016</v>
      </c>
      <c r="H3863" s="26">
        <v>6</v>
      </c>
      <c r="I3863" s="26">
        <v>9</v>
      </c>
      <c r="J3863" s="26">
        <v>21</v>
      </c>
      <c r="K3863" s="26">
        <v>215</v>
      </c>
      <c r="M3863" s="26">
        <v>3861</v>
      </c>
      <c r="N3863" s="26">
        <v>258</v>
      </c>
    </row>
    <row r="3864" spans="7:14" x14ac:dyDescent="0.2">
      <c r="G3864" s="26">
        <v>2016</v>
      </c>
      <c r="H3864" s="26">
        <v>6</v>
      </c>
      <c r="I3864" s="26">
        <v>9</v>
      </c>
      <c r="J3864" s="26">
        <v>22</v>
      </c>
      <c r="K3864" s="26">
        <v>167</v>
      </c>
      <c r="M3864" s="26">
        <v>3862</v>
      </c>
      <c r="N3864" s="26">
        <v>258</v>
      </c>
    </row>
    <row r="3865" spans="7:14" x14ac:dyDescent="0.2">
      <c r="G3865" s="26">
        <v>2016</v>
      </c>
      <c r="H3865" s="26">
        <v>6</v>
      </c>
      <c r="I3865" s="26">
        <v>9</v>
      </c>
      <c r="J3865" s="26">
        <v>23</v>
      </c>
      <c r="K3865" s="26">
        <v>96</v>
      </c>
      <c r="M3865" s="26">
        <v>3863</v>
      </c>
      <c r="N3865" s="26">
        <v>258</v>
      </c>
    </row>
    <row r="3866" spans="7:14" x14ac:dyDescent="0.2">
      <c r="G3866" s="26">
        <v>2016</v>
      </c>
      <c r="H3866" s="26">
        <v>6</v>
      </c>
      <c r="I3866" s="26">
        <v>9</v>
      </c>
      <c r="J3866" s="26">
        <v>24</v>
      </c>
      <c r="K3866" s="26">
        <v>49</v>
      </c>
      <c r="M3866" s="26">
        <v>3864</v>
      </c>
      <c r="N3866" s="26">
        <v>258</v>
      </c>
    </row>
    <row r="3867" spans="7:14" x14ac:dyDescent="0.2">
      <c r="G3867" s="26">
        <v>2016</v>
      </c>
      <c r="H3867" s="26">
        <v>6</v>
      </c>
      <c r="I3867" s="26">
        <v>10</v>
      </c>
      <c r="J3867" s="26">
        <v>1</v>
      </c>
      <c r="K3867" s="26">
        <v>24</v>
      </c>
      <c r="M3867" s="26">
        <v>3865</v>
      </c>
      <c r="N3867" s="26">
        <v>257</v>
      </c>
    </row>
    <row r="3868" spans="7:14" x14ac:dyDescent="0.2">
      <c r="G3868" s="26">
        <v>2016</v>
      </c>
      <c r="H3868" s="26">
        <v>6</v>
      </c>
      <c r="I3868" s="26">
        <v>10</v>
      </c>
      <c r="J3868" s="26">
        <v>2</v>
      </c>
      <c r="K3868" s="26">
        <v>20</v>
      </c>
      <c r="M3868" s="26">
        <v>3866</v>
      </c>
      <c r="N3868" s="26">
        <v>257</v>
      </c>
    </row>
    <row r="3869" spans="7:14" x14ac:dyDescent="0.2">
      <c r="G3869" s="26">
        <v>2016</v>
      </c>
      <c r="H3869" s="26">
        <v>6</v>
      </c>
      <c r="I3869" s="26">
        <v>10</v>
      </c>
      <c r="J3869" s="26">
        <v>3</v>
      </c>
      <c r="K3869" s="26">
        <v>7</v>
      </c>
      <c r="M3869" s="26">
        <v>3867</v>
      </c>
      <c r="N3869" s="26">
        <v>257</v>
      </c>
    </row>
    <row r="3870" spans="7:14" x14ac:dyDescent="0.2">
      <c r="G3870" s="26">
        <v>2016</v>
      </c>
      <c r="H3870" s="26">
        <v>6</v>
      </c>
      <c r="I3870" s="26">
        <v>10</v>
      </c>
      <c r="J3870" s="26">
        <v>4</v>
      </c>
      <c r="K3870" s="26">
        <v>4</v>
      </c>
      <c r="M3870" s="26">
        <v>3868</v>
      </c>
      <c r="N3870" s="26">
        <v>257</v>
      </c>
    </row>
    <row r="3871" spans="7:14" x14ac:dyDescent="0.2">
      <c r="G3871" s="26">
        <v>2016</v>
      </c>
      <c r="H3871" s="26">
        <v>6</v>
      </c>
      <c r="I3871" s="26">
        <v>10</v>
      </c>
      <c r="J3871" s="26">
        <v>5</v>
      </c>
      <c r="K3871" s="26">
        <v>15</v>
      </c>
      <c r="M3871" s="26">
        <v>3869</v>
      </c>
      <c r="N3871" s="26">
        <v>257</v>
      </c>
    </row>
    <row r="3872" spans="7:14" x14ac:dyDescent="0.2">
      <c r="G3872" s="26">
        <v>2016</v>
      </c>
      <c r="H3872" s="26">
        <v>6</v>
      </c>
      <c r="I3872" s="26">
        <v>10</v>
      </c>
      <c r="J3872" s="26">
        <v>6</v>
      </c>
      <c r="K3872" s="26">
        <v>57</v>
      </c>
      <c r="M3872" s="26">
        <v>3870</v>
      </c>
      <c r="N3872" s="26">
        <v>257</v>
      </c>
    </row>
    <row r="3873" spans="7:14" x14ac:dyDescent="0.2">
      <c r="G3873" s="26">
        <v>2016</v>
      </c>
      <c r="H3873" s="26">
        <v>6</v>
      </c>
      <c r="I3873" s="26">
        <v>10</v>
      </c>
      <c r="J3873" s="26">
        <v>7</v>
      </c>
      <c r="K3873" s="26">
        <v>203</v>
      </c>
      <c r="M3873" s="26">
        <v>3871</v>
      </c>
      <c r="N3873" s="26">
        <v>257</v>
      </c>
    </row>
    <row r="3874" spans="7:14" x14ac:dyDescent="0.2">
      <c r="G3874" s="26">
        <v>2016</v>
      </c>
      <c r="H3874" s="26">
        <v>6</v>
      </c>
      <c r="I3874" s="26">
        <v>10</v>
      </c>
      <c r="J3874" s="26">
        <v>8</v>
      </c>
      <c r="K3874" s="26">
        <v>524</v>
      </c>
      <c r="M3874" s="26">
        <v>3872</v>
      </c>
      <c r="N3874" s="26">
        <v>257</v>
      </c>
    </row>
    <row r="3875" spans="7:14" x14ac:dyDescent="0.2">
      <c r="G3875" s="26">
        <v>2016</v>
      </c>
      <c r="H3875" s="26">
        <v>6</v>
      </c>
      <c r="I3875" s="26">
        <v>10</v>
      </c>
      <c r="J3875" s="26">
        <v>9</v>
      </c>
      <c r="K3875" s="26">
        <v>344</v>
      </c>
      <c r="M3875" s="26">
        <v>3873</v>
      </c>
      <c r="N3875" s="26">
        <v>257</v>
      </c>
    </row>
    <row r="3876" spans="7:14" x14ac:dyDescent="0.2">
      <c r="G3876" s="26">
        <v>2016</v>
      </c>
      <c r="H3876" s="26">
        <v>6</v>
      </c>
      <c r="I3876" s="26">
        <v>10</v>
      </c>
      <c r="J3876" s="26">
        <v>10</v>
      </c>
      <c r="K3876" s="26">
        <v>323</v>
      </c>
      <c r="M3876" s="26">
        <v>3874</v>
      </c>
      <c r="N3876" s="26">
        <v>256</v>
      </c>
    </row>
    <row r="3877" spans="7:14" x14ac:dyDescent="0.2">
      <c r="G3877" s="26">
        <v>2016</v>
      </c>
      <c r="H3877" s="26">
        <v>6</v>
      </c>
      <c r="I3877" s="26">
        <v>10</v>
      </c>
      <c r="J3877" s="26">
        <v>11</v>
      </c>
      <c r="K3877" s="26">
        <v>346</v>
      </c>
      <c r="M3877" s="26">
        <v>3875</v>
      </c>
      <c r="N3877" s="26">
        <v>256</v>
      </c>
    </row>
    <row r="3878" spans="7:14" x14ac:dyDescent="0.2">
      <c r="G3878" s="26">
        <v>2016</v>
      </c>
      <c r="H3878" s="26">
        <v>6</v>
      </c>
      <c r="I3878" s="26">
        <v>10</v>
      </c>
      <c r="J3878" s="26">
        <v>12</v>
      </c>
      <c r="K3878" s="26">
        <v>408</v>
      </c>
      <c r="M3878" s="26">
        <v>3876</v>
      </c>
      <c r="N3878" s="26">
        <v>256</v>
      </c>
    </row>
    <row r="3879" spans="7:14" x14ac:dyDescent="0.2">
      <c r="G3879" s="26">
        <v>2016</v>
      </c>
      <c r="H3879" s="26">
        <v>6</v>
      </c>
      <c r="I3879" s="26">
        <v>10</v>
      </c>
      <c r="J3879" s="26">
        <v>13</v>
      </c>
      <c r="K3879" s="26">
        <v>408</v>
      </c>
      <c r="M3879" s="26">
        <v>3877</v>
      </c>
      <c r="N3879" s="26">
        <v>256</v>
      </c>
    </row>
    <row r="3880" spans="7:14" x14ac:dyDescent="0.2">
      <c r="G3880" s="26">
        <v>2016</v>
      </c>
      <c r="H3880" s="26">
        <v>6</v>
      </c>
      <c r="I3880" s="26">
        <v>10</v>
      </c>
      <c r="J3880" s="26">
        <v>14</v>
      </c>
      <c r="K3880" s="26">
        <v>430</v>
      </c>
      <c r="M3880" s="26">
        <v>3878</v>
      </c>
      <c r="N3880" s="26">
        <v>256</v>
      </c>
    </row>
    <row r="3881" spans="7:14" x14ac:dyDescent="0.2">
      <c r="G3881" s="26">
        <v>2016</v>
      </c>
      <c r="H3881" s="26">
        <v>6</v>
      </c>
      <c r="I3881" s="26">
        <v>10</v>
      </c>
      <c r="J3881" s="26">
        <v>15</v>
      </c>
      <c r="K3881" s="26">
        <v>401</v>
      </c>
      <c r="M3881" s="26">
        <v>3879</v>
      </c>
      <c r="N3881" s="26">
        <v>256</v>
      </c>
    </row>
    <row r="3882" spans="7:14" x14ac:dyDescent="0.2">
      <c r="G3882" s="26">
        <v>2016</v>
      </c>
      <c r="H3882" s="26">
        <v>6</v>
      </c>
      <c r="I3882" s="26">
        <v>10</v>
      </c>
      <c r="J3882" s="26">
        <v>16</v>
      </c>
      <c r="K3882" s="26">
        <v>533</v>
      </c>
      <c r="M3882" s="26">
        <v>3880</v>
      </c>
      <c r="N3882" s="26">
        <v>256</v>
      </c>
    </row>
    <row r="3883" spans="7:14" x14ac:dyDescent="0.2">
      <c r="G3883" s="26">
        <v>2016</v>
      </c>
      <c r="H3883" s="26">
        <v>6</v>
      </c>
      <c r="I3883" s="26">
        <v>10</v>
      </c>
      <c r="J3883" s="26">
        <v>17</v>
      </c>
      <c r="K3883" s="26">
        <v>576</v>
      </c>
      <c r="M3883" s="26">
        <v>3881</v>
      </c>
      <c r="N3883" s="26">
        <v>256</v>
      </c>
    </row>
    <row r="3884" spans="7:14" x14ac:dyDescent="0.2">
      <c r="G3884" s="26">
        <v>2016</v>
      </c>
      <c r="H3884" s="26">
        <v>6</v>
      </c>
      <c r="I3884" s="26">
        <v>10</v>
      </c>
      <c r="J3884" s="26">
        <v>18</v>
      </c>
      <c r="K3884" s="26">
        <v>444</v>
      </c>
      <c r="M3884" s="26">
        <v>3882</v>
      </c>
      <c r="N3884" s="26">
        <v>256</v>
      </c>
    </row>
    <row r="3885" spans="7:14" x14ac:dyDescent="0.2">
      <c r="G3885" s="26">
        <v>2016</v>
      </c>
      <c r="H3885" s="26">
        <v>6</v>
      </c>
      <c r="I3885" s="26">
        <v>10</v>
      </c>
      <c r="J3885" s="26">
        <v>19</v>
      </c>
      <c r="K3885" s="26">
        <v>324</v>
      </c>
      <c r="M3885" s="26">
        <v>3883</v>
      </c>
      <c r="N3885" s="26">
        <v>256</v>
      </c>
    </row>
    <row r="3886" spans="7:14" x14ac:dyDescent="0.2">
      <c r="G3886" s="26">
        <v>2016</v>
      </c>
      <c r="H3886" s="26">
        <v>6</v>
      </c>
      <c r="I3886" s="26">
        <v>10</v>
      </c>
      <c r="J3886" s="26">
        <v>20</v>
      </c>
      <c r="K3886" s="26">
        <v>240</v>
      </c>
      <c r="M3886" s="26">
        <v>3884</v>
      </c>
      <c r="N3886" s="26">
        <v>256</v>
      </c>
    </row>
    <row r="3887" spans="7:14" x14ac:dyDescent="0.2">
      <c r="G3887" s="26">
        <v>2016</v>
      </c>
      <c r="H3887" s="26">
        <v>6</v>
      </c>
      <c r="I3887" s="26">
        <v>10</v>
      </c>
      <c r="J3887" s="26">
        <v>21</v>
      </c>
      <c r="K3887" s="26">
        <v>179</v>
      </c>
      <c r="M3887" s="26">
        <v>3885</v>
      </c>
      <c r="N3887" s="26">
        <v>255</v>
      </c>
    </row>
    <row r="3888" spans="7:14" x14ac:dyDescent="0.2">
      <c r="G3888" s="26">
        <v>2016</v>
      </c>
      <c r="H3888" s="26">
        <v>6</v>
      </c>
      <c r="I3888" s="26">
        <v>10</v>
      </c>
      <c r="J3888" s="26">
        <v>22</v>
      </c>
      <c r="K3888" s="26">
        <v>141</v>
      </c>
      <c r="M3888" s="26">
        <v>3886</v>
      </c>
      <c r="N3888" s="26">
        <v>255</v>
      </c>
    </row>
    <row r="3889" spans="7:14" x14ac:dyDescent="0.2">
      <c r="G3889" s="26">
        <v>2016</v>
      </c>
      <c r="H3889" s="26">
        <v>6</v>
      </c>
      <c r="I3889" s="26">
        <v>10</v>
      </c>
      <c r="J3889" s="26">
        <v>23</v>
      </c>
      <c r="K3889" s="26">
        <v>122</v>
      </c>
      <c r="M3889" s="26">
        <v>3887</v>
      </c>
      <c r="N3889" s="26">
        <v>255</v>
      </c>
    </row>
    <row r="3890" spans="7:14" x14ac:dyDescent="0.2">
      <c r="G3890" s="26">
        <v>2016</v>
      </c>
      <c r="H3890" s="26">
        <v>6</v>
      </c>
      <c r="I3890" s="26">
        <v>10</v>
      </c>
      <c r="J3890" s="26">
        <v>24</v>
      </c>
      <c r="K3890" s="26">
        <v>67</v>
      </c>
      <c r="M3890" s="26">
        <v>3888</v>
      </c>
      <c r="N3890" s="26">
        <v>255</v>
      </c>
    </row>
    <row r="3891" spans="7:14" x14ac:dyDescent="0.2">
      <c r="G3891" s="26">
        <v>2016</v>
      </c>
      <c r="H3891" s="26">
        <v>6</v>
      </c>
      <c r="I3891" s="26">
        <v>11</v>
      </c>
      <c r="J3891" s="26">
        <v>1</v>
      </c>
      <c r="K3891" s="26">
        <v>30</v>
      </c>
      <c r="M3891" s="26">
        <v>3889</v>
      </c>
      <c r="N3891" s="26">
        <v>255</v>
      </c>
    </row>
    <row r="3892" spans="7:14" x14ac:dyDescent="0.2">
      <c r="G3892" s="26">
        <v>2016</v>
      </c>
      <c r="H3892" s="26">
        <v>6</v>
      </c>
      <c r="I3892" s="26">
        <v>11</v>
      </c>
      <c r="J3892" s="26">
        <v>2</v>
      </c>
      <c r="K3892" s="26">
        <v>25</v>
      </c>
      <c r="M3892" s="26">
        <v>3890</v>
      </c>
      <c r="N3892" s="26">
        <v>255</v>
      </c>
    </row>
    <row r="3893" spans="7:14" x14ac:dyDescent="0.2">
      <c r="G3893" s="26">
        <v>2016</v>
      </c>
      <c r="H3893" s="26">
        <v>6</v>
      </c>
      <c r="I3893" s="26">
        <v>11</v>
      </c>
      <c r="J3893" s="26">
        <v>3</v>
      </c>
      <c r="K3893" s="26">
        <v>12</v>
      </c>
      <c r="M3893" s="26">
        <v>3891</v>
      </c>
      <c r="N3893" s="26">
        <v>255</v>
      </c>
    </row>
    <row r="3894" spans="7:14" x14ac:dyDescent="0.2">
      <c r="G3894" s="26">
        <v>2016</v>
      </c>
      <c r="H3894" s="26">
        <v>6</v>
      </c>
      <c r="I3894" s="26">
        <v>11</v>
      </c>
      <c r="J3894" s="26">
        <v>4</v>
      </c>
      <c r="K3894" s="26">
        <v>11</v>
      </c>
      <c r="M3894" s="26">
        <v>3892</v>
      </c>
      <c r="N3894" s="26">
        <v>255</v>
      </c>
    </row>
    <row r="3895" spans="7:14" x14ac:dyDescent="0.2">
      <c r="G3895" s="26">
        <v>2016</v>
      </c>
      <c r="H3895" s="26">
        <v>6</v>
      </c>
      <c r="I3895" s="26">
        <v>11</v>
      </c>
      <c r="J3895" s="26">
        <v>5</v>
      </c>
      <c r="K3895" s="26">
        <v>12</v>
      </c>
      <c r="M3895" s="26">
        <v>3893</v>
      </c>
      <c r="N3895" s="26">
        <v>255</v>
      </c>
    </row>
    <row r="3896" spans="7:14" x14ac:dyDescent="0.2">
      <c r="G3896" s="26">
        <v>2016</v>
      </c>
      <c r="H3896" s="26">
        <v>6</v>
      </c>
      <c r="I3896" s="26">
        <v>11</v>
      </c>
      <c r="J3896" s="26">
        <v>6</v>
      </c>
      <c r="K3896" s="26">
        <v>45</v>
      </c>
      <c r="M3896" s="26">
        <v>3894</v>
      </c>
      <c r="N3896" s="26">
        <v>255</v>
      </c>
    </row>
    <row r="3897" spans="7:14" x14ac:dyDescent="0.2">
      <c r="G3897" s="26">
        <v>2016</v>
      </c>
      <c r="H3897" s="26">
        <v>6</v>
      </c>
      <c r="I3897" s="26">
        <v>11</v>
      </c>
      <c r="J3897" s="26">
        <v>7</v>
      </c>
      <c r="K3897" s="26">
        <v>87</v>
      </c>
      <c r="M3897" s="26">
        <v>3895</v>
      </c>
      <c r="N3897" s="26">
        <v>255</v>
      </c>
    </row>
    <row r="3898" spans="7:14" x14ac:dyDescent="0.2">
      <c r="G3898" s="26">
        <v>2016</v>
      </c>
      <c r="H3898" s="26">
        <v>6</v>
      </c>
      <c r="I3898" s="26">
        <v>11</v>
      </c>
      <c r="J3898" s="26">
        <v>8</v>
      </c>
      <c r="K3898" s="26">
        <v>183</v>
      </c>
      <c r="M3898" s="26">
        <v>3896</v>
      </c>
      <c r="N3898" s="26">
        <v>255</v>
      </c>
    </row>
    <row r="3899" spans="7:14" x14ac:dyDescent="0.2">
      <c r="G3899" s="26">
        <v>2016</v>
      </c>
      <c r="H3899" s="26">
        <v>6</v>
      </c>
      <c r="I3899" s="26">
        <v>11</v>
      </c>
      <c r="J3899" s="26">
        <v>9</v>
      </c>
      <c r="K3899" s="26">
        <v>219</v>
      </c>
      <c r="M3899" s="26">
        <v>3897</v>
      </c>
      <c r="N3899" s="26">
        <v>254</v>
      </c>
    </row>
    <row r="3900" spans="7:14" x14ac:dyDescent="0.2">
      <c r="G3900" s="26">
        <v>2016</v>
      </c>
      <c r="H3900" s="26">
        <v>6</v>
      </c>
      <c r="I3900" s="26">
        <v>11</v>
      </c>
      <c r="J3900" s="26">
        <v>10</v>
      </c>
      <c r="K3900" s="26">
        <v>297</v>
      </c>
      <c r="M3900" s="26">
        <v>3898</v>
      </c>
      <c r="N3900" s="26">
        <v>254</v>
      </c>
    </row>
    <row r="3901" spans="7:14" x14ac:dyDescent="0.2">
      <c r="G3901" s="26">
        <v>2016</v>
      </c>
      <c r="H3901" s="26">
        <v>6</v>
      </c>
      <c r="I3901" s="26">
        <v>11</v>
      </c>
      <c r="J3901" s="26">
        <v>11</v>
      </c>
      <c r="K3901" s="26">
        <v>404</v>
      </c>
      <c r="M3901" s="26">
        <v>3899</v>
      </c>
      <c r="N3901" s="26">
        <v>254</v>
      </c>
    </row>
    <row r="3902" spans="7:14" x14ac:dyDescent="0.2">
      <c r="G3902" s="26">
        <v>2016</v>
      </c>
      <c r="H3902" s="26">
        <v>6</v>
      </c>
      <c r="I3902" s="26">
        <v>11</v>
      </c>
      <c r="J3902" s="26">
        <v>12</v>
      </c>
      <c r="K3902" s="26">
        <v>482</v>
      </c>
      <c r="M3902" s="26">
        <v>3900</v>
      </c>
      <c r="N3902" s="26">
        <v>254</v>
      </c>
    </row>
    <row r="3903" spans="7:14" x14ac:dyDescent="0.2">
      <c r="G3903" s="26">
        <v>2016</v>
      </c>
      <c r="H3903" s="26">
        <v>6</v>
      </c>
      <c r="I3903" s="26">
        <v>11</v>
      </c>
      <c r="J3903" s="26">
        <v>13</v>
      </c>
      <c r="K3903" s="26">
        <v>437</v>
      </c>
      <c r="M3903" s="26">
        <v>3901</v>
      </c>
      <c r="N3903" s="26">
        <v>254</v>
      </c>
    </row>
    <row r="3904" spans="7:14" x14ac:dyDescent="0.2">
      <c r="G3904" s="26">
        <v>2016</v>
      </c>
      <c r="H3904" s="26">
        <v>6</v>
      </c>
      <c r="I3904" s="26">
        <v>11</v>
      </c>
      <c r="J3904" s="26">
        <v>14</v>
      </c>
      <c r="K3904" s="26">
        <v>413</v>
      </c>
      <c r="M3904" s="26">
        <v>3902</v>
      </c>
      <c r="N3904" s="26">
        <v>254</v>
      </c>
    </row>
    <row r="3905" spans="7:14" x14ac:dyDescent="0.2">
      <c r="G3905" s="26">
        <v>2016</v>
      </c>
      <c r="H3905" s="26">
        <v>6</v>
      </c>
      <c r="I3905" s="26">
        <v>11</v>
      </c>
      <c r="J3905" s="26">
        <v>15</v>
      </c>
      <c r="K3905" s="26">
        <v>407</v>
      </c>
      <c r="M3905" s="26">
        <v>3903</v>
      </c>
      <c r="N3905" s="26">
        <v>254</v>
      </c>
    </row>
    <row r="3906" spans="7:14" x14ac:dyDescent="0.2">
      <c r="G3906" s="26">
        <v>2016</v>
      </c>
      <c r="H3906" s="26">
        <v>6</v>
      </c>
      <c r="I3906" s="26">
        <v>11</v>
      </c>
      <c r="J3906" s="26">
        <v>16</v>
      </c>
      <c r="K3906" s="26">
        <v>415</v>
      </c>
      <c r="M3906" s="26">
        <v>3904</v>
      </c>
      <c r="N3906" s="26">
        <v>254</v>
      </c>
    </row>
    <row r="3907" spans="7:14" x14ac:dyDescent="0.2">
      <c r="G3907" s="26">
        <v>2016</v>
      </c>
      <c r="H3907" s="26">
        <v>6</v>
      </c>
      <c r="I3907" s="26">
        <v>11</v>
      </c>
      <c r="J3907" s="26">
        <v>17</v>
      </c>
      <c r="K3907" s="26">
        <v>425</v>
      </c>
      <c r="M3907" s="26">
        <v>3905</v>
      </c>
      <c r="N3907" s="26">
        <v>254</v>
      </c>
    </row>
    <row r="3908" spans="7:14" x14ac:dyDescent="0.2">
      <c r="G3908" s="26">
        <v>2016</v>
      </c>
      <c r="H3908" s="26">
        <v>6</v>
      </c>
      <c r="I3908" s="26">
        <v>11</v>
      </c>
      <c r="J3908" s="26">
        <v>18</v>
      </c>
      <c r="K3908" s="26">
        <v>405</v>
      </c>
      <c r="M3908" s="26">
        <v>3906</v>
      </c>
      <c r="N3908" s="26">
        <v>254</v>
      </c>
    </row>
    <row r="3909" spans="7:14" x14ac:dyDescent="0.2">
      <c r="G3909" s="26">
        <v>2016</v>
      </c>
      <c r="H3909" s="26">
        <v>6</v>
      </c>
      <c r="I3909" s="26">
        <v>11</v>
      </c>
      <c r="J3909" s="26">
        <v>19</v>
      </c>
      <c r="K3909" s="26">
        <v>351</v>
      </c>
      <c r="M3909" s="26">
        <v>3907</v>
      </c>
      <c r="N3909" s="26">
        <v>253</v>
      </c>
    </row>
    <row r="3910" spans="7:14" x14ac:dyDescent="0.2">
      <c r="G3910" s="26">
        <v>2016</v>
      </c>
      <c r="H3910" s="26">
        <v>6</v>
      </c>
      <c r="I3910" s="26">
        <v>11</v>
      </c>
      <c r="J3910" s="26">
        <v>20</v>
      </c>
      <c r="K3910" s="26">
        <v>258</v>
      </c>
      <c r="M3910" s="26">
        <v>3908</v>
      </c>
      <c r="N3910" s="26">
        <v>253</v>
      </c>
    </row>
    <row r="3911" spans="7:14" x14ac:dyDescent="0.2">
      <c r="G3911" s="26">
        <v>2016</v>
      </c>
      <c r="H3911" s="26">
        <v>6</v>
      </c>
      <c r="I3911" s="26">
        <v>11</v>
      </c>
      <c r="J3911" s="26">
        <v>21</v>
      </c>
      <c r="K3911" s="26">
        <v>253</v>
      </c>
      <c r="M3911" s="26">
        <v>3909</v>
      </c>
      <c r="N3911" s="26">
        <v>253</v>
      </c>
    </row>
    <row r="3912" spans="7:14" x14ac:dyDescent="0.2">
      <c r="G3912" s="26">
        <v>2016</v>
      </c>
      <c r="H3912" s="26">
        <v>6</v>
      </c>
      <c r="I3912" s="26">
        <v>11</v>
      </c>
      <c r="J3912" s="26">
        <v>22</v>
      </c>
      <c r="K3912" s="26">
        <v>220</v>
      </c>
      <c r="M3912" s="26">
        <v>3910</v>
      </c>
      <c r="N3912" s="26">
        <v>253</v>
      </c>
    </row>
    <row r="3913" spans="7:14" x14ac:dyDescent="0.2">
      <c r="G3913" s="26">
        <v>2016</v>
      </c>
      <c r="H3913" s="26">
        <v>6</v>
      </c>
      <c r="I3913" s="26">
        <v>11</v>
      </c>
      <c r="J3913" s="26">
        <v>23</v>
      </c>
      <c r="K3913" s="26">
        <v>120</v>
      </c>
      <c r="M3913" s="26">
        <v>3911</v>
      </c>
      <c r="N3913" s="26">
        <v>253</v>
      </c>
    </row>
    <row r="3914" spans="7:14" x14ac:dyDescent="0.2">
      <c r="G3914" s="26">
        <v>2016</v>
      </c>
      <c r="H3914" s="26">
        <v>6</v>
      </c>
      <c r="I3914" s="26">
        <v>11</v>
      </c>
      <c r="J3914" s="26">
        <v>24</v>
      </c>
      <c r="K3914" s="26">
        <v>77</v>
      </c>
      <c r="M3914" s="26">
        <v>3912</v>
      </c>
      <c r="N3914" s="26">
        <v>253</v>
      </c>
    </row>
    <row r="3915" spans="7:14" x14ac:dyDescent="0.2">
      <c r="G3915" s="26">
        <v>2016</v>
      </c>
      <c r="H3915" s="26">
        <v>6</v>
      </c>
      <c r="I3915" s="26">
        <v>12</v>
      </c>
      <c r="J3915" s="26">
        <v>1</v>
      </c>
      <c r="K3915" s="26">
        <v>52</v>
      </c>
      <c r="M3915" s="26">
        <v>3913</v>
      </c>
      <c r="N3915" s="26">
        <v>253</v>
      </c>
    </row>
    <row r="3916" spans="7:14" x14ac:dyDescent="0.2">
      <c r="G3916" s="26">
        <v>2016</v>
      </c>
      <c r="H3916" s="26">
        <v>6</v>
      </c>
      <c r="I3916" s="26">
        <v>12</v>
      </c>
      <c r="J3916" s="26">
        <v>2</v>
      </c>
      <c r="K3916" s="26">
        <v>34</v>
      </c>
      <c r="M3916" s="26">
        <v>3914</v>
      </c>
      <c r="N3916" s="26">
        <v>253</v>
      </c>
    </row>
    <row r="3917" spans="7:14" x14ac:dyDescent="0.2">
      <c r="G3917" s="26">
        <v>2016</v>
      </c>
      <c r="H3917" s="26">
        <v>6</v>
      </c>
      <c r="I3917" s="26">
        <v>12</v>
      </c>
      <c r="J3917" s="26">
        <v>3</v>
      </c>
      <c r="K3917" s="26">
        <v>11</v>
      </c>
      <c r="M3917" s="26">
        <v>3915</v>
      </c>
      <c r="N3917" s="26">
        <v>253</v>
      </c>
    </row>
    <row r="3918" spans="7:14" x14ac:dyDescent="0.2">
      <c r="G3918" s="26">
        <v>2016</v>
      </c>
      <c r="H3918" s="26">
        <v>6</v>
      </c>
      <c r="I3918" s="26">
        <v>12</v>
      </c>
      <c r="J3918" s="26">
        <v>4</v>
      </c>
      <c r="K3918" s="26">
        <v>12</v>
      </c>
      <c r="M3918" s="26">
        <v>3916</v>
      </c>
      <c r="N3918" s="26">
        <v>253</v>
      </c>
    </row>
    <row r="3919" spans="7:14" x14ac:dyDescent="0.2">
      <c r="G3919" s="26">
        <v>2016</v>
      </c>
      <c r="H3919" s="26">
        <v>6</v>
      </c>
      <c r="I3919" s="26">
        <v>12</v>
      </c>
      <c r="J3919" s="26">
        <v>5</v>
      </c>
      <c r="K3919" s="26">
        <v>17</v>
      </c>
      <c r="M3919" s="26">
        <v>3917</v>
      </c>
      <c r="N3919" s="26">
        <v>253</v>
      </c>
    </row>
    <row r="3920" spans="7:14" x14ac:dyDescent="0.2">
      <c r="G3920" s="26">
        <v>2016</v>
      </c>
      <c r="H3920" s="26">
        <v>6</v>
      </c>
      <c r="I3920" s="26">
        <v>12</v>
      </c>
      <c r="J3920" s="26">
        <v>6</v>
      </c>
      <c r="K3920" s="26">
        <v>47</v>
      </c>
      <c r="M3920" s="26">
        <v>3918</v>
      </c>
      <c r="N3920" s="26">
        <v>253</v>
      </c>
    </row>
    <row r="3921" spans="7:14" x14ac:dyDescent="0.2">
      <c r="G3921" s="26">
        <v>2016</v>
      </c>
      <c r="H3921" s="26">
        <v>6</v>
      </c>
      <c r="I3921" s="26">
        <v>12</v>
      </c>
      <c r="J3921" s="26">
        <v>7</v>
      </c>
      <c r="K3921" s="26">
        <v>98</v>
      </c>
      <c r="M3921" s="26">
        <v>3919</v>
      </c>
      <c r="N3921" s="26">
        <v>253</v>
      </c>
    </row>
    <row r="3922" spans="7:14" x14ac:dyDescent="0.2">
      <c r="G3922" s="26">
        <v>2016</v>
      </c>
      <c r="H3922" s="26">
        <v>6</v>
      </c>
      <c r="I3922" s="26">
        <v>12</v>
      </c>
      <c r="J3922" s="26">
        <v>8</v>
      </c>
      <c r="K3922" s="26">
        <v>162</v>
      </c>
      <c r="M3922" s="26">
        <v>3920</v>
      </c>
      <c r="N3922" s="26">
        <v>253</v>
      </c>
    </row>
    <row r="3923" spans="7:14" x14ac:dyDescent="0.2">
      <c r="G3923" s="26">
        <v>2016</v>
      </c>
      <c r="H3923" s="26">
        <v>6</v>
      </c>
      <c r="I3923" s="26">
        <v>12</v>
      </c>
      <c r="J3923" s="26">
        <v>9</v>
      </c>
      <c r="K3923" s="26">
        <v>160</v>
      </c>
      <c r="M3923" s="26">
        <v>3921</v>
      </c>
      <c r="N3923" s="26">
        <v>253</v>
      </c>
    </row>
    <row r="3924" spans="7:14" x14ac:dyDescent="0.2">
      <c r="G3924" s="26">
        <v>2016</v>
      </c>
      <c r="H3924" s="26">
        <v>6</v>
      </c>
      <c r="I3924" s="26">
        <v>12</v>
      </c>
      <c r="J3924" s="26">
        <v>10</v>
      </c>
      <c r="K3924" s="26">
        <v>212</v>
      </c>
      <c r="M3924" s="26">
        <v>3922</v>
      </c>
      <c r="N3924" s="26">
        <v>253</v>
      </c>
    </row>
    <row r="3925" spans="7:14" x14ac:dyDescent="0.2">
      <c r="G3925" s="26">
        <v>2016</v>
      </c>
      <c r="H3925" s="26">
        <v>6</v>
      </c>
      <c r="I3925" s="26">
        <v>12</v>
      </c>
      <c r="J3925" s="26">
        <v>11</v>
      </c>
      <c r="K3925" s="26">
        <v>297</v>
      </c>
      <c r="M3925" s="26">
        <v>3923</v>
      </c>
      <c r="N3925" s="26">
        <v>253</v>
      </c>
    </row>
    <row r="3926" spans="7:14" x14ac:dyDescent="0.2">
      <c r="G3926" s="26">
        <v>2016</v>
      </c>
      <c r="H3926" s="26">
        <v>6</v>
      </c>
      <c r="I3926" s="26">
        <v>12</v>
      </c>
      <c r="J3926" s="26">
        <v>12</v>
      </c>
      <c r="K3926" s="26">
        <v>291</v>
      </c>
      <c r="M3926" s="26">
        <v>3924</v>
      </c>
      <c r="N3926" s="26">
        <v>252</v>
      </c>
    </row>
    <row r="3927" spans="7:14" x14ac:dyDescent="0.2">
      <c r="G3927" s="26">
        <v>2016</v>
      </c>
      <c r="H3927" s="26">
        <v>6</v>
      </c>
      <c r="I3927" s="26">
        <v>12</v>
      </c>
      <c r="J3927" s="26">
        <v>13</v>
      </c>
      <c r="K3927" s="26">
        <v>389</v>
      </c>
      <c r="M3927" s="26">
        <v>3925</v>
      </c>
      <c r="N3927" s="26">
        <v>252</v>
      </c>
    </row>
    <row r="3928" spans="7:14" x14ac:dyDescent="0.2">
      <c r="G3928" s="26">
        <v>2016</v>
      </c>
      <c r="H3928" s="26">
        <v>6</v>
      </c>
      <c r="I3928" s="26">
        <v>12</v>
      </c>
      <c r="J3928" s="26">
        <v>14</v>
      </c>
      <c r="K3928" s="26">
        <v>365</v>
      </c>
      <c r="M3928" s="26">
        <v>3926</v>
      </c>
      <c r="N3928" s="26">
        <v>252</v>
      </c>
    </row>
    <row r="3929" spans="7:14" x14ac:dyDescent="0.2">
      <c r="G3929" s="26">
        <v>2016</v>
      </c>
      <c r="H3929" s="26">
        <v>6</v>
      </c>
      <c r="I3929" s="26">
        <v>12</v>
      </c>
      <c r="J3929" s="26">
        <v>15</v>
      </c>
      <c r="K3929" s="26">
        <v>394</v>
      </c>
      <c r="M3929" s="26">
        <v>3927</v>
      </c>
      <c r="N3929" s="26">
        <v>252</v>
      </c>
    </row>
    <row r="3930" spans="7:14" x14ac:dyDescent="0.2">
      <c r="G3930" s="26">
        <v>2016</v>
      </c>
      <c r="H3930" s="26">
        <v>6</v>
      </c>
      <c r="I3930" s="26">
        <v>12</v>
      </c>
      <c r="J3930" s="26">
        <v>16</v>
      </c>
      <c r="K3930" s="26">
        <v>443</v>
      </c>
      <c r="M3930" s="26">
        <v>3928</v>
      </c>
      <c r="N3930" s="26">
        <v>252</v>
      </c>
    </row>
    <row r="3931" spans="7:14" x14ac:dyDescent="0.2">
      <c r="G3931" s="26">
        <v>2016</v>
      </c>
      <c r="H3931" s="26">
        <v>6</v>
      </c>
      <c r="I3931" s="26">
        <v>12</v>
      </c>
      <c r="J3931" s="26">
        <v>17</v>
      </c>
      <c r="K3931" s="26">
        <v>412</v>
      </c>
      <c r="M3931" s="26">
        <v>3929</v>
      </c>
      <c r="N3931" s="26">
        <v>252</v>
      </c>
    </row>
    <row r="3932" spans="7:14" x14ac:dyDescent="0.2">
      <c r="G3932" s="26">
        <v>2016</v>
      </c>
      <c r="H3932" s="26">
        <v>6</v>
      </c>
      <c r="I3932" s="26">
        <v>12</v>
      </c>
      <c r="J3932" s="26">
        <v>18</v>
      </c>
      <c r="K3932" s="26">
        <v>347</v>
      </c>
      <c r="M3932" s="26">
        <v>3930</v>
      </c>
      <c r="N3932" s="26">
        <v>252</v>
      </c>
    </row>
    <row r="3933" spans="7:14" x14ac:dyDescent="0.2">
      <c r="G3933" s="26">
        <v>2016</v>
      </c>
      <c r="H3933" s="26">
        <v>6</v>
      </c>
      <c r="I3933" s="26">
        <v>12</v>
      </c>
      <c r="J3933" s="26">
        <v>19</v>
      </c>
      <c r="K3933" s="26">
        <v>326</v>
      </c>
      <c r="M3933" s="26">
        <v>3931</v>
      </c>
      <c r="N3933" s="26">
        <v>251</v>
      </c>
    </row>
    <row r="3934" spans="7:14" x14ac:dyDescent="0.2">
      <c r="G3934" s="26">
        <v>2016</v>
      </c>
      <c r="H3934" s="26">
        <v>6</v>
      </c>
      <c r="I3934" s="26">
        <v>12</v>
      </c>
      <c r="J3934" s="26">
        <v>20</v>
      </c>
      <c r="K3934" s="26">
        <v>244</v>
      </c>
      <c r="M3934" s="26">
        <v>3932</v>
      </c>
      <c r="N3934" s="26">
        <v>251</v>
      </c>
    </row>
    <row r="3935" spans="7:14" x14ac:dyDescent="0.2">
      <c r="G3935" s="26">
        <v>2016</v>
      </c>
      <c r="H3935" s="26">
        <v>6</v>
      </c>
      <c r="I3935" s="26">
        <v>12</v>
      </c>
      <c r="J3935" s="26">
        <v>21</v>
      </c>
      <c r="K3935" s="26">
        <v>207</v>
      </c>
      <c r="M3935" s="26">
        <v>3933</v>
      </c>
      <c r="N3935" s="26">
        <v>251</v>
      </c>
    </row>
    <row r="3936" spans="7:14" x14ac:dyDescent="0.2">
      <c r="G3936" s="26">
        <v>2016</v>
      </c>
      <c r="H3936" s="26">
        <v>6</v>
      </c>
      <c r="I3936" s="26">
        <v>12</v>
      </c>
      <c r="J3936" s="26">
        <v>22</v>
      </c>
      <c r="K3936" s="26">
        <v>166</v>
      </c>
      <c r="M3936" s="26">
        <v>3934</v>
      </c>
      <c r="N3936" s="26">
        <v>251</v>
      </c>
    </row>
    <row r="3937" spans="7:14" x14ac:dyDescent="0.2">
      <c r="G3937" s="26">
        <v>2016</v>
      </c>
      <c r="H3937" s="26">
        <v>6</v>
      </c>
      <c r="I3937" s="26">
        <v>12</v>
      </c>
      <c r="J3937" s="26">
        <v>23</v>
      </c>
      <c r="K3937" s="26">
        <v>129</v>
      </c>
      <c r="M3937" s="26">
        <v>3935</v>
      </c>
      <c r="N3937" s="26">
        <v>251</v>
      </c>
    </row>
    <row r="3938" spans="7:14" x14ac:dyDescent="0.2">
      <c r="G3938" s="26">
        <v>2016</v>
      </c>
      <c r="H3938" s="26">
        <v>6</v>
      </c>
      <c r="I3938" s="26">
        <v>12</v>
      </c>
      <c r="J3938" s="26">
        <v>24</v>
      </c>
      <c r="K3938" s="26">
        <v>35</v>
      </c>
      <c r="M3938" s="26">
        <v>3936</v>
      </c>
      <c r="N3938" s="26">
        <v>251</v>
      </c>
    </row>
    <row r="3939" spans="7:14" x14ac:dyDescent="0.2">
      <c r="G3939" s="26">
        <v>2016</v>
      </c>
      <c r="H3939" s="26">
        <v>6</v>
      </c>
      <c r="I3939" s="26">
        <v>13</v>
      </c>
      <c r="J3939" s="26">
        <v>1</v>
      </c>
      <c r="K3939" s="26">
        <v>23</v>
      </c>
      <c r="M3939" s="26">
        <v>3937</v>
      </c>
      <c r="N3939" s="26">
        <v>251</v>
      </c>
    </row>
    <row r="3940" spans="7:14" x14ac:dyDescent="0.2">
      <c r="G3940" s="26">
        <v>2016</v>
      </c>
      <c r="H3940" s="26">
        <v>6</v>
      </c>
      <c r="I3940" s="26">
        <v>13</v>
      </c>
      <c r="J3940" s="26">
        <v>2</v>
      </c>
      <c r="K3940" s="26">
        <v>11</v>
      </c>
      <c r="M3940" s="26">
        <v>3938</v>
      </c>
      <c r="N3940" s="26">
        <v>251</v>
      </c>
    </row>
    <row r="3941" spans="7:14" x14ac:dyDescent="0.2">
      <c r="G3941" s="26">
        <v>2016</v>
      </c>
      <c r="H3941" s="26">
        <v>6</v>
      </c>
      <c r="I3941" s="26">
        <v>13</v>
      </c>
      <c r="J3941" s="26">
        <v>3</v>
      </c>
      <c r="K3941" s="26">
        <v>4</v>
      </c>
      <c r="M3941" s="26">
        <v>3939</v>
      </c>
      <c r="N3941" s="26">
        <v>251</v>
      </c>
    </row>
    <row r="3942" spans="7:14" x14ac:dyDescent="0.2">
      <c r="G3942" s="26">
        <v>2016</v>
      </c>
      <c r="H3942" s="26">
        <v>6</v>
      </c>
      <c r="I3942" s="26">
        <v>13</v>
      </c>
      <c r="J3942" s="26">
        <v>4</v>
      </c>
      <c r="K3942" s="26">
        <v>17</v>
      </c>
      <c r="M3942" s="26">
        <v>3940</v>
      </c>
      <c r="N3942" s="26">
        <v>251</v>
      </c>
    </row>
    <row r="3943" spans="7:14" x14ac:dyDescent="0.2">
      <c r="G3943" s="26">
        <v>2016</v>
      </c>
      <c r="H3943" s="26">
        <v>6</v>
      </c>
      <c r="I3943" s="26">
        <v>13</v>
      </c>
      <c r="J3943" s="26">
        <v>5</v>
      </c>
      <c r="K3943" s="26">
        <v>16</v>
      </c>
      <c r="M3943" s="26">
        <v>3941</v>
      </c>
      <c r="N3943" s="26">
        <v>251</v>
      </c>
    </row>
    <row r="3944" spans="7:14" x14ac:dyDescent="0.2">
      <c r="G3944" s="26">
        <v>2016</v>
      </c>
      <c r="H3944" s="26">
        <v>6</v>
      </c>
      <c r="I3944" s="26">
        <v>13</v>
      </c>
      <c r="J3944" s="26">
        <v>6</v>
      </c>
      <c r="K3944" s="26">
        <v>62</v>
      </c>
      <c r="M3944" s="26">
        <v>3942</v>
      </c>
      <c r="N3944" s="26">
        <v>251</v>
      </c>
    </row>
    <row r="3945" spans="7:14" x14ac:dyDescent="0.2">
      <c r="G3945" s="26">
        <v>2016</v>
      </c>
      <c r="H3945" s="26">
        <v>6</v>
      </c>
      <c r="I3945" s="26">
        <v>13</v>
      </c>
      <c r="J3945" s="26">
        <v>7</v>
      </c>
      <c r="K3945" s="26">
        <v>227</v>
      </c>
      <c r="M3945" s="26">
        <v>3943</v>
      </c>
      <c r="N3945" s="26">
        <v>250</v>
      </c>
    </row>
    <row r="3946" spans="7:14" x14ac:dyDescent="0.2">
      <c r="G3946" s="26">
        <v>2016</v>
      </c>
      <c r="H3946" s="26">
        <v>6</v>
      </c>
      <c r="I3946" s="26">
        <v>13</v>
      </c>
      <c r="J3946" s="26">
        <v>8</v>
      </c>
      <c r="K3946" s="26">
        <v>500</v>
      </c>
      <c r="M3946" s="26">
        <v>3944</v>
      </c>
      <c r="N3946" s="26">
        <v>250</v>
      </c>
    </row>
    <row r="3947" spans="7:14" x14ac:dyDescent="0.2">
      <c r="G3947" s="26">
        <v>2016</v>
      </c>
      <c r="H3947" s="26">
        <v>6</v>
      </c>
      <c r="I3947" s="26">
        <v>13</v>
      </c>
      <c r="J3947" s="26">
        <v>9</v>
      </c>
      <c r="K3947" s="26">
        <v>376</v>
      </c>
      <c r="M3947" s="26">
        <v>3945</v>
      </c>
      <c r="N3947" s="26">
        <v>250</v>
      </c>
    </row>
    <row r="3948" spans="7:14" x14ac:dyDescent="0.2">
      <c r="G3948" s="26">
        <v>2016</v>
      </c>
      <c r="H3948" s="26">
        <v>6</v>
      </c>
      <c r="I3948" s="26">
        <v>13</v>
      </c>
      <c r="J3948" s="26">
        <v>10</v>
      </c>
      <c r="K3948" s="26">
        <v>312</v>
      </c>
      <c r="M3948" s="26">
        <v>3946</v>
      </c>
      <c r="N3948" s="26">
        <v>250</v>
      </c>
    </row>
    <row r="3949" spans="7:14" x14ac:dyDescent="0.2">
      <c r="G3949" s="26">
        <v>2016</v>
      </c>
      <c r="H3949" s="26">
        <v>6</v>
      </c>
      <c r="I3949" s="26">
        <v>13</v>
      </c>
      <c r="J3949" s="26">
        <v>11</v>
      </c>
      <c r="K3949" s="26">
        <v>330</v>
      </c>
      <c r="M3949" s="26">
        <v>3947</v>
      </c>
      <c r="N3949" s="26">
        <v>250</v>
      </c>
    </row>
    <row r="3950" spans="7:14" x14ac:dyDescent="0.2">
      <c r="G3950" s="26">
        <v>2016</v>
      </c>
      <c r="H3950" s="26">
        <v>6</v>
      </c>
      <c r="I3950" s="26">
        <v>13</v>
      </c>
      <c r="J3950" s="26">
        <v>12</v>
      </c>
      <c r="K3950" s="26">
        <v>363</v>
      </c>
      <c r="M3950" s="26">
        <v>3948</v>
      </c>
      <c r="N3950" s="26">
        <v>250</v>
      </c>
    </row>
    <row r="3951" spans="7:14" x14ac:dyDescent="0.2">
      <c r="G3951" s="26">
        <v>2016</v>
      </c>
      <c r="H3951" s="26">
        <v>6</v>
      </c>
      <c r="I3951" s="26">
        <v>13</v>
      </c>
      <c r="J3951" s="26">
        <v>13</v>
      </c>
      <c r="K3951" s="26">
        <v>428</v>
      </c>
      <c r="M3951" s="26">
        <v>3949</v>
      </c>
      <c r="N3951" s="26">
        <v>250</v>
      </c>
    </row>
    <row r="3952" spans="7:14" x14ac:dyDescent="0.2">
      <c r="G3952" s="26">
        <v>2016</v>
      </c>
      <c r="H3952" s="26">
        <v>6</v>
      </c>
      <c r="I3952" s="26">
        <v>13</v>
      </c>
      <c r="J3952" s="26">
        <v>14</v>
      </c>
      <c r="K3952" s="26">
        <v>443</v>
      </c>
      <c r="M3952" s="26">
        <v>3950</v>
      </c>
      <c r="N3952" s="26">
        <v>250</v>
      </c>
    </row>
    <row r="3953" spans="7:14" x14ac:dyDescent="0.2">
      <c r="G3953" s="26">
        <v>2016</v>
      </c>
      <c r="H3953" s="26">
        <v>6</v>
      </c>
      <c r="I3953" s="26">
        <v>13</v>
      </c>
      <c r="J3953" s="26">
        <v>15</v>
      </c>
      <c r="K3953" s="26">
        <v>384</v>
      </c>
      <c r="M3953" s="26">
        <v>3951</v>
      </c>
      <c r="N3953" s="26">
        <v>250</v>
      </c>
    </row>
    <row r="3954" spans="7:14" x14ac:dyDescent="0.2">
      <c r="G3954" s="26">
        <v>2016</v>
      </c>
      <c r="H3954" s="26">
        <v>6</v>
      </c>
      <c r="I3954" s="26">
        <v>13</v>
      </c>
      <c r="J3954" s="26">
        <v>16</v>
      </c>
      <c r="K3954" s="26">
        <v>466</v>
      </c>
      <c r="M3954" s="26">
        <v>3952</v>
      </c>
      <c r="N3954" s="26">
        <v>250</v>
      </c>
    </row>
    <row r="3955" spans="7:14" x14ac:dyDescent="0.2">
      <c r="G3955" s="26">
        <v>2016</v>
      </c>
      <c r="H3955" s="26">
        <v>6</v>
      </c>
      <c r="I3955" s="26">
        <v>13</v>
      </c>
      <c r="J3955" s="26">
        <v>17</v>
      </c>
      <c r="K3955" s="26">
        <v>671</v>
      </c>
      <c r="M3955" s="26">
        <v>3953</v>
      </c>
      <c r="N3955" s="26">
        <v>250</v>
      </c>
    </row>
    <row r="3956" spans="7:14" x14ac:dyDescent="0.2">
      <c r="G3956" s="26">
        <v>2016</v>
      </c>
      <c r="H3956" s="26">
        <v>6</v>
      </c>
      <c r="I3956" s="26">
        <v>13</v>
      </c>
      <c r="J3956" s="26">
        <v>18</v>
      </c>
      <c r="K3956" s="26">
        <v>498</v>
      </c>
      <c r="M3956" s="26">
        <v>3954</v>
      </c>
      <c r="N3956" s="26">
        <v>250</v>
      </c>
    </row>
    <row r="3957" spans="7:14" x14ac:dyDescent="0.2">
      <c r="G3957" s="26">
        <v>2016</v>
      </c>
      <c r="H3957" s="26">
        <v>6</v>
      </c>
      <c r="I3957" s="26">
        <v>13</v>
      </c>
      <c r="J3957" s="26">
        <v>19</v>
      </c>
      <c r="K3957" s="26">
        <v>374</v>
      </c>
      <c r="M3957" s="26">
        <v>3955</v>
      </c>
      <c r="N3957" s="26">
        <v>250</v>
      </c>
    </row>
    <row r="3958" spans="7:14" x14ac:dyDescent="0.2">
      <c r="G3958" s="26">
        <v>2016</v>
      </c>
      <c r="H3958" s="26">
        <v>6</v>
      </c>
      <c r="I3958" s="26">
        <v>13</v>
      </c>
      <c r="J3958" s="26">
        <v>20</v>
      </c>
      <c r="K3958" s="26">
        <v>282</v>
      </c>
      <c r="M3958" s="26">
        <v>3956</v>
      </c>
      <c r="N3958" s="26">
        <v>250</v>
      </c>
    </row>
    <row r="3959" spans="7:14" x14ac:dyDescent="0.2">
      <c r="G3959" s="26">
        <v>2016</v>
      </c>
      <c r="H3959" s="26">
        <v>6</v>
      </c>
      <c r="I3959" s="26">
        <v>13</v>
      </c>
      <c r="J3959" s="26">
        <v>21</v>
      </c>
      <c r="K3959" s="26">
        <v>193</v>
      </c>
      <c r="M3959" s="26">
        <v>3957</v>
      </c>
      <c r="N3959" s="26">
        <v>249</v>
      </c>
    </row>
    <row r="3960" spans="7:14" x14ac:dyDescent="0.2">
      <c r="G3960" s="26">
        <v>2016</v>
      </c>
      <c r="H3960" s="26">
        <v>6</v>
      </c>
      <c r="I3960" s="26">
        <v>13</v>
      </c>
      <c r="J3960" s="26">
        <v>22</v>
      </c>
      <c r="K3960" s="26">
        <v>171</v>
      </c>
      <c r="M3960" s="26">
        <v>3958</v>
      </c>
      <c r="N3960" s="26">
        <v>249</v>
      </c>
    </row>
    <row r="3961" spans="7:14" x14ac:dyDescent="0.2">
      <c r="G3961" s="26">
        <v>2016</v>
      </c>
      <c r="H3961" s="26">
        <v>6</v>
      </c>
      <c r="I3961" s="26">
        <v>13</v>
      </c>
      <c r="J3961" s="26">
        <v>23</v>
      </c>
      <c r="K3961" s="26">
        <v>109</v>
      </c>
      <c r="M3961" s="26">
        <v>3959</v>
      </c>
      <c r="N3961" s="26">
        <v>249</v>
      </c>
    </row>
    <row r="3962" spans="7:14" x14ac:dyDescent="0.2">
      <c r="G3962" s="26">
        <v>2016</v>
      </c>
      <c r="H3962" s="26">
        <v>6</v>
      </c>
      <c r="I3962" s="26">
        <v>13</v>
      </c>
      <c r="J3962" s="26">
        <v>24</v>
      </c>
      <c r="K3962" s="26">
        <v>53</v>
      </c>
      <c r="M3962" s="26">
        <v>3960</v>
      </c>
      <c r="N3962" s="26">
        <v>249</v>
      </c>
    </row>
    <row r="3963" spans="7:14" x14ac:dyDescent="0.2">
      <c r="G3963" s="26">
        <v>2016</v>
      </c>
      <c r="H3963" s="26">
        <v>6</v>
      </c>
      <c r="I3963" s="26">
        <v>14</v>
      </c>
      <c r="J3963" s="26">
        <v>1</v>
      </c>
      <c r="K3963" s="26">
        <v>36</v>
      </c>
      <c r="M3963" s="26">
        <v>3961</v>
      </c>
      <c r="N3963" s="26">
        <v>249</v>
      </c>
    </row>
    <row r="3964" spans="7:14" x14ac:dyDescent="0.2">
      <c r="G3964" s="26">
        <v>2016</v>
      </c>
      <c r="H3964" s="26">
        <v>6</v>
      </c>
      <c r="I3964" s="26">
        <v>14</v>
      </c>
      <c r="J3964" s="26">
        <v>2</v>
      </c>
      <c r="K3964" s="26">
        <v>17</v>
      </c>
      <c r="M3964" s="26">
        <v>3962</v>
      </c>
      <c r="N3964" s="26">
        <v>249</v>
      </c>
    </row>
    <row r="3965" spans="7:14" x14ac:dyDescent="0.2">
      <c r="G3965" s="26">
        <v>2016</v>
      </c>
      <c r="H3965" s="26">
        <v>6</v>
      </c>
      <c r="I3965" s="26">
        <v>14</v>
      </c>
      <c r="J3965" s="26">
        <v>3</v>
      </c>
      <c r="K3965" s="26">
        <v>13</v>
      </c>
      <c r="M3965" s="26">
        <v>3963</v>
      </c>
      <c r="N3965" s="26">
        <v>249</v>
      </c>
    </row>
    <row r="3966" spans="7:14" x14ac:dyDescent="0.2">
      <c r="G3966" s="26">
        <v>2016</v>
      </c>
      <c r="H3966" s="26">
        <v>6</v>
      </c>
      <c r="I3966" s="26">
        <v>14</v>
      </c>
      <c r="J3966" s="26">
        <v>4</v>
      </c>
      <c r="K3966" s="26">
        <v>10</v>
      </c>
      <c r="M3966" s="26">
        <v>3964</v>
      </c>
      <c r="N3966" s="26">
        <v>249</v>
      </c>
    </row>
    <row r="3967" spans="7:14" x14ac:dyDescent="0.2">
      <c r="G3967" s="26">
        <v>2016</v>
      </c>
      <c r="H3967" s="26">
        <v>6</v>
      </c>
      <c r="I3967" s="26">
        <v>14</v>
      </c>
      <c r="J3967" s="26">
        <v>5</v>
      </c>
      <c r="K3967" s="26">
        <v>17</v>
      </c>
      <c r="M3967" s="26">
        <v>3965</v>
      </c>
      <c r="N3967" s="26">
        <v>249</v>
      </c>
    </row>
    <row r="3968" spans="7:14" x14ac:dyDescent="0.2">
      <c r="G3968" s="26">
        <v>2016</v>
      </c>
      <c r="H3968" s="26">
        <v>6</v>
      </c>
      <c r="I3968" s="26">
        <v>14</v>
      </c>
      <c r="J3968" s="26">
        <v>6</v>
      </c>
      <c r="K3968" s="26">
        <v>65</v>
      </c>
      <c r="M3968" s="26">
        <v>3966</v>
      </c>
      <c r="N3968" s="26">
        <v>249</v>
      </c>
    </row>
    <row r="3969" spans="7:14" x14ac:dyDescent="0.2">
      <c r="G3969" s="26">
        <v>2016</v>
      </c>
      <c r="H3969" s="26">
        <v>6</v>
      </c>
      <c r="I3969" s="26">
        <v>14</v>
      </c>
      <c r="J3969" s="26">
        <v>7</v>
      </c>
      <c r="K3969" s="26">
        <v>214</v>
      </c>
      <c r="M3969" s="26">
        <v>3967</v>
      </c>
      <c r="N3969" s="26">
        <v>249</v>
      </c>
    </row>
    <row r="3970" spans="7:14" x14ac:dyDescent="0.2">
      <c r="G3970" s="26">
        <v>2016</v>
      </c>
      <c r="H3970" s="26">
        <v>6</v>
      </c>
      <c r="I3970" s="26">
        <v>14</v>
      </c>
      <c r="J3970" s="26">
        <v>8</v>
      </c>
      <c r="K3970" s="26">
        <v>542</v>
      </c>
      <c r="M3970" s="26">
        <v>3968</v>
      </c>
      <c r="N3970" s="26">
        <v>249</v>
      </c>
    </row>
    <row r="3971" spans="7:14" x14ac:dyDescent="0.2">
      <c r="G3971" s="26">
        <v>2016</v>
      </c>
      <c r="H3971" s="26">
        <v>6</v>
      </c>
      <c r="I3971" s="26">
        <v>14</v>
      </c>
      <c r="J3971" s="26">
        <v>9</v>
      </c>
      <c r="K3971" s="26">
        <v>340</v>
      </c>
      <c r="M3971" s="26">
        <v>3969</v>
      </c>
      <c r="N3971" s="26">
        <v>249</v>
      </c>
    </row>
    <row r="3972" spans="7:14" x14ac:dyDescent="0.2">
      <c r="G3972" s="26">
        <v>2016</v>
      </c>
      <c r="H3972" s="26">
        <v>6</v>
      </c>
      <c r="I3972" s="26">
        <v>14</v>
      </c>
      <c r="J3972" s="26">
        <v>10</v>
      </c>
      <c r="K3972" s="26">
        <v>314</v>
      </c>
      <c r="M3972" s="26">
        <v>3970</v>
      </c>
      <c r="N3972" s="26">
        <v>249</v>
      </c>
    </row>
    <row r="3973" spans="7:14" x14ac:dyDescent="0.2">
      <c r="G3973" s="26">
        <v>2016</v>
      </c>
      <c r="H3973" s="26">
        <v>6</v>
      </c>
      <c r="I3973" s="26">
        <v>14</v>
      </c>
      <c r="J3973" s="26">
        <v>11</v>
      </c>
      <c r="K3973" s="26">
        <v>315</v>
      </c>
      <c r="M3973" s="26">
        <v>3971</v>
      </c>
      <c r="N3973" s="26">
        <v>248</v>
      </c>
    </row>
    <row r="3974" spans="7:14" x14ac:dyDescent="0.2">
      <c r="G3974" s="26">
        <v>2016</v>
      </c>
      <c r="H3974" s="26">
        <v>6</v>
      </c>
      <c r="I3974" s="26">
        <v>14</v>
      </c>
      <c r="J3974" s="26">
        <v>12</v>
      </c>
      <c r="K3974" s="26">
        <v>370</v>
      </c>
      <c r="M3974" s="26">
        <v>3972</v>
      </c>
      <c r="N3974" s="26">
        <v>248</v>
      </c>
    </row>
    <row r="3975" spans="7:14" x14ac:dyDescent="0.2">
      <c r="G3975" s="26">
        <v>2016</v>
      </c>
      <c r="H3975" s="26">
        <v>6</v>
      </c>
      <c r="I3975" s="26">
        <v>14</v>
      </c>
      <c r="J3975" s="26">
        <v>13</v>
      </c>
      <c r="K3975" s="26">
        <v>424</v>
      </c>
      <c r="M3975" s="26">
        <v>3973</v>
      </c>
      <c r="N3975" s="26">
        <v>248</v>
      </c>
    </row>
    <row r="3976" spans="7:14" x14ac:dyDescent="0.2">
      <c r="G3976" s="26">
        <v>2016</v>
      </c>
      <c r="H3976" s="26">
        <v>6</v>
      </c>
      <c r="I3976" s="26">
        <v>14</v>
      </c>
      <c r="J3976" s="26">
        <v>14</v>
      </c>
      <c r="K3976" s="26">
        <v>452</v>
      </c>
      <c r="M3976" s="26">
        <v>3974</v>
      </c>
      <c r="N3976" s="26">
        <v>248</v>
      </c>
    </row>
    <row r="3977" spans="7:14" x14ac:dyDescent="0.2">
      <c r="G3977" s="26">
        <v>2016</v>
      </c>
      <c r="H3977" s="26">
        <v>6</v>
      </c>
      <c r="I3977" s="26">
        <v>14</v>
      </c>
      <c r="J3977" s="26">
        <v>15</v>
      </c>
      <c r="K3977" s="26">
        <v>434</v>
      </c>
      <c r="M3977" s="26">
        <v>3975</v>
      </c>
      <c r="N3977" s="26">
        <v>248</v>
      </c>
    </row>
    <row r="3978" spans="7:14" x14ac:dyDescent="0.2">
      <c r="G3978" s="26">
        <v>2016</v>
      </c>
      <c r="H3978" s="26">
        <v>6</v>
      </c>
      <c r="I3978" s="26">
        <v>14</v>
      </c>
      <c r="J3978" s="26">
        <v>16</v>
      </c>
      <c r="K3978" s="26">
        <v>457</v>
      </c>
      <c r="M3978" s="26">
        <v>3976</v>
      </c>
      <c r="N3978" s="26">
        <v>248</v>
      </c>
    </row>
    <row r="3979" spans="7:14" x14ac:dyDescent="0.2">
      <c r="G3979" s="26">
        <v>2016</v>
      </c>
      <c r="H3979" s="26">
        <v>6</v>
      </c>
      <c r="I3979" s="26">
        <v>14</v>
      </c>
      <c r="J3979" s="26">
        <v>17</v>
      </c>
      <c r="K3979" s="26">
        <v>641</v>
      </c>
      <c r="M3979" s="26">
        <v>3977</v>
      </c>
      <c r="N3979" s="26">
        <v>248</v>
      </c>
    </row>
    <row r="3980" spans="7:14" x14ac:dyDescent="0.2">
      <c r="G3980" s="26">
        <v>2016</v>
      </c>
      <c r="H3980" s="26">
        <v>6</v>
      </c>
      <c r="I3980" s="26">
        <v>14</v>
      </c>
      <c r="J3980" s="26">
        <v>18</v>
      </c>
      <c r="K3980" s="26">
        <v>562</v>
      </c>
      <c r="M3980" s="26">
        <v>3978</v>
      </c>
      <c r="N3980" s="26">
        <v>248</v>
      </c>
    </row>
    <row r="3981" spans="7:14" x14ac:dyDescent="0.2">
      <c r="G3981" s="26">
        <v>2016</v>
      </c>
      <c r="H3981" s="26">
        <v>6</v>
      </c>
      <c r="I3981" s="26">
        <v>14</v>
      </c>
      <c r="J3981" s="26">
        <v>19</v>
      </c>
      <c r="K3981" s="26">
        <v>435</v>
      </c>
      <c r="M3981" s="26">
        <v>3979</v>
      </c>
      <c r="N3981" s="26">
        <v>248</v>
      </c>
    </row>
    <row r="3982" spans="7:14" x14ac:dyDescent="0.2">
      <c r="G3982" s="26">
        <v>2016</v>
      </c>
      <c r="H3982" s="26">
        <v>6</v>
      </c>
      <c r="I3982" s="26">
        <v>14</v>
      </c>
      <c r="J3982" s="26">
        <v>20</v>
      </c>
      <c r="K3982" s="26">
        <v>291</v>
      </c>
      <c r="M3982" s="26">
        <v>3980</v>
      </c>
      <c r="N3982" s="26">
        <v>248</v>
      </c>
    </row>
    <row r="3983" spans="7:14" x14ac:dyDescent="0.2">
      <c r="G3983" s="26">
        <v>2016</v>
      </c>
      <c r="H3983" s="26">
        <v>6</v>
      </c>
      <c r="I3983" s="26">
        <v>14</v>
      </c>
      <c r="J3983" s="26">
        <v>21</v>
      </c>
      <c r="K3983" s="26">
        <v>269</v>
      </c>
      <c r="M3983" s="26">
        <v>3981</v>
      </c>
      <c r="N3983" s="26">
        <v>248</v>
      </c>
    </row>
    <row r="3984" spans="7:14" x14ac:dyDescent="0.2">
      <c r="G3984" s="26">
        <v>2016</v>
      </c>
      <c r="H3984" s="26">
        <v>6</v>
      </c>
      <c r="I3984" s="26">
        <v>14</v>
      </c>
      <c r="J3984" s="26">
        <v>22</v>
      </c>
      <c r="K3984" s="26">
        <v>204</v>
      </c>
      <c r="M3984" s="26">
        <v>3982</v>
      </c>
      <c r="N3984" s="26">
        <v>248</v>
      </c>
    </row>
    <row r="3985" spans="7:14" x14ac:dyDescent="0.2">
      <c r="G3985" s="26">
        <v>2016</v>
      </c>
      <c r="H3985" s="26">
        <v>6</v>
      </c>
      <c r="I3985" s="26">
        <v>14</v>
      </c>
      <c r="J3985" s="26">
        <v>23</v>
      </c>
      <c r="K3985" s="26">
        <v>120</v>
      </c>
      <c r="M3985" s="26">
        <v>3983</v>
      </c>
      <c r="N3985" s="26">
        <v>248</v>
      </c>
    </row>
    <row r="3986" spans="7:14" x14ac:dyDescent="0.2">
      <c r="G3986" s="26">
        <v>2016</v>
      </c>
      <c r="H3986" s="26">
        <v>6</v>
      </c>
      <c r="I3986" s="26">
        <v>14</v>
      </c>
      <c r="J3986" s="26">
        <v>24</v>
      </c>
      <c r="K3986" s="26">
        <v>71</v>
      </c>
      <c r="M3986" s="26">
        <v>3984</v>
      </c>
      <c r="N3986" s="26">
        <v>247</v>
      </c>
    </row>
    <row r="3987" spans="7:14" x14ac:dyDescent="0.2">
      <c r="G3987" s="26">
        <v>2016</v>
      </c>
      <c r="H3987" s="26">
        <v>6</v>
      </c>
      <c r="I3987" s="26">
        <v>15</v>
      </c>
      <c r="J3987" s="26">
        <v>1</v>
      </c>
      <c r="K3987" s="26">
        <v>34</v>
      </c>
      <c r="M3987" s="26">
        <v>3985</v>
      </c>
      <c r="N3987" s="26">
        <v>247</v>
      </c>
    </row>
    <row r="3988" spans="7:14" x14ac:dyDescent="0.2">
      <c r="G3988" s="26">
        <v>2016</v>
      </c>
      <c r="H3988" s="26">
        <v>6</v>
      </c>
      <c r="I3988" s="26">
        <v>15</v>
      </c>
      <c r="J3988" s="26">
        <v>2</v>
      </c>
      <c r="K3988" s="26">
        <v>14</v>
      </c>
      <c r="M3988" s="26">
        <v>3986</v>
      </c>
      <c r="N3988" s="26">
        <v>247</v>
      </c>
    </row>
    <row r="3989" spans="7:14" x14ac:dyDescent="0.2">
      <c r="G3989" s="26">
        <v>2016</v>
      </c>
      <c r="H3989" s="26">
        <v>6</v>
      </c>
      <c r="I3989" s="26">
        <v>15</v>
      </c>
      <c r="J3989" s="26">
        <v>3</v>
      </c>
      <c r="K3989" s="26">
        <v>6</v>
      </c>
      <c r="M3989" s="26">
        <v>3987</v>
      </c>
      <c r="N3989" s="26">
        <v>247</v>
      </c>
    </row>
    <row r="3990" spans="7:14" x14ac:dyDescent="0.2">
      <c r="G3990" s="26">
        <v>2016</v>
      </c>
      <c r="H3990" s="26">
        <v>6</v>
      </c>
      <c r="I3990" s="26">
        <v>15</v>
      </c>
      <c r="J3990" s="26">
        <v>4</v>
      </c>
      <c r="K3990" s="26">
        <v>13</v>
      </c>
      <c r="M3990" s="26">
        <v>3988</v>
      </c>
      <c r="N3990" s="26">
        <v>246</v>
      </c>
    </row>
    <row r="3991" spans="7:14" x14ac:dyDescent="0.2">
      <c r="G3991" s="26">
        <v>2016</v>
      </c>
      <c r="H3991" s="26">
        <v>6</v>
      </c>
      <c r="I3991" s="26">
        <v>15</v>
      </c>
      <c r="J3991" s="26">
        <v>5</v>
      </c>
      <c r="K3991" s="26">
        <v>22</v>
      </c>
      <c r="M3991" s="26">
        <v>3989</v>
      </c>
      <c r="N3991" s="26">
        <v>246</v>
      </c>
    </row>
    <row r="3992" spans="7:14" x14ac:dyDescent="0.2">
      <c r="G3992" s="26">
        <v>2016</v>
      </c>
      <c r="H3992" s="26">
        <v>6</v>
      </c>
      <c r="I3992" s="26">
        <v>15</v>
      </c>
      <c r="J3992" s="26">
        <v>6</v>
      </c>
      <c r="K3992" s="26">
        <v>67</v>
      </c>
      <c r="M3992" s="26">
        <v>3990</v>
      </c>
      <c r="N3992" s="26">
        <v>246</v>
      </c>
    </row>
    <row r="3993" spans="7:14" x14ac:dyDescent="0.2">
      <c r="G3993" s="26">
        <v>2016</v>
      </c>
      <c r="H3993" s="26">
        <v>6</v>
      </c>
      <c r="I3993" s="26">
        <v>15</v>
      </c>
      <c r="J3993" s="26">
        <v>7</v>
      </c>
      <c r="K3993" s="26">
        <v>215</v>
      </c>
      <c r="M3993" s="26">
        <v>3991</v>
      </c>
      <c r="N3993" s="26">
        <v>246</v>
      </c>
    </row>
    <row r="3994" spans="7:14" x14ac:dyDescent="0.2">
      <c r="G3994" s="26">
        <v>2016</v>
      </c>
      <c r="H3994" s="26">
        <v>6</v>
      </c>
      <c r="I3994" s="26">
        <v>15</v>
      </c>
      <c r="J3994" s="26">
        <v>8</v>
      </c>
      <c r="K3994" s="26">
        <v>539</v>
      </c>
      <c r="M3994" s="26">
        <v>3992</v>
      </c>
      <c r="N3994" s="26">
        <v>246</v>
      </c>
    </row>
    <row r="3995" spans="7:14" x14ac:dyDescent="0.2">
      <c r="G3995" s="26">
        <v>2016</v>
      </c>
      <c r="H3995" s="26">
        <v>6</v>
      </c>
      <c r="I3995" s="26">
        <v>15</v>
      </c>
      <c r="J3995" s="26">
        <v>9</v>
      </c>
      <c r="K3995" s="26">
        <v>359</v>
      </c>
      <c r="M3995" s="26">
        <v>3993</v>
      </c>
      <c r="N3995" s="26">
        <v>246</v>
      </c>
    </row>
    <row r="3996" spans="7:14" x14ac:dyDescent="0.2">
      <c r="G3996" s="26">
        <v>2016</v>
      </c>
      <c r="H3996" s="26">
        <v>6</v>
      </c>
      <c r="I3996" s="26">
        <v>15</v>
      </c>
      <c r="J3996" s="26">
        <v>10</v>
      </c>
      <c r="K3996" s="26">
        <v>375</v>
      </c>
      <c r="M3996" s="26">
        <v>3994</v>
      </c>
      <c r="N3996" s="26">
        <v>246</v>
      </c>
    </row>
    <row r="3997" spans="7:14" x14ac:dyDescent="0.2">
      <c r="G3997" s="26">
        <v>2016</v>
      </c>
      <c r="H3997" s="26">
        <v>6</v>
      </c>
      <c r="I3997" s="26">
        <v>15</v>
      </c>
      <c r="J3997" s="26">
        <v>11</v>
      </c>
      <c r="K3997" s="26">
        <v>338</v>
      </c>
      <c r="M3997" s="26">
        <v>3995</v>
      </c>
      <c r="N3997" s="26">
        <v>246</v>
      </c>
    </row>
    <row r="3998" spans="7:14" x14ac:dyDescent="0.2">
      <c r="G3998" s="26">
        <v>2016</v>
      </c>
      <c r="H3998" s="26">
        <v>6</v>
      </c>
      <c r="I3998" s="26">
        <v>15</v>
      </c>
      <c r="J3998" s="26">
        <v>12</v>
      </c>
      <c r="K3998" s="26">
        <v>425</v>
      </c>
      <c r="M3998" s="26">
        <v>3996</v>
      </c>
      <c r="N3998" s="26">
        <v>246</v>
      </c>
    </row>
    <row r="3999" spans="7:14" x14ac:dyDescent="0.2">
      <c r="G3999" s="26">
        <v>2016</v>
      </c>
      <c r="H3999" s="26">
        <v>6</v>
      </c>
      <c r="I3999" s="26">
        <v>15</v>
      </c>
      <c r="J3999" s="26">
        <v>13</v>
      </c>
      <c r="K3999" s="26">
        <v>465</v>
      </c>
      <c r="M3999" s="26">
        <v>3997</v>
      </c>
      <c r="N3999" s="26">
        <v>246</v>
      </c>
    </row>
    <row r="4000" spans="7:14" x14ac:dyDescent="0.2">
      <c r="G4000" s="26">
        <v>2016</v>
      </c>
      <c r="H4000" s="26">
        <v>6</v>
      </c>
      <c r="I4000" s="26">
        <v>15</v>
      </c>
      <c r="J4000" s="26">
        <v>14</v>
      </c>
      <c r="K4000" s="26">
        <v>424</v>
      </c>
      <c r="M4000" s="26">
        <v>3998</v>
      </c>
      <c r="N4000" s="26">
        <v>246</v>
      </c>
    </row>
    <row r="4001" spans="7:14" x14ac:dyDescent="0.2">
      <c r="G4001" s="26">
        <v>2016</v>
      </c>
      <c r="H4001" s="26">
        <v>6</v>
      </c>
      <c r="I4001" s="26">
        <v>15</v>
      </c>
      <c r="J4001" s="26">
        <v>15</v>
      </c>
      <c r="K4001" s="26">
        <v>454</v>
      </c>
      <c r="M4001" s="26">
        <v>3999</v>
      </c>
      <c r="N4001" s="26">
        <v>246</v>
      </c>
    </row>
    <row r="4002" spans="7:14" x14ac:dyDescent="0.2">
      <c r="G4002" s="26">
        <v>2016</v>
      </c>
      <c r="H4002" s="26">
        <v>6</v>
      </c>
      <c r="I4002" s="26">
        <v>15</v>
      </c>
      <c r="J4002" s="26">
        <v>16</v>
      </c>
      <c r="K4002" s="26">
        <v>514</v>
      </c>
      <c r="M4002" s="26">
        <v>4000</v>
      </c>
      <c r="N4002" s="26">
        <v>246</v>
      </c>
    </row>
    <row r="4003" spans="7:14" x14ac:dyDescent="0.2">
      <c r="G4003" s="26">
        <v>2016</v>
      </c>
      <c r="H4003" s="26">
        <v>6</v>
      </c>
      <c r="I4003" s="26">
        <v>15</v>
      </c>
      <c r="J4003" s="26">
        <v>17</v>
      </c>
      <c r="K4003" s="26">
        <v>646</v>
      </c>
      <c r="M4003" s="26">
        <v>4001</v>
      </c>
      <c r="N4003" s="26">
        <v>246</v>
      </c>
    </row>
    <row r="4004" spans="7:14" x14ac:dyDescent="0.2">
      <c r="G4004" s="26">
        <v>2016</v>
      </c>
      <c r="H4004" s="26">
        <v>6</v>
      </c>
      <c r="I4004" s="26">
        <v>15</v>
      </c>
      <c r="J4004" s="26">
        <v>18</v>
      </c>
      <c r="K4004" s="26">
        <v>478</v>
      </c>
      <c r="M4004" s="26">
        <v>4002</v>
      </c>
      <c r="N4004" s="26">
        <v>245</v>
      </c>
    </row>
    <row r="4005" spans="7:14" x14ac:dyDescent="0.2">
      <c r="G4005" s="26">
        <v>2016</v>
      </c>
      <c r="H4005" s="26">
        <v>6</v>
      </c>
      <c r="I4005" s="26">
        <v>15</v>
      </c>
      <c r="J4005" s="26">
        <v>19</v>
      </c>
      <c r="K4005" s="26">
        <v>402</v>
      </c>
      <c r="M4005" s="26">
        <v>4003</v>
      </c>
      <c r="N4005" s="26">
        <v>245</v>
      </c>
    </row>
    <row r="4006" spans="7:14" x14ac:dyDescent="0.2">
      <c r="G4006" s="26">
        <v>2016</v>
      </c>
      <c r="H4006" s="26">
        <v>6</v>
      </c>
      <c r="I4006" s="26">
        <v>15</v>
      </c>
      <c r="J4006" s="26">
        <v>20</v>
      </c>
      <c r="K4006" s="26">
        <v>285</v>
      </c>
      <c r="M4006" s="26">
        <v>4004</v>
      </c>
      <c r="N4006" s="26">
        <v>245</v>
      </c>
    </row>
    <row r="4007" spans="7:14" x14ac:dyDescent="0.2">
      <c r="G4007" s="26">
        <v>2016</v>
      </c>
      <c r="H4007" s="26">
        <v>6</v>
      </c>
      <c r="I4007" s="26">
        <v>15</v>
      </c>
      <c r="J4007" s="26">
        <v>21</v>
      </c>
      <c r="K4007" s="26">
        <v>272</v>
      </c>
      <c r="M4007" s="26">
        <v>4005</v>
      </c>
      <c r="N4007" s="26">
        <v>245</v>
      </c>
    </row>
    <row r="4008" spans="7:14" x14ac:dyDescent="0.2">
      <c r="G4008" s="26">
        <v>2016</v>
      </c>
      <c r="H4008" s="26">
        <v>6</v>
      </c>
      <c r="I4008" s="26">
        <v>15</v>
      </c>
      <c r="J4008" s="26">
        <v>22</v>
      </c>
      <c r="K4008" s="26">
        <v>210</v>
      </c>
      <c r="M4008" s="26">
        <v>4006</v>
      </c>
      <c r="N4008" s="26">
        <v>245</v>
      </c>
    </row>
    <row r="4009" spans="7:14" x14ac:dyDescent="0.2">
      <c r="G4009" s="26">
        <v>2016</v>
      </c>
      <c r="H4009" s="26">
        <v>6</v>
      </c>
      <c r="I4009" s="26">
        <v>15</v>
      </c>
      <c r="J4009" s="26">
        <v>23</v>
      </c>
      <c r="K4009" s="26">
        <v>135</v>
      </c>
      <c r="M4009" s="26">
        <v>4007</v>
      </c>
      <c r="N4009" s="26">
        <v>245</v>
      </c>
    </row>
    <row r="4010" spans="7:14" x14ac:dyDescent="0.2">
      <c r="G4010" s="26">
        <v>2016</v>
      </c>
      <c r="H4010" s="26">
        <v>6</v>
      </c>
      <c r="I4010" s="26">
        <v>15</v>
      </c>
      <c r="J4010" s="26">
        <v>24</v>
      </c>
      <c r="K4010" s="26">
        <v>65</v>
      </c>
      <c r="M4010" s="26">
        <v>4008</v>
      </c>
      <c r="N4010" s="26">
        <v>245</v>
      </c>
    </row>
    <row r="4011" spans="7:14" x14ac:dyDescent="0.2">
      <c r="G4011" s="26">
        <v>2016</v>
      </c>
      <c r="H4011" s="26">
        <v>6</v>
      </c>
      <c r="I4011" s="26">
        <v>16</v>
      </c>
      <c r="J4011" s="26">
        <v>1</v>
      </c>
      <c r="K4011" s="26">
        <v>39</v>
      </c>
      <c r="M4011" s="26">
        <v>4009</v>
      </c>
      <c r="N4011" s="26">
        <v>245</v>
      </c>
    </row>
    <row r="4012" spans="7:14" x14ac:dyDescent="0.2">
      <c r="G4012" s="26">
        <v>2016</v>
      </c>
      <c r="H4012" s="26">
        <v>6</v>
      </c>
      <c r="I4012" s="26">
        <v>16</v>
      </c>
      <c r="J4012" s="26">
        <v>2</v>
      </c>
      <c r="K4012" s="26">
        <v>24</v>
      </c>
      <c r="M4012" s="26">
        <v>4010</v>
      </c>
      <c r="N4012" s="26">
        <v>245</v>
      </c>
    </row>
    <row r="4013" spans="7:14" x14ac:dyDescent="0.2">
      <c r="G4013" s="26">
        <v>2016</v>
      </c>
      <c r="H4013" s="26">
        <v>6</v>
      </c>
      <c r="I4013" s="26">
        <v>16</v>
      </c>
      <c r="J4013" s="26">
        <v>3</v>
      </c>
      <c r="K4013" s="26">
        <v>11</v>
      </c>
      <c r="M4013" s="26">
        <v>4011</v>
      </c>
      <c r="N4013" s="26">
        <v>244</v>
      </c>
    </row>
    <row r="4014" spans="7:14" x14ac:dyDescent="0.2">
      <c r="G4014" s="26">
        <v>2016</v>
      </c>
      <c r="H4014" s="26">
        <v>6</v>
      </c>
      <c r="I4014" s="26">
        <v>16</v>
      </c>
      <c r="J4014" s="26">
        <v>4</v>
      </c>
      <c r="K4014" s="26">
        <v>9</v>
      </c>
      <c r="M4014" s="26">
        <v>4012</v>
      </c>
      <c r="N4014" s="26">
        <v>244</v>
      </c>
    </row>
    <row r="4015" spans="7:14" x14ac:dyDescent="0.2">
      <c r="G4015" s="26">
        <v>2016</v>
      </c>
      <c r="H4015" s="26">
        <v>6</v>
      </c>
      <c r="I4015" s="26">
        <v>16</v>
      </c>
      <c r="J4015" s="26">
        <v>5</v>
      </c>
      <c r="K4015" s="26">
        <v>16</v>
      </c>
      <c r="M4015" s="26">
        <v>4013</v>
      </c>
      <c r="N4015" s="26">
        <v>244</v>
      </c>
    </row>
    <row r="4016" spans="7:14" x14ac:dyDescent="0.2">
      <c r="G4016" s="26">
        <v>2016</v>
      </c>
      <c r="H4016" s="26">
        <v>6</v>
      </c>
      <c r="I4016" s="26">
        <v>16</v>
      </c>
      <c r="J4016" s="26">
        <v>6</v>
      </c>
      <c r="K4016" s="26">
        <v>74</v>
      </c>
      <c r="M4016" s="26">
        <v>4014</v>
      </c>
      <c r="N4016" s="26">
        <v>244</v>
      </c>
    </row>
    <row r="4017" spans="7:14" x14ac:dyDescent="0.2">
      <c r="G4017" s="26">
        <v>2016</v>
      </c>
      <c r="H4017" s="26">
        <v>6</v>
      </c>
      <c r="I4017" s="26">
        <v>16</v>
      </c>
      <c r="J4017" s="26">
        <v>7</v>
      </c>
      <c r="K4017" s="26">
        <v>246</v>
      </c>
      <c r="M4017" s="26">
        <v>4015</v>
      </c>
      <c r="N4017" s="26">
        <v>244</v>
      </c>
    </row>
    <row r="4018" spans="7:14" x14ac:dyDescent="0.2">
      <c r="G4018" s="26">
        <v>2016</v>
      </c>
      <c r="H4018" s="26">
        <v>6</v>
      </c>
      <c r="I4018" s="26">
        <v>16</v>
      </c>
      <c r="J4018" s="26">
        <v>8</v>
      </c>
      <c r="K4018" s="26">
        <v>499</v>
      </c>
      <c r="M4018" s="26">
        <v>4016</v>
      </c>
      <c r="N4018" s="26">
        <v>244</v>
      </c>
    </row>
    <row r="4019" spans="7:14" x14ac:dyDescent="0.2">
      <c r="G4019" s="26">
        <v>2016</v>
      </c>
      <c r="H4019" s="26">
        <v>6</v>
      </c>
      <c r="I4019" s="26">
        <v>16</v>
      </c>
      <c r="J4019" s="26">
        <v>9</v>
      </c>
      <c r="K4019" s="26">
        <v>382</v>
      </c>
      <c r="M4019" s="26">
        <v>4017</v>
      </c>
      <c r="N4019" s="26">
        <v>244</v>
      </c>
    </row>
    <row r="4020" spans="7:14" x14ac:dyDescent="0.2">
      <c r="G4020" s="26">
        <v>2016</v>
      </c>
      <c r="H4020" s="26">
        <v>6</v>
      </c>
      <c r="I4020" s="26">
        <v>16</v>
      </c>
      <c r="J4020" s="26">
        <v>10</v>
      </c>
      <c r="K4020" s="26">
        <v>295</v>
      </c>
      <c r="M4020" s="26">
        <v>4018</v>
      </c>
      <c r="N4020" s="26">
        <v>244</v>
      </c>
    </row>
    <row r="4021" spans="7:14" x14ac:dyDescent="0.2">
      <c r="G4021" s="26">
        <v>2016</v>
      </c>
      <c r="H4021" s="26">
        <v>6</v>
      </c>
      <c r="I4021" s="26">
        <v>16</v>
      </c>
      <c r="J4021" s="26">
        <v>11</v>
      </c>
      <c r="K4021" s="26">
        <v>316</v>
      </c>
      <c r="M4021" s="26">
        <v>4019</v>
      </c>
      <c r="N4021" s="26">
        <v>244</v>
      </c>
    </row>
    <row r="4022" spans="7:14" x14ac:dyDescent="0.2">
      <c r="G4022" s="26">
        <v>2016</v>
      </c>
      <c r="H4022" s="26">
        <v>6</v>
      </c>
      <c r="I4022" s="26">
        <v>16</v>
      </c>
      <c r="J4022" s="26">
        <v>12</v>
      </c>
      <c r="K4022" s="26">
        <v>370</v>
      </c>
      <c r="M4022" s="26">
        <v>4020</v>
      </c>
      <c r="N4022" s="26">
        <v>244</v>
      </c>
    </row>
    <row r="4023" spans="7:14" x14ac:dyDescent="0.2">
      <c r="G4023" s="26">
        <v>2016</v>
      </c>
      <c r="H4023" s="26">
        <v>6</v>
      </c>
      <c r="I4023" s="26">
        <v>16</v>
      </c>
      <c r="J4023" s="26">
        <v>13</v>
      </c>
      <c r="K4023" s="26">
        <v>421</v>
      </c>
      <c r="M4023" s="26">
        <v>4021</v>
      </c>
      <c r="N4023" s="26">
        <v>244</v>
      </c>
    </row>
    <row r="4024" spans="7:14" x14ac:dyDescent="0.2">
      <c r="G4024" s="26">
        <v>2016</v>
      </c>
      <c r="H4024" s="26">
        <v>6</v>
      </c>
      <c r="I4024" s="26">
        <v>16</v>
      </c>
      <c r="J4024" s="26">
        <v>14</v>
      </c>
      <c r="K4024" s="26">
        <v>409</v>
      </c>
      <c r="M4024" s="26">
        <v>4022</v>
      </c>
      <c r="N4024" s="26">
        <v>244</v>
      </c>
    </row>
    <row r="4025" spans="7:14" x14ac:dyDescent="0.2">
      <c r="G4025" s="26">
        <v>2016</v>
      </c>
      <c r="H4025" s="26">
        <v>6</v>
      </c>
      <c r="I4025" s="26">
        <v>16</v>
      </c>
      <c r="J4025" s="26">
        <v>15</v>
      </c>
      <c r="K4025" s="26">
        <v>432</v>
      </c>
      <c r="M4025" s="26">
        <v>4023</v>
      </c>
      <c r="N4025" s="26">
        <v>244</v>
      </c>
    </row>
    <row r="4026" spans="7:14" x14ac:dyDescent="0.2">
      <c r="G4026" s="26">
        <v>2016</v>
      </c>
      <c r="H4026" s="26">
        <v>6</v>
      </c>
      <c r="I4026" s="26">
        <v>16</v>
      </c>
      <c r="J4026" s="26">
        <v>16</v>
      </c>
      <c r="K4026" s="26">
        <v>539</v>
      </c>
      <c r="M4026" s="26">
        <v>4024</v>
      </c>
      <c r="N4026" s="26">
        <v>244</v>
      </c>
    </row>
    <row r="4027" spans="7:14" x14ac:dyDescent="0.2">
      <c r="G4027" s="26">
        <v>2016</v>
      </c>
      <c r="H4027" s="26">
        <v>6</v>
      </c>
      <c r="I4027" s="26">
        <v>16</v>
      </c>
      <c r="J4027" s="26">
        <v>17</v>
      </c>
      <c r="K4027" s="26">
        <v>630</v>
      </c>
      <c r="M4027" s="26">
        <v>4025</v>
      </c>
      <c r="N4027" s="26">
        <v>244</v>
      </c>
    </row>
    <row r="4028" spans="7:14" x14ac:dyDescent="0.2">
      <c r="G4028" s="26">
        <v>2016</v>
      </c>
      <c r="H4028" s="26">
        <v>6</v>
      </c>
      <c r="I4028" s="26">
        <v>16</v>
      </c>
      <c r="J4028" s="26">
        <v>18</v>
      </c>
      <c r="K4028" s="26">
        <v>515</v>
      </c>
      <c r="M4028" s="26">
        <v>4026</v>
      </c>
      <c r="N4028" s="26">
        <v>244</v>
      </c>
    </row>
    <row r="4029" spans="7:14" x14ac:dyDescent="0.2">
      <c r="G4029" s="26">
        <v>2016</v>
      </c>
      <c r="H4029" s="26">
        <v>6</v>
      </c>
      <c r="I4029" s="26">
        <v>16</v>
      </c>
      <c r="J4029" s="26">
        <v>19</v>
      </c>
      <c r="K4029" s="26">
        <v>387</v>
      </c>
      <c r="M4029" s="26">
        <v>4027</v>
      </c>
      <c r="N4029" s="26">
        <v>244</v>
      </c>
    </row>
    <row r="4030" spans="7:14" x14ac:dyDescent="0.2">
      <c r="G4030" s="26">
        <v>2016</v>
      </c>
      <c r="H4030" s="26">
        <v>6</v>
      </c>
      <c r="I4030" s="26">
        <v>16</v>
      </c>
      <c r="J4030" s="26">
        <v>20</v>
      </c>
      <c r="K4030" s="26">
        <v>286</v>
      </c>
      <c r="M4030" s="26">
        <v>4028</v>
      </c>
      <c r="N4030" s="26">
        <v>243</v>
      </c>
    </row>
    <row r="4031" spans="7:14" x14ac:dyDescent="0.2">
      <c r="G4031" s="26">
        <v>2016</v>
      </c>
      <c r="H4031" s="26">
        <v>6</v>
      </c>
      <c r="I4031" s="26">
        <v>16</v>
      </c>
      <c r="J4031" s="26">
        <v>21</v>
      </c>
      <c r="K4031" s="26">
        <v>225</v>
      </c>
      <c r="M4031" s="26">
        <v>4029</v>
      </c>
      <c r="N4031" s="26">
        <v>243</v>
      </c>
    </row>
    <row r="4032" spans="7:14" x14ac:dyDescent="0.2">
      <c r="G4032" s="26">
        <v>2016</v>
      </c>
      <c r="H4032" s="26">
        <v>6</v>
      </c>
      <c r="I4032" s="26">
        <v>16</v>
      </c>
      <c r="J4032" s="26">
        <v>22</v>
      </c>
      <c r="K4032" s="26">
        <v>173</v>
      </c>
      <c r="M4032" s="26">
        <v>4030</v>
      </c>
      <c r="N4032" s="26">
        <v>243</v>
      </c>
    </row>
    <row r="4033" spans="7:14" x14ac:dyDescent="0.2">
      <c r="G4033" s="26">
        <v>2016</v>
      </c>
      <c r="H4033" s="26">
        <v>6</v>
      </c>
      <c r="I4033" s="26">
        <v>16</v>
      </c>
      <c r="J4033" s="26">
        <v>23</v>
      </c>
      <c r="K4033" s="26">
        <v>105</v>
      </c>
      <c r="M4033" s="26">
        <v>4031</v>
      </c>
      <c r="N4033" s="26">
        <v>243</v>
      </c>
    </row>
    <row r="4034" spans="7:14" x14ac:dyDescent="0.2">
      <c r="G4034" s="26">
        <v>2016</v>
      </c>
      <c r="H4034" s="26">
        <v>6</v>
      </c>
      <c r="I4034" s="26">
        <v>16</v>
      </c>
      <c r="J4034" s="26">
        <v>24</v>
      </c>
      <c r="K4034" s="26">
        <v>55</v>
      </c>
      <c r="M4034" s="26">
        <v>4032</v>
      </c>
      <c r="N4034" s="26">
        <v>243</v>
      </c>
    </row>
    <row r="4035" spans="7:14" x14ac:dyDescent="0.2">
      <c r="G4035" s="26">
        <v>2016</v>
      </c>
      <c r="H4035" s="26">
        <v>6</v>
      </c>
      <c r="I4035" s="26">
        <v>17</v>
      </c>
      <c r="J4035" s="26">
        <v>1</v>
      </c>
      <c r="K4035" s="26">
        <v>33</v>
      </c>
      <c r="M4035" s="26">
        <v>4033</v>
      </c>
      <c r="N4035" s="26">
        <v>243</v>
      </c>
    </row>
    <row r="4036" spans="7:14" x14ac:dyDescent="0.2">
      <c r="G4036" s="26">
        <v>2016</v>
      </c>
      <c r="H4036" s="26">
        <v>6</v>
      </c>
      <c r="I4036" s="26">
        <v>17</v>
      </c>
      <c r="J4036" s="26">
        <v>2</v>
      </c>
      <c r="K4036" s="26">
        <v>18</v>
      </c>
      <c r="M4036" s="26">
        <v>4034</v>
      </c>
      <c r="N4036" s="26">
        <v>243</v>
      </c>
    </row>
    <row r="4037" spans="7:14" x14ac:dyDescent="0.2">
      <c r="G4037" s="26">
        <v>2016</v>
      </c>
      <c r="H4037" s="26">
        <v>6</v>
      </c>
      <c r="I4037" s="26">
        <v>17</v>
      </c>
      <c r="J4037" s="26">
        <v>3</v>
      </c>
      <c r="K4037" s="26">
        <v>2</v>
      </c>
      <c r="M4037" s="26">
        <v>4035</v>
      </c>
      <c r="N4037" s="26">
        <v>243</v>
      </c>
    </row>
    <row r="4038" spans="7:14" x14ac:dyDescent="0.2">
      <c r="G4038" s="26">
        <v>2016</v>
      </c>
      <c r="H4038" s="26">
        <v>6</v>
      </c>
      <c r="I4038" s="26">
        <v>17</v>
      </c>
      <c r="J4038" s="26">
        <v>4</v>
      </c>
      <c r="K4038" s="26">
        <v>6</v>
      </c>
      <c r="M4038" s="26">
        <v>4036</v>
      </c>
      <c r="N4038" s="26">
        <v>243</v>
      </c>
    </row>
    <row r="4039" spans="7:14" x14ac:dyDescent="0.2">
      <c r="G4039" s="26">
        <v>2016</v>
      </c>
      <c r="H4039" s="26">
        <v>6</v>
      </c>
      <c r="I4039" s="26">
        <v>17</v>
      </c>
      <c r="J4039" s="26">
        <v>5</v>
      </c>
      <c r="K4039" s="26">
        <v>20</v>
      </c>
      <c r="M4039" s="26">
        <v>4037</v>
      </c>
      <c r="N4039" s="26">
        <v>243</v>
      </c>
    </row>
    <row r="4040" spans="7:14" x14ac:dyDescent="0.2">
      <c r="G4040" s="26">
        <v>2016</v>
      </c>
      <c r="H4040" s="26">
        <v>6</v>
      </c>
      <c r="I4040" s="26">
        <v>17</v>
      </c>
      <c r="J4040" s="26">
        <v>6</v>
      </c>
      <c r="K4040" s="26">
        <v>65</v>
      </c>
      <c r="M4040" s="26">
        <v>4038</v>
      </c>
      <c r="N4040" s="26">
        <v>243</v>
      </c>
    </row>
    <row r="4041" spans="7:14" x14ac:dyDescent="0.2">
      <c r="G4041" s="26">
        <v>2016</v>
      </c>
      <c r="H4041" s="26">
        <v>6</v>
      </c>
      <c r="I4041" s="26">
        <v>17</v>
      </c>
      <c r="J4041" s="26">
        <v>7</v>
      </c>
      <c r="K4041" s="26">
        <v>233</v>
      </c>
      <c r="M4041" s="26">
        <v>4039</v>
      </c>
      <c r="N4041" s="26">
        <v>243</v>
      </c>
    </row>
    <row r="4042" spans="7:14" x14ac:dyDescent="0.2">
      <c r="G4042" s="26">
        <v>2016</v>
      </c>
      <c r="H4042" s="26">
        <v>6</v>
      </c>
      <c r="I4042" s="26">
        <v>17</v>
      </c>
      <c r="J4042" s="26">
        <v>8</v>
      </c>
      <c r="K4042" s="26">
        <v>469</v>
      </c>
      <c r="M4042" s="26">
        <v>4040</v>
      </c>
      <c r="N4042" s="26">
        <v>243</v>
      </c>
    </row>
    <row r="4043" spans="7:14" x14ac:dyDescent="0.2">
      <c r="G4043" s="26">
        <v>2016</v>
      </c>
      <c r="H4043" s="26">
        <v>6</v>
      </c>
      <c r="I4043" s="26">
        <v>17</v>
      </c>
      <c r="J4043" s="26">
        <v>9</v>
      </c>
      <c r="K4043" s="26">
        <v>339</v>
      </c>
      <c r="M4043" s="26">
        <v>4041</v>
      </c>
      <c r="N4043" s="26">
        <v>243</v>
      </c>
    </row>
    <row r="4044" spans="7:14" x14ac:dyDescent="0.2">
      <c r="G4044" s="26">
        <v>2016</v>
      </c>
      <c r="H4044" s="26">
        <v>6</v>
      </c>
      <c r="I4044" s="26">
        <v>17</v>
      </c>
      <c r="J4044" s="26">
        <v>10</v>
      </c>
      <c r="K4044" s="26">
        <v>326</v>
      </c>
      <c r="M4044" s="26">
        <v>4042</v>
      </c>
      <c r="N4044" s="26">
        <v>243</v>
      </c>
    </row>
    <row r="4045" spans="7:14" x14ac:dyDescent="0.2">
      <c r="G4045" s="26">
        <v>2016</v>
      </c>
      <c r="H4045" s="26">
        <v>6</v>
      </c>
      <c r="I4045" s="26">
        <v>17</v>
      </c>
      <c r="J4045" s="26">
        <v>11</v>
      </c>
      <c r="K4045" s="26">
        <v>362</v>
      </c>
      <c r="M4045" s="26">
        <v>4043</v>
      </c>
      <c r="N4045" s="26">
        <v>243</v>
      </c>
    </row>
    <row r="4046" spans="7:14" x14ac:dyDescent="0.2">
      <c r="G4046" s="26">
        <v>2016</v>
      </c>
      <c r="H4046" s="26">
        <v>6</v>
      </c>
      <c r="I4046" s="26">
        <v>17</v>
      </c>
      <c r="J4046" s="26">
        <v>12</v>
      </c>
      <c r="K4046" s="26">
        <v>414</v>
      </c>
      <c r="M4046" s="26">
        <v>4044</v>
      </c>
      <c r="N4046" s="26">
        <v>242</v>
      </c>
    </row>
    <row r="4047" spans="7:14" x14ac:dyDescent="0.2">
      <c r="G4047" s="26">
        <v>2016</v>
      </c>
      <c r="H4047" s="26">
        <v>6</v>
      </c>
      <c r="I4047" s="26">
        <v>17</v>
      </c>
      <c r="J4047" s="26">
        <v>13</v>
      </c>
      <c r="K4047" s="26">
        <v>411</v>
      </c>
      <c r="M4047" s="26">
        <v>4045</v>
      </c>
      <c r="N4047" s="26">
        <v>242</v>
      </c>
    </row>
    <row r="4048" spans="7:14" x14ac:dyDescent="0.2">
      <c r="G4048" s="26">
        <v>2016</v>
      </c>
      <c r="H4048" s="26">
        <v>6</v>
      </c>
      <c r="I4048" s="26">
        <v>17</v>
      </c>
      <c r="J4048" s="26">
        <v>14</v>
      </c>
      <c r="K4048" s="26">
        <v>419</v>
      </c>
      <c r="M4048" s="26">
        <v>4046</v>
      </c>
      <c r="N4048" s="26">
        <v>242</v>
      </c>
    </row>
    <row r="4049" spans="7:14" x14ac:dyDescent="0.2">
      <c r="G4049" s="26">
        <v>2016</v>
      </c>
      <c r="H4049" s="26">
        <v>6</v>
      </c>
      <c r="I4049" s="26">
        <v>17</v>
      </c>
      <c r="J4049" s="26">
        <v>15</v>
      </c>
      <c r="K4049" s="26">
        <v>356</v>
      </c>
      <c r="M4049" s="26">
        <v>4047</v>
      </c>
      <c r="N4049" s="26">
        <v>242</v>
      </c>
    </row>
    <row r="4050" spans="7:14" x14ac:dyDescent="0.2">
      <c r="G4050" s="26">
        <v>2016</v>
      </c>
      <c r="H4050" s="26">
        <v>6</v>
      </c>
      <c r="I4050" s="26">
        <v>17</v>
      </c>
      <c r="J4050" s="26">
        <v>16</v>
      </c>
      <c r="K4050" s="26">
        <v>453</v>
      </c>
      <c r="M4050" s="26">
        <v>4048</v>
      </c>
      <c r="N4050" s="26">
        <v>242</v>
      </c>
    </row>
    <row r="4051" spans="7:14" x14ac:dyDescent="0.2">
      <c r="G4051" s="26">
        <v>2016</v>
      </c>
      <c r="H4051" s="26">
        <v>6</v>
      </c>
      <c r="I4051" s="26">
        <v>17</v>
      </c>
      <c r="J4051" s="26">
        <v>17</v>
      </c>
      <c r="K4051" s="26">
        <v>604</v>
      </c>
      <c r="M4051" s="26">
        <v>4049</v>
      </c>
      <c r="N4051" s="26">
        <v>242</v>
      </c>
    </row>
    <row r="4052" spans="7:14" x14ac:dyDescent="0.2">
      <c r="G4052" s="26">
        <v>2016</v>
      </c>
      <c r="H4052" s="26">
        <v>6</v>
      </c>
      <c r="I4052" s="26">
        <v>17</v>
      </c>
      <c r="J4052" s="26">
        <v>18</v>
      </c>
      <c r="K4052" s="26">
        <v>440</v>
      </c>
      <c r="M4052" s="26">
        <v>4050</v>
      </c>
      <c r="N4052" s="26">
        <v>242</v>
      </c>
    </row>
    <row r="4053" spans="7:14" x14ac:dyDescent="0.2">
      <c r="G4053" s="26">
        <v>2016</v>
      </c>
      <c r="H4053" s="26">
        <v>6</v>
      </c>
      <c r="I4053" s="26">
        <v>17</v>
      </c>
      <c r="J4053" s="26">
        <v>19</v>
      </c>
      <c r="K4053" s="26">
        <v>342</v>
      </c>
      <c r="M4053" s="26">
        <v>4051</v>
      </c>
      <c r="N4053" s="26">
        <v>242</v>
      </c>
    </row>
    <row r="4054" spans="7:14" x14ac:dyDescent="0.2">
      <c r="G4054" s="26">
        <v>2016</v>
      </c>
      <c r="H4054" s="26">
        <v>6</v>
      </c>
      <c r="I4054" s="26">
        <v>17</v>
      </c>
      <c r="J4054" s="26">
        <v>20</v>
      </c>
      <c r="K4054" s="26">
        <v>193</v>
      </c>
      <c r="M4054" s="26">
        <v>4052</v>
      </c>
      <c r="N4054" s="26">
        <v>242</v>
      </c>
    </row>
    <row r="4055" spans="7:14" x14ac:dyDescent="0.2">
      <c r="G4055" s="26">
        <v>2016</v>
      </c>
      <c r="H4055" s="26">
        <v>6</v>
      </c>
      <c r="I4055" s="26">
        <v>17</v>
      </c>
      <c r="J4055" s="26">
        <v>21</v>
      </c>
      <c r="K4055" s="26">
        <v>184</v>
      </c>
      <c r="M4055" s="26">
        <v>4053</v>
      </c>
      <c r="N4055" s="26">
        <v>242</v>
      </c>
    </row>
    <row r="4056" spans="7:14" x14ac:dyDescent="0.2">
      <c r="G4056" s="26">
        <v>2016</v>
      </c>
      <c r="H4056" s="26">
        <v>6</v>
      </c>
      <c r="I4056" s="26">
        <v>17</v>
      </c>
      <c r="J4056" s="26">
        <v>22</v>
      </c>
      <c r="K4056" s="26">
        <v>129</v>
      </c>
      <c r="M4056" s="26">
        <v>4054</v>
      </c>
      <c r="N4056" s="26">
        <v>242</v>
      </c>
    </row>
    <row r="4057" spans="7:14" x14ac:dyDescent="0.2">
      <c r="G4057" s="26">
        <v>2016</v>
      </c>
      <c r="H4057" s="26">
        <v>6</v>
      </c>
      <c r="I4057" s="26">
        <v>17</v>
      </c>
      <c r="J4057" s="26">
        <v>23</v>
      </c>
      <c r="K4057" s="26">
        <v>112</v>
      </c>
      <c r="M4057" s="26">
        <v>4055</v>
      </c>
      <c r="N4057" s="26">
        <v>242</v>
      </c>
    </row>
    <row r="4058" spans="7:14" x14ac:dyDescent="0.2">
      <c r="G4058" s="26">
        <v>2016</v>
      </c>
      <c r="H4058" s="26">
        <v>6</v>
      </c>
      <c r="I4058" s="26">
        <v>17</v>
      </c>
      <c r="J4058" s="26">
        <v>24</v>
      </c>
      <c r="K4058" s="26">
        <v>69</v>
      </c>
      <c r="M4058" s="26">
        <v>4056</v>
      </c>
      <c r="N4058" s="26">
        <v>242</v>
      </c>
    </row>
    <row r="4059" spans="7:14" x14ac:dyDescent="0.2">
      <c r="G4059" s="26">
        <v>2016</v>
      </c>
      <c r="H4059" s="26">
        <v>6</v>
      </c>
      <c r="I4059" s="26">
        <v>18</v>
      </c>
      <c r="J4059" s="26">
        <v>1</v>
      </c>
      <c r="K4059" s="26">
        <v>39</v>
      </c>
      <c r="M4059" s="26">
        <v>4057</v>
      </c>
      <c r="N4059" s="26">
        <v>242</v>
      </c>
    </row>
    <row r="4060" spans="7:14" x14ac:dyDescent="0.2">
      <c r="G4060" s="26">
        <v>2016</v>
      </c>
      <c r="H4060" s="26">
        <v>6</v>
      </c>
      <c r="I4060" s="26">
        <v>18</v>
      </c>
      <c r="J4060" s="26">
        <v>2</v>
      </c>
      <c r="K4060" s="26">
        <v>28</v>
      </c>
      <c r="M4060" s="26">
        <v>4058</v>
      </c>
      <c r="N4060" s="26">
        <v>242</v>
      </c>
    </row>
    <row r="4061" spans="7:14" x14ac:dyDescent="0.2">
      <c r="G4061" s="26">
        <v>2016</v>
      </c>
      <c r="H4061" s="26">
        <v>6</v>
      </c>
      <c r="I4061" s="26">
        <v>18</v>
      </c>
      <c r="J4061" s="26">
        <v>3</v>
      </c>
      <c r="K4061" s="26">
        <v>12</v>
      </c>
      <c r="M4061" s="26">
        <v>4059</v>
      </c>
      <c r="N4061" s="26">
        <v>242</v>
      </c>
    </row>
    <row r="4062" spans="7:14" x14ac:dyDescent="0.2">
      <c r="G4062" s="26">
        <v>2016</v>
      </c>
      <c r="H4062" s="26">
        <v>6</v>
      </c>
      <c r="I4062" s="26">
        <v>18</v>
      </c>
      <c r="J4062" s="26">
        <v>4</v>
      </c>
      <c r="K4062" s="26">
        <v>15</v>
      </c>
      <c r="M4062" s="26">
        <v>4060</v>
      </c>
      <c r="N4062" s="26">
        <v>241</v>
      </c>
    </row>
    <row r="4063" spans="7:14" x14ac:dyDescent="0.2">
      <c r="G4063" s="26">
        <v>2016</v>
      </c>
      <c r="H4063" s="26">
        <v>6</v>
      </c>
      <c r="I4063" s="26">
        <v>18</v>
      </c>
      <c r="J4063" s="26">
        <v>5</v>
      </c>
      <c r="K4063" s="26">
        <v>24</v>
      </c>
      <c r="M4063" s="26">
        <v>4061</v>
      </c>
      <c r="N4063" s="26">
        <v>241</v>
      </c>
    </row>
    <row r="4064" spans="7:14" x14ac:dyDescent="0.2">
      <c r="G4064" s="26">
        <v>2016</v>
      </c>
      <c r="H4064" s="26">
        <v>6</v>
      </c>
      <c r="I4064" s="26">
        <v>18</v>
      </c>
      <c r="J4064" s="26">
        <v>6</v>
      </c>
      <c r="K4064" s="26">
        <v>32</v>
      </c>
      <c r="M4064" s="26">
        <v>4062</v>
      </c>
      <c r="N4064" s="26">
        <v>241</v>
      </c>
    </row>
    <row r="4065" spans="7:14" x14ac:dyDescent="0.2">
      <c r="G4065" s="26">
        <v>2016</v>
      </c>
      <c r="H4065" s="26">
        <v>6</v>
      </c>
      <c r="I4065" s="26">
        <v>18</v>
      </c>
      <c r="J4065" s="26">
        <v>7</v>
      </c>
      <c r="K4065" s="26">
        <v>75</v>
      </c>
      <c r="M4065" s="26">
        <v>4063</v>
      </c>
      <c r="N4065" s="26">
        <v>241</v>
      </c>
    </row>
    <row r="4066" spans="7:14" x14ac:dyDescent="0.2">
      <c r="G4066" s="26">
        <v>2016</v>
      </c>
      <c r="H4066" s="26">
        <v>6</v>
      </c>
      <c r="I4066" s="26">
        <v>18</v>
      </c>
      <c r="J4066" s="26">
        <v>8</v>
      </c>
      <c r="K4066" s="26">
        <v>171</v>
      </c>
      <c r="M4066" s="26">
        <v>4064</v>
      </c>
      <c r="N4066" s="26">
        <v>241</v>
      </c>
    </row>
    <row r="4067" spans="7:14" x14ac:dyDescent="0.2">
      <c r="G4067" s="26">
        <v>2016</v>
      </c>
      <c r="H4067" s="26">
        <v>6</v>
      </c>
      <c r="I4067" s="26">
        <v>18</v>
      </c>
      <c r="J4067" s="26">
        <v>9</v>
      </c>
      <c r="K4067" s="26">
        <v>253</v>
      </c>
      <c r="M4067" s="26">
        <v>4065</v>
      </c>
      <c r="N4067" s="26">
        <v>241</v>
      </c>
    </row>
    <row r="4068" spans="7:14" x14ac:dyDescent="0.2">
      <c r="G4068" s="26">
        <v>2016</v>
      </c>
      <c r="H4068" s="26">
        <v>6</v>
      </c>
      <c r="I4068" s="26">
        <v>18</v>
      </c>
      <c r="J4068" s="26">
        <v>10</v>
      </c>
      <c r="K4068" s="26">
        <v>349</v>
      </c>
      <c r="M4068" s="26">
        <v>4066</v>
      </c>
      <c r="N4068" s="26">
        <v>241</v>
      </c>
    </row>
    <row r="4069" spans="7:14" x14ac:dyDescent="0.2">
      <c r="G4069" s="26">
        <v>2016</v>
      </c>
      <c r="H4069" s="26">
        <v>6</v>
      </c>
      <c r="I4069" s="26">
        <v>18</v>
      </c>
      <c r="J4069" s="26">
        <v>11</v>
      </c>
      <c r="K4069" s="26">
        <v>392</v>
      </c>
      <c r="M4069" s="26">
        <v>4067</v>
      </c>
      <c r="N4069" s="26">
        <v>241</v>
      </c>
    </row>
    <row r="4070" spans="7:14" x14ac:dyDescent="0.2">
      <c r="G4070" s="26">
        <v>2016</v>
      </c>
      <c r="H4070" s="26">
        <v>6</v>
      </c>
      <c r="I4070" s="26">
        <v>18</v>
      </c>
      <c r="J4070" s="26">
        <v>12</v>
      </c>
      <c r="K4070" s="26">
        <v>434</v>
      </c>
      <c r="M4070" s="26">
        <v>4068</v>
      </c>
      <c r="N4070" s="26">
        <v>241</v>
      </c>
    </row>
    <row r="4071" spans="7:14" x14ac:dyDescent="0.2">
      <c r="G4071" s="26">
        <v>2016</v>
      </c>
      <c r="H4071" s="26">
        <v>6</v>
      </c>
      <c r="I4071" s="26">
        <v>18</v>
      </c>
      <c r="J4071" s="26">
        <v>13</v>
      </c>
      <c r="K4071" s="26">
        <v>444</v>
      </c>
      <c r="M4071" s="26">
        <v>4069</v>
      </c>
      <c r="N4071" s="26">
        <v>240</v>
      </c>
    </row>
    <row r="4072" spans="7:14" x14ac:dyDescent="0.2">
      <c r="G4072" s="26">
        <v>2016</v>
      </c>
      <c r="H4072" s="26">
        <v>6</v>
      </c>
      <c r="I4072" s="26">
        <v>18</v>
      </c>
      <c r="J4072" s="26">
        <v>14</v>
      </c>
      <c r="K4072" s="26">
        <v>425</v>
      </c>
      <c r="M4072" s="26">
        <v>4070</v>
      </c>
      <c r="N4072" s="26">
        <v>240</v>
      </c>
    </row>
    <row r="4073" spans="7:14" x14ac:dyDescent="0.2">
      <c r="G4073" s="26">
        <v>2016</v>
      </c>
      <c r="H4073" s="26">
        <v>6</v>
      </c>
      <c r="I4073" s="26">
        <v>18</v>
      </c>
      <c r="J4073" s="26">
        <v>15</v>
      </c>
      <c r="K4073" s="26">
        <v>435</v>
      </c>
      <c r="M4073" s="26">
        <v>4071</v>
      </c>
      <c r="N4073" s="26">
        <v>240</v>
      </c>
    </row>
    <row r="4074" spans="7:14" x14ac:dyDescent="0.2">
      <c r="G4074" s="26">
        <v>2016</v>
      </c>
      <c r="H4074" s="26">
        <v>6</v>
      </c>
      <c r="I4074" s="26">
        <v>18</v>
      </c>
      <c r="J4074" s="26">
        <v>16</v>
      </c>
      <c r="K4074" s="26">
        <v>389</v>
      </c>
      <c r="M4074" s="26">
        <v>4072</v>
      </c>
      <c r="N4074" s="26">
        <v>240</v>
      </c>
    </row>
    <row r="4075" spans="7:14" x14ac:dyDescent="0.2">
      <c r="G4075" s="26">
        <v>2016</v>
      </c>
      <c r="H4075" s="26">
        <v>6</v>
      </c>
      <c r="I4075" s="26">
        <v>18</v>
      </c>
      <c r="J4075" s="26">
        <v>17</v>
      </c>
      <c r="K4075" s="26">
        <v>425</v>
      </c>
      <c r="M4075" s="26">
        <v>4073</v>
      </c>
      <c r="N4075" s="26">
        <v>240</v>
      </c>
    </row>
    <row r="4076" spans="7:14" x14ac:dyDescent="0.2">
      <c r="G4076" s="26">
        <v>2016</v>
      </c>
      <c r="H4076" s="26">
        <v>6</v>
      </c>
      <c r="I4076" s="26">
        <v>18</v>
      </c>
      <c r="J4076" s="26">
        <v>18</v>
      </c>
      <c r="K4076" s="26">
        <v>312</v>
      </c>
      <c r="M4076" s="26">
        <v>4074</v>
      </c>
      <c r="N4076" s="26">
        <v>240</v>
      </c>
    </row>
    <row r="4077" spans="7:14" x14ac:dyDescent="0.2">
      <c r="G4077" s="26">
        <v>2016</v>
      </c>
      <c r="H4077" s="26">
        <v>6</v>
      </c>
      <c r="I4077" s="26">
        <v>18</v>
      </c>
      <c r="J4077" s="26">
        <v>19</v>
      </c>
      <c r="K4077" s="26">
        <v>288</v>
      </c>
      <c r="M4077" s="26">
        <v>4075</v>
      </c>
      <c r="N4077" s="26">
        <v>240</v>
      </c>
    </row>
    <row r="4078" spans="7:14" x14ac:dyDescent="0.2">
      <c r="G4078" s="26">
        <v>2016</v>
      </c>
      <c r="H4078" s="26">
        <v>6</v>
      </c>
      <c r="I4078" s="26">
        <v>18</v>
      </c>
      <c r="J4078" s="26">
        <v>20</v>
      </c>
      <c r="K4078" s="26">
        <v>179</v>
      </c>
      <c r="M4078" s="26">
        <v>4076</v>
      </c>
      <c r="N4078" s="26">
        <v>240</v>
      </c>
    </row>
    <row r="4079" spans="7:14" x14ac:dyDescent="0.2">
      <c r="G4079" s="26">
        <v>2016</v>
      </c>
      <c r="H4079" s="26">
        <v>6</v>
      </c>
      <c r="I4079" s="26">
        <v>18</v>
      </c>
      <c r="J4079" s="26">
        <v>21</v>
      </c>
      <c r="K4079" s="26">
        <v>168</v>
      </c>
      <c r="M4079" s="26">
        <v>4077</v>
      </c>
      <c r="N4079" s="26">
        <v>240</v>
      </c>
    </row>
    <row r="4080" spans="7:14" x14ac:dyDescent="0.2">
      <c r="G4080" s="26">
        <v>2016</v>
      </c>
      <c r="H4080" s="26">
        <v>6</v>
      </c>
      <c r="I4080" s="26">
        <v>18</v>
      </c>
      <c r="J4080" s="26">
        <v>22</v>
      </c>
      <c r="K4080" s="26">
        <v>171</v>
      </c>
      <c r="M4080" s="26">
        <v>4078</v>
      </c>
      <c r="N4080" s="26">
        <v>240</v>
      </c>
    </row>
    <row r="4081" spans="7:14" x14ac:dyDescent="0.2">
      <c r="G4081" s="26">
        <v>2016</v>
      </c>
      <c r="H4081" s="26">
        <v>6</v>
      </c>
      <c r="I4081" s="26">
        <v>18</v>
      </c>
      <c r="J4081" s="26">
        <v>23</v>
      </c>
      <c r="K4081" s="26">
        <v>112</v>
      </c>
      <c r="M4081" s="26">
        <v>4079</v>
      </c>
      <c r="N4081" s="26">
        <v>239</v>
      </c>
    </row>
    <row r="4082" spans="7:14" x14ac:dyDescent="0.2">
      <c r="G4082" s="26">
        <v>2016</v>
      </c>
      <c r="H4082" s="26">
        <v>6</v>
      </c>
      <c r="I4082" s="26">
        <v>18</v>
      </c>
      <c r="J4082" s="26">
        <v>24</v>
      </c>
      <c r="K4082" s="26">
        <v>60</v>
      </c>
      <c r="M4082" s="26">
        <v>4080</v>
      </c>
      <c r="N4082" s="26">
        <v>239</v>
      </c>
    </row>
    <row r="4083" spans="7:14" x14ac:dyDescent="0.2">
      <c r="G4083" s="26">
        <v>2016</v>
      </c>
      <c r="H4083" s="26">
        <v>6</v>
      </c>
      <c r="I4083" s="26">
        <v>19</v>
      </c>
      <c r="J4083" s="26">
        <v>1</v>
      </c>
      <c r="K4083" s="26">
        <v>53</v>
      </c>
      <c r="M4083" s="26">
        <v>4081</v>
      </c>
      <c r="N4083" s="26">
        <v>239</v>
      </c>
    </row>
    <row r="4084" spans="7:14" x14ac:dyDescent="0.2">
      <c r="G4084" s="26">
        <v>2016</v>
      </c>
      <c r="H4084" s="26">
        <v>6</v>
      </c>
      <c r="I4084" s="26">
        <v>19</v>
      </c>
      <c r="J4084" s="26">
        <v>2</v>
      </c>
      <c r="K4084" s="26">
        <v>18</v>
      </c>
      <c r="M4084" s="26">
        <v>4082</v>
      </c>
      <c r="N4084" s="26">
        <v>239</v>
      </c>
    </row>
    <row r="4085" spans="7:14" x14ac:dyDescent="0.2">
      <c r="G4085" s="26">
        <v>2016</v>
      </c>
      <c r="H4085" s="26">
        <v>6</v>
      </c>
      <c r="I4085" s="26">
        <v>19</v>
      </c>
      <c r="J4085" s="26">
        <v>3</v>
      </c>
      <c r="K4085" s="26">
        <v>13</v>
      </c>
      <c r="M4085" s="26">
        <v>4083</v>
      </c>
      <c r="N4085" s="26">
        <v>239</v>
      </c>
    </row>
    <row r="4086" spans="7:14" x14ac:dyDescent="0.2">
      <c r="G4086" s="26">
        <v>2016</v>
      </c>
      <c r="H4086" s="26">
        <v>6</v>
      </c>
      <c r="I4086" s="26">
        <v>19</v>
      </c>
      <c r="J4086" s="26">
        <v>4</v>
      </c>
      <c r="K4086" s="26">
        <v>8</v>
      </c>
      <c r="M4086" s="26">
        <v>4084</v>
      </c>
      <c r="N4086" s="26">
        <v>239</v>
      </c>
    </row>
    <row r="4087" spans="7:14" x14ac:dyDescent="0.2">
      <c r="G4087" s="26">
        <v>2016</v>
      </c>
      <c r="H4087" s="26">
        <v>6</v>
      </c>
      <c r="I4087" s="26">
        <v>19</v>
      </c>
      <c r="J4087" s="26">
        <v>5</v>
      </c>
      <c r="K4087" s="26">
        <v>8</v>
      </c>
      <c r="M4087" s="26">
        <v>4085</v>
      </c>
      <c r="N4087" s="26">
        <v>239</v>
      </c>
    </row>
    <row r="4088" spans="7:14" x14ac:dyDescent="0.2">
      <c r="G4088" s="26">
        <v>2016</v>
      </c>
      <c r="H4088" s="26">
        <v>6</v>
      </c>
      <c r="I4088" s="26">
        <v>19</v>
      </c>
      <c r="J4088" s="26">
        <v>6</v>
      </c>
      <c r="K4088" s="26">
        <v>32</v>
      </c>
      <c r="M4088" s="26">
        <v>4086</v>
      </c>
      <c r="N4088" s="26">
        <v>239</v>
      </c>
    </row>
    <row r="4089" spans="7:14" x14ac:dyDescent="0.2">
      <c r="G4089" s="26">
        <v>2016</v>
      </c>
      <c r="H4089" s="26">
        <v>6</v>
      </c>
      <c r="I4089" s="26">
        <v>19</v>
      </c>
      <c r="J4089" s="26">
        <v>7</v>
      </c>
      <c r="K4089" s="26">
        <v>67</v>
      </c>
      <c r="M4089" s="26">
        <v>4087</v>
      </c>
      <c r="N4089" s="26">
        <v>239</v>
      </c>
    </row>
    <row r="4090" spans="7:14" x14ac:dyDescent="0.2">
      <c r="G4090" s="26">
        <v>2016</v>
      </c>
      <c r="H4090" s="26">
        <v>6</v>
      </c>
      <c r="I4090" s="26">
        <v>19</v>
      </c>
      <c r="J4090" s="26">
        <v>8</v>
      </c>
      <c r="K4090" s="26">
        <v>136</v>
      </c>
      <c r="M4090" s="26">
        <v>4088</v>
      </c>
      <c r="N4090" s="26">
        <v>239</v>
      </c>
    </row>
    <row r="4091" spans="7:14" x14ac:dyDescent="0.2">
      <c r="G4091" s="26">
        <v>2016</v>
      </c>
      <c r="H4091" s="26">
        <v>6</v>
      </c>
      <c r="I4091" s="26">
        <v>19</v>
      </c>
      <c r="J4091" s="26">
        <v>9</v>
      </c>
      <c r="K4091" s="26">
        <v>152</v>
      </c>
      <c r="M4091" s="26">
        <v>4089</v>
      </c>
      <c r="N4091" s="26">
        <v>239</v>
      </c>
    </row>
    <row r="4092" spans="7:14" x14ac:dyDescent="0.2">
      <c r="G4092" s="26">
        <v>2016</v>
      </c>
      <c r="H4092" s="26">
        <v>6</v>
      </c>
      <c r="I4092" s="26">
        <v>19</v>
      </c>
      <c r="J4092" s="26">
        <v>10</v>
      </c>
      <c r="K4092" s="26">
        <v>192</v>
      </c>
      <c r="M4092" s="26">
        <v>4090</v>
      </c>
      <c r="N4092" s="26">
        <v>239</v>
      </c>
    </row>
    <row r="4093" spans="7:14" x14ac:dyDescent="0.2">
      <c r="G4093" s="26">
        <v>2016</v>
      </c>
      <c r="H4093" s="26">
        <v>6</v>
      </c>
      <c r="I4093" s="26">
        <v>19</v>
      </c>
      <c r="J4093" s="26">
        <v>11</v>
      </c>
      <c r="K4093" s="26">
        <v>261</v>
      </c>
      <c r="M4093" s="26">
        <v>4091</v>
      </c>
      <c r="N4093" s="26">
        <v>239</v>
      </c>
    </row>
    <row r="4094" spans="7:14" x14ac:dyDescent="0.2">
      <c r="G4094" s="26">
        <v>2016</v>
      </c>
      <c r="H4094" s="26">
        <v>6</v>
      </c>
      <c r="I4094" s="26">
        <v>19</v>
      </c>
      <c r="J4094" s="26">
        <v>12</v>
      </c>
      <c r="K4094" s="26">
        <v>277</v>
      </c>
      <c r="M4094" s="26">
        <v>4092</v>
      </c>
      <c r="N4094" s="26">
        <v>239</v>
      </c>
    </row>
    <row r="4095" spans="7:14" x14ac:dyDescent="0.2">
      <c r="G4095" s="26">
        <v>2016</v>
      </c>
      <c r="H4095" s="26">
        <v>6</v>
      </c>
      <c r="I4095" s="26">
        <v>19</v>
      </c>
      <c r="J4095" s="26">
        <v>13</v>
      </c>
      <c r="K4095" s="26">
        <v>339</v>
      </c>
      <c r="M4095" s="26">
        <v>4093</v>
      </c>
      <c r="N4095" s="26">
        <v>239</v>
      </c>
    </row>
    <row r="4096" spans="7:14" x14ac:dyDescent="0.2">
      <c r="G4096" s="26">
        <v>2016</v>
      </c>
      <c r="H4096" s="26">
        <v>6</v>
      </c>
      <c r="I4096" s="26">
        <v>19</v>
      </c>
      <c r="J4096" s="26">
        <v>14</v>
      </c>
      <c r="K4096" s="26">
        <v>383</v>
      </c>
      <c r="M4096" s="26">
        <v>4094</v>
      </c>
      <c r="N4096" s="26">
        <v>238</v>
      </c>
    </row>
    <row r="4097" spans="7:14" x14ac:dyDescent="0.2">
      <c r="G4097" s="26">
        <v>2016</v>
      </c>
      <c r="H4097" s="26">
        <v>6</v>
      </c>
      <c r="I4097" s="26">
        <v>19</v>
      </c>
      <c r="J4097" s="26">
        <v>15</v>
      </c>
      <c r="K4097" s="26">
        <v>419</v>
      </c>
      <c r="M4097" s="26">
        <v>4095</v>
      </c>
      <c r="N4097" s="26">
        <v>238</v>
      </c>
    </row>
    <row r="4098" spans="7:14" x14ac:dyDescent="0.2">
      <c r="G4098" s="26">
        <v>2016</v>
      </c>
      <c r="H4098" s="26">
        <v>6</v>
      </c>
      <c r="I4098" s="26">
        <v>19</v>
      </c>
      <c r="J4098" s="26">
        <v>16</v>
      </c>
      <c r="K4098" s="26">
        <v>382</v>
      </c>
      <c r="M4098" s="26">
        <v>4096</v>
      </c>
      <c r="N4098" s="26">
        <v>238</v>
      </c>
    </row>
    <row r="4099" spans="7:14" x14ac:dyDescent="0.2">
      <c r="G4099" s="26">
        <v>2016</v>
      </c>
      <c r="H4099" s="26">
        <v>6</v>
      </c>
      <c r="I4099" s="26">
        <v>19</v>
      </c>
      <c r="J4099" s="26">
        <v>17</v>
      </c>
      <c r="K4099" s="26">
        <v>413</v>
      </c>
      <c r="M4099" s="26">
        <v>4097</v>
      </c>
      <c r="N4099" s="26">
        <v>238</v>
      </c>
    </row>
    <row r="4100" spans="7:14" x14ac:dyDescent="0.2">
      <c r="G4100" s="26">
        <v>2016</v>
      </c>
      <c r="H4100" s="26">
        <v>6</v>
      </c>
      <c r="I4100" s="26">
        <v>19</v>
      </c>
      <c r="J4100" s="26">
        <v>18</v>
      </c>
      <c r="K4100" s="26">
        <v>300</v>
      </c>
      <c r="M4100" s="26">
        <v>4098</v>
      </c>
      <c r="N4100" s="26">
        <v>238</v>
      </c>
    </row>
    <row r="4101" spans="7:14" x14ac:dyDescent="0.2">
      <c r="G4101" s="26">
        <v>2016</v>
      </c>
      <c r="H4101" s="26">
        <v>6</v>
      </c>
      <c r="I4101" s="26">
        <v>19</v>
      </c>
      <c r="J4101" s="26">
        <v>19</v>
      </c>
      <c r="K4101" s="26">
        <v>243</v>
      </c>
      <c r="M4101" s="26">
        <v>4099</v>
      </c>
      <c r="N4101" s="26">
        <v>238</v>
      </c>
    </row>
    <row r="4102" spans="7:14" x14ac:dyDescent="0.2">
      <c r="G4102" s="26">
        <v>2016</v>
      </c>
      <c r="H4102" s="26">
        <v>6</v>
      </c>
      <c r="I4102" s="26">
        <v>19</v>
      </c>
      <c r="J4102" s="26">
        <v>20</v>
      </c>
      <c r="K4102" s="26">
        <v>256</v>
      </c>
      <c r="M4102" s="26">
        <v>4100</v>
      </c>
      <c r="N4102" s="26">
        <v>238</v>
      </c>
    </row>
    <row r="4103" spans="7:14" x14ac:dyDescent="0.2">
      <c r="G4103" s="26">
        <v>2016</v>
      </c>
      <c r="H4103" s="26">
        <v>6</v>
      </c>
      <c r="I4103" s="26">
        <v>19</v>
      </c>
      <c r="J4103" s="26">
        <v>21</v>
      </c>
      <c r="K4103" s="26">
        <v>212</v>
      </c>
      <c r="M4103" s="26">
        <v>4101</v>
      </c>
      <c r="N4103" s="26">
        <v>238</v>
      </c>
    </row>
    <row r="4104" spans="7:14" x14ac:dyDescent="0.2">
      <c r="G4104" s="26">
        <v>2016</v>
      </c>
      <c r="H4104" s="26">
        <v>6</v>
      </c>
      <c r="I4104" s="26">
        <v>19</v>
      </c>
      <c r="J4104" s="26">
        <v>22</v>
      </c>
      <c r="K4104" s="26">
        <v>176</v>
      </c>
      <c r="M4104" s="26">
        <v>4102</v>
      </c>
      <c r="N4104" s="26">
        <v>238</v>
      </c>
    </row>
    <row r="4105" spans="7:14" x14ac:dyDescent="0.2">
      <c r="G4105" s="26">
        <v>2016</v>
      </c>
      <c r="H4105" s="26">
        <v>6</v>
      </c>
      <c r="I4105" s="26">
        <v>19</v>
      </c>
      <c r="J4105" s="26">
        <v>23</v>
      </c>
      <c r="K4105" s="26">
        <v>116</v>
      </c>
      <c r="M4105" s="26">
        <v>4103</v>
      </c>
      <c r="N4105" s="26">
        <v>238</v>
      </c>
    </row>
    <row r="4106" spans="7:14" x14ac:dyDescent="0.2">
      <c r="G4106" s="26">
        <v>2016</v>
      </c>
      <c r="H4106" s="26">
        <v>6</v>
      </c>
      <c r="I4106" s="26">
        <v>19</v>
      </c>
      <c r="J4106" s="26">
        <v>24</v>
      </c>
      <c r="K4106" s="26">
        <v>55</v>
      </c>
      <c r="M4106" s="26">
        <v>4104</v>
      </c>
      <c r="N4106" s="26">
        <v>237</v>
      </c>
    </row>
    <row r="4107" spans="7:14" x14ac:dyDescent="0.2">
      <c r="G4107" s="26">
        <v>2016</v>
      </c>
      <c r="H4107" s="26">
        <v>6</v>
      </c>
      <c r="I4107" s="26">
        <v>20</v>
      </c>
      <c r="J4107" s="26">
        <v>1</v>
      </c>
      <c r="K4107" s="26">
        <v>30</v>
      </c>
      <c r="M4107" s="26">
        <v>4105</v>
      </c>
      <c r="N4107" s="26">
        <v>237</v>
      </c>
    </row>
    <row r="4108" spans="7:14" x14ac:dyDescent="0.2">
      <c r="G4108" s="26">
        <v>2016</v>
      </c>
      <c r="H4108" s="26">
        <v>6</v>
      </c>
      <c r="I4108" s="26">
        <v>20</v>
      </c>
      <c r="J4108" s="26">
        <v>2</v>
      </c>
      <c r="K4108" s="26">
        <v>21</v>
      </c>
      <c r="M4108" s="26">
        <v>4106</v>
      </c>
      <c r="N4108" s="26">
        <v>237</v>
      </c>
    </row>
    <row r="4109" spans="7:14" x14ac:dyDescent="0.2">
      <c r="G4109" s="26">
        <v>2016</v>
      </c>
      <c r="H4109" s="26">
        <v>6</v>
      </c>
      <c r="I4109" s="26">
        <v>20</v>
      </c>
      <c r="J4109" s="26">
        <v>3</v>
      </c>
      <c r="K4109" s="26">
        <v>4</v>
      </c>
      <c r="M4109" s="26">
        <v>4107</v>
      </c>
      <c r="N4109" s="26">
        <v>237</v>
      </c>
    </row>
    <row r="4110" spans="7:14" x14ac:dyDescent="0.2">
      <c r="G4110" s="26">
        <v>2016</v>
      </c>
      <c r="H4110" s="26">
        <v>6</v>
      </c>
      <c r="I4110" s="26">
        <v>20</v>
      </c>
      <c r="J4110" s="26">
        <v>4</v>
      </c>
      <c r="K4110" s="26">
        <v>14</v>
      </c>
      <c r="M4110" s="26">
        <v>4108</v>
      </c>
      <c r="N4110" s="26">
        <v>237</v>
      </c>
    </row>
    <row r="4111" spans="7:14" x14ac:dyDescent="0.2">
      <c r="G4111" s="26">
        <v>2016</v>
      </c>
      <c r="H4111" s="26">
        <v>6</v>
      </c>
      <c r="I4111" s="26">
        <v>20</v>
      </c>
      <c r="J4111" s="26">
        <v>5</v>
      </c>
      <c r="K4111" s="26">
        <v>13</v>
      </c>
      <c r="M4111" s="26">
        <v>4109</v>
      </c>
      <c r="N4111" s="26">
        <v>237</v>
      </c>
    </row>
    <row r="4112" spans="7:14" x14ac:dyDescent="0.2">
      <c r="G4112" s="26">
        <v>2016</v>
      </c>
      <c r="H4112" s="26">
        <v>6</v>
      </c>
      <c r="I4112" s="26">
        <v>20</v>
      </c>
      <c r="J4112" s="26">
        <v>6</v>
      </c>
      <c r="K4112" s="26">
        <v>69</v>
      </c>
      <c r="M4112" s="26">
        <v>4110</v>
      </c>
      <c r="N4112" s="26">
        <v>237</v>
      </c>
    </row>
    <row r="4113" spans="7:14" x14ac:dyDescent="0.2">
      <c r="G4113" s="26">
        <v>2016</v>
      </c>
      <c r="H4113" s="26">
        <v>6</v>
      </c>
      <c r="I4113" s="26">
        <v>20</v>
      </c>
      <c r="J4113" s="26">
        <v>7</v>
      </c>
      <c r="K4113" s="26">
        <v>212</v>
      </c>
      <c r="M4113" s="26">
        <v>4111</v>
      </c>
      <c r="N4113" s="26">
        <v>237</v>
      </c>
    </row>
    <row r="4114" spans="7:14" x14ac:dyDescent="0.2">
      <c r="G4114" s="26">
        <v>2016</v>
      </c>
      <c r="H4114" s="26">
        <v>6</v>
      </c>
      <c r="I4114" s="26">
        <v>20</v>
      </c>
      <c r="J4114" s="26">
        <v>8</v>
      </c>
      <c r="K4114" s="26">
        <v>482</v>
      </c>
      <c r="M4114" s="26">
        <v>4112</v>
      </c>
      <c r="N4114" s="26">
        <v>237</v>
      </c>
    </row>
    <row r="4115" spans="7:14" x14ac:dyDescent="0.2">
      <c r="G4115" s="26">
        <v>2016</v>
      </c>
      <c r="H4115" s="26">
        <v>6</v>
      </c>
      <c r="I4115" s="26">
        <v>20</v>
      </c>
      <c r="J4115" s="26">
        <v>9</v>
      </c>
      <c r="K4115" s="26">
        <v>353</v>
      </c>
      <c r="M4115" s="26">
        <v>4113</v>
      </c>
      <c r="N4115" s="26">
        <v>237</v>
      </c>
    </row>
    <row r="4116" spans="7:14" x14ac:dyDescent="0.2">
      <c r="G4116" s="26">
        <v>2016</v>
      </c>
      <c r="H4116" s="26">
        <v>6</v>
      </c>
      <c r="I4116" s="26">
        <v>20</v>
      </c>
      <c r="J4116" s="26">
        <v>10</v>
      </c>
      <c r="K4116" s="26">
        <v>282</v>
      </c>
      <c r="M4116" s="26">
        <v>4114</v>
      </c>
      <c r="N4116" s="26">
        <v>237</v>
      </c>
    </row>
    <row r="4117" spans="7:14" x14ac:dyDescent="0.2">
      <c r="G4117" s="26">
        <v>2016</v>
      </c>
      <c r="H4117" s="26">
        <v>6</v>
      </c>
      <c r="I4117" s="26">
        <v>20</v>
      </c>
      <c r="J4117" s="26">
        <v>11</v>
      </c>
      <c r="K4117" s="26">
        <v>354</v>
      </c>
      <c r="M4117" s="26">
        <v>4115</v>
      </c>
      <c r="N4117" s="26">
        <v>237</v>
      </c>
    </row>
    <row r="4118" spans="7:14" x14ac:dyDescent="0.2">
      <c r="G4118" s="26">
        <v>2016</v>
      </c>
      <c r="H4118" s="26">
        <v>6</v>
      </c>
      <c r="I4118" s="26">
        <v>20</v>
      </c>
      <c r="J4118" s="26">
        <v>12</v>
      </c>
      <c r="K4118" s="26">
        <v>403</v>
      </c>
      <c r="M4118" s="26">
        <v>4116</v>
      </c>
      <c r="N4118" s="26">
        <v>237</v>
      </c>
    </row>
    <row r="4119" spans="7:14" x14ac:dyDescent="0.2">
      <c r="G4119" s="26">
        <v>2016</v>
      </c>
      <c r="H4119" s="26">
        <v>6</v>
      </c>
      <c r="I4119" s="26">
        <v>20</v>
      </c>
      <c r="J4119" s="26">
        <v>13</v>
      </c>
      <c r="K4119" s="26">
        <v>399</v>
      </c>
      <c r="M4119" s="26">
        <v>4117</v>
      </c>
      <c r="N4119" s="26">
        <v>237</v>
      </c>
    </row>
    <row r="4120" spans="7:14" x14ac:dyDescent="0.2">
      <c r="G4120" s="26">
        <v>2016</v>
      </c>
      <c r="H4120" s="26">
        <v>6</v>
      </c>
      <c r="I4120" s="26">
        <v>20</v>
      </c>
      <c r="J4120" s="26">
        <v>14</v>
      </c>
      <c r="K4120" s="26">
        <v>367</v>
      </c>
      <c r="M4120" s="26">
        <v>4118</v>
      </c>
      <c r="N4120" s="26">
        <v>237</v>
      </c>
    </row>
    <row r="4121" spans="7:14" x14ac:dyDescent="0.2">
      <c r="G4121" s="26">
        <v>2016</v>
      </c>
      <c r="H4121" s="26">
        <v>6</v>
      </c>
      <c r="I4121" s="26">
        <v>20</v>
      </c>
      <c r="J4121" s="26">
        <v>15</v>
      </c>
      <c r="K4121" s="26">
        <v>394</v>
      </c>
      <c r="M4121" s="26">
        <v>4119</v>
      </c>
      <c r="N4121" s="26">
        <v>236</v>
      </c>
    </row>
    <row r="4122" spans="7:14" x14ac:dyDescent="0.2">
      <c r="G4122" s="26">
        <v>2016</v>
      </c>
      <c r="H4122" s="26">
        <v>6</v>
      </c>
      <c r="I4122" s="26">
        <v>20</v>
      </c>
      <c r="J4122" s="26">
        <v>16</v>
      </c>
      <c r="K4122" s="26">
        <v>390</v>
      </c>
      <c r="M4122" s="26">
        <v>4120</v>
      </c>
      <c r="N4122" s="26">
        <v>236</v>
      </c>
    </row>
    <row r="4123" spans="7:14" x14ac:dyDescent="0.2">
      <c r="G4123" s="26">
        <v>2016</v>
      </c>
      <c r="H4123" s="26">
        <v>6</v>
      </c>
      <c r="I4123" s="26">
        <v>20</v>
      </c>
      <c r="J4123" s="26">
        <v>17</v>
      </c>
      <c r="K4123" s="26">
        <v>612</v>
      </c>
      <c r="M4123" s="26">
        <v>4121</v>
      </c>
      <c r="N4123" s="26">
        <v>236</v>
      </c>
    </row>
    <row r="4124" spans="7:14" x14ac:dyDescent="0.2">
      <c r="G4124" s="26">
        <v>2016</v>
      </c>
      <c r="H4124" s="26">
        <v>6</v>
      </c>
      <c r="I4124" s="26">
        <v>20</v>
      </c>
      <c r="J4124" s="26">
        <v>18</v>
      </c>
      <c r="K4124" s="26">
        <v>450</v>
      </c>
      <c r="M4124" s="26">
        <v>4122</v>
      </c>
      <c r="N4124" s="26">
        <v>236</v>
      </c>
    </row>
    <row r="4125" spans="7:14" x14ac:dyDescent="0.2">
      <c r="G4125" s="26">
        <v>2016</v>
      </c>
      <c r="H4125" s="26">
        <v>6</v>
      </c>
      <c r="I4125" s="26">
        <v>20</v>
      </c>
      <c r="J4125" s="26">
        <v>19</v>
      </c>
      <c r="K4125" s="26">
        <v>331</v>
      </c>
      <c r="M4125" s="26">
        <v>4123</v>
      </c>
      <c r="N4125" s="26">
        <v>236</v>
      </c>
    </row>
    <row r="4126" spans="7:14" x14ac:dyDescent="0.2">
      <c r="G4126" s="26">
        <v>2016</v>
      </c>
      <c r="H4126" s="26">
        <v>6</v>
      </c>
      <c r="I4126" s="26">
        <v>20</v>
      </c>
      <c r="J4126" s="26">
        <v>20</v>
      </c>
      <c r="K4126" s="26">
        <v>276</v>
      </c>
      <c r="M4126" s="26">
        <v>4124</v>
      </c>
      <c r="N4126" s="26">
        <v>236</v>
      </c>
    </row>
    <row r="4127" spans="7:14" x14ac:dyDescent="0.2">
      <c r="G4127" s="26">
        <v>2016</v>
      </c>
      <c r="H4127" s="26">
        <v>6</v>
      </c>
      <c r="I4127" s="26">
        <v>20</v>
      </c>
      <c r="J4127" s="26">
        <v>21</v>
      </c>
      <c r="K4127" s="26">
        <v>205</v>
      </c>
      <c r="M4127" s="26">
        <v>4125</v>
      </c>
      <c r="N4127" s="26">
        <v>236</v>
      </c>
    </row>
    <row r="4128" spans="7:14" x14ac:dyDescent="0.2">
      <c r="G4128" s="26">
        <v>2016</v>
      </c>
      <c r="H4128" s="26">
        <v>6</v>
      </c>
      <c r="I4128" s="26">
        <v>20</v>
      </c>
      <c r="J4128" s="26">
        <v>22</v>
      </c>
      <c r="K4128" s="26">
        <v>181</v>
      </c>
      <c r="M4128" s="26">
        <v>4126</v>
      </c>
      <c r="N4128" s="26">
        <v>236</v>
      </c>
    </row>
    <row r="4129" spans="7:14" x14ac:dyDescent="0.2">
      <c r="G4129" s="26">
        <v>2016</v>
      </c>
      <c r="H4129" s="26">
        <v>6</v>
      </c>
      <c r="I4129" s="26">
        <v>20</v>
      </c>
      <c r="J4129" s="26">
        <v>23</v>
      </c>
      <c r="K4129" s="26">
        <v>133</v>
      </c>
      <c r="M4129" s="26">
        <v>4127</v>
      </c>
      <c r="N4129" s="26">
        <v>236</v>
      </c>
    </row>
    <row r="4130" spans="7:14" x14ac:dyDescent="0.2">
      <c r="G4130" s="26">
        <v>2016</v>
      </c>
      <c r="H4130" s="26">
        <v>6</v>
      </c>
      <c r="I4130" s="26">
        <v>20</v>
      </c>
      <c r="J4130" s="26">
        <v>24</v>
      </c>
      <c r="K4130" s="26">
        <v>63</v>
      </c>
      <c r="M4130" s="26">
        <v>4128</v>
      </c>
      <c r="N4130" s="26">
        <v>236</v>
      </c>
    </row>
    <row r="4131" spans="7:14" x14ac:dyDescent="0.2">
      <c r="G4131" s="26">
        <v>2016</v>
      </c>
      <c r="H4131" s="26">
        <v>6</v>
      </c>
      <c r="I4131" s="26">
        <v>21</v>
      </c>
      <c r="J4131" s="26">
        <v>1</v>
      </c>
      <c r="K4131" s="26">
        <v>49</v>
      </c>
      <c r="M4131" s="26">
        <v>4129</v>
      </c>
      <c r="N4131" s="26">
        <v>236</v>
      </c>
    </row>
    <row r="4132" spans="7:14" x14ac:dyDescent="0.2">
      <c r="G4132" s="26">
        <v>2016</v>
      </c>
      <c r="H4132" s="26">
        <v>6</v>
      </c>
      <c r="I4132" s="26">
        <v>21</v>
      </c>
      <c r="J4132" s="26">
        <v>2</v>
      </c>
      <c r="K4132" s="26">
        <v>33</v>
      </c>
      <c r="M4132" s="26">
        <v>4130</v>
      </c>
      <c r="N4132" s="26">
        <v>236</v>
      </c>
    </row>
    <row r="4133" spans="7:14" x14ac:dyDescent="0.2">
      <c r="G4133" s="26">
        <v>2016</v>
      </c>
      <c r="H4133" s="26">
        <v>6</v>
      </c>
      <c r="I4133" s="26">
        <v>21</v>
      </c>
      <c r="J4133" s="26">
        <v>3</v>
      </c>
      <c r="K4133" s="26">
        <v>13</v>
      </c>
      <c r="M4133" s="26">
        <v>4131</v>
      </c>
      <c r="N4133" s="26">
        <v>236</v>
      </c>
    </row>
    <row r="4134" spans="7:14" x14ac:dyDescent="0.2">
      <c r="G4134" s="26">
        <v>2016</v>
      </c>
      <c r="H4134" s="26">
        <v>6</v>
      </c>
      <c r="I4134" s="26">
        <v>21</v>
      </c>
      <c r="J4134" s="26">
        <v>4</v>
      </c>
      <c r="K4134" s="26">
        <v>13</v>
      </c>
      <c r="M4134" s="26">
        <v>4132</v>
      </c>
      <c r="N4134" s="26">
        <v>236</v>
      </c>
    </row>
    <row r="4135" spans="7:14" x14ac:dyDescent="0.2">
      <c r="G4135" s="26">
        <v>2016</v>
      </c>
      <c r="H4135" s="26">
        <v>6</v>
      </c>
      <c r="I4135" s="26">
        <v>21</v>
      </c>
      <c r="J4135" s="26">
        <v>5</v>
      </c>
      <c r="K4135" s="26">
        <v>24</v>
      </c>
      <c r="M4135" s="26">
        <v>4133</v>
      </c>
      <c r="N4135" s="26">
        <v>236</v>
      </c>
    </row>
    <row r="4136" spans="7:14" x14ac:dyDescent="0.2">
      <c r="G4136" s="26">
        <v>2016</v>
      </c>
      <c r="H4136" s="26">
        <v>6</v>
      </c>
      <c r="I4136" s="26">
        <v>21</v>
      </c>
      <c r="J4136" s="26">
        <v>6</v>
      </c>
      <c r="K4136" s="26">
        <v>71</v>
      </c>
      <c r="M4136" s="26">
        <v>4134</v>
      </c>
      <c r="N4136" s="26">
        <v>236</v>
      </c>
    </row>
    <row r="4137" spans="7:14" x14ac:dyDescent="0.2">
      <c r="G4137" s="26">
        <v>2016</v>
      </c>
      <c r="H4137" s="26">
        <v>6</v>
      </c>
      <c r="I4137" s="26">
        <v>21</v>
      </c>
      <c r="J4137" s="26">
        <v>7</v>
      </c>
      <c r="K4137" s="26">
        <v>215</v>
      </c>
      <c r="M4137" s="26">
        <v>4135</v>
      </c>
      <c r="N4137" s="26">
        <v>235</v>
      </c>
    </row>
    <row r="4138" spans="7:14" x14ac:dyDescent="0.2">
      <c r="G4138" s="26">
        <v>2016</v>
      </c>
      <c r="H4138" s="26">
        <v>6</v>
      </c>
      <c r="I4138" s="26">
        <v>21</v>
      </c>
      <c r="J4138" s="26">
        <v>8</v>
      </c>
      <c r="K4138" s="26">
        <v>519</v>
      </c>
      <c r="M4138" s="26">
        <v>4136</v>
      </c>
      <c r="N4138" s="26">
        <v>235</v>
      </c>
    </row>
    <row r="4139" spans="7:14" x14ac:dyDescent="0.2">
      <c r="G4139" s="26">
        <v>2016</v>
      </c>
      <c r="H4139" s="26">
        <v>6</v>
      </c>
      <c r="I4139" s="26">
        <v>21</v>
      </c>
      <c r="J4139" s="26">
        <v>9</v>
      </c>
      <c r="K4139" s="26">
        <v>343</v>
      </c>
      <c r="M4139" s="26">
        <v>4137</v>
      </c>
      <c r="N4139" s="26">
        <v>235</v>
      </c>
    </row>
    <row r="4140" spans="7:14" x14ac:dyDescent="0.2">
      <c r="G4140" s="26">
        <v>2016</v>
      </c>
      <c r="H4140" s="26">
        <v>6</v>
      </c>
      <c r="I4140" s="26">
        <v>21</v>
      </c>
      <c r="J4140" s="26">
        <v>10</v>
      </c>
      <c r="K4140" s="26">
        <v>314</v>
      </c>
      <c r="M4140" s="26">
        <v>4138</v>
      </c>
      <c r="N4140" s="26">
        <v>235</v>
      </c>
    </row>
    <row r="4141" spans="7:14" x14ac:dyDescent="0.2">
      <c r="G4141" s="26">
        <v>2016</v>
      </c>
      <c r="H4141" s="26">
        <v>6</v>
      </c>
      <c r="I4141" s="26">
        <v>21</v>
      </c>
      <c r="J4141" s="26">
        <v>11</v>
      </c>
      <c r="K4141" s="26">
        <v>292</v>
      </c>
      <c r="M4141" s="26">
        <v>4139</v>
      </c>
      <c r="N4141" s="26">
        <v>235</v>
      </c>
    </row>
    <row r="4142" spans="7:14" x14ac:dyDescent="0.2">
      <c r="G4142" s="26">
        <v>2016</v>
      </c>
      <c r="H4142" s="26">
        <v>6</v>
      </c>
      <c r="I4142" s="26">
        <v>21</v>
      </c>
      <c r="J4142" s="26">
        <v>12</v>
      </c>
      <c r="K4142" s="26">
        <v>375</v>
      </c>
      <c r="M4142" s="26">
        <v>4140</v>
      </c>
      <c r="N4142" s="26">
        <v>235</v>
      </c>
    </row>
    <row r="4143" spans="7:14" x14ac:dyDescent="0.2">
      <c r="G4143" s="26">
        <v>2016</v>
      </c>
      <c r="H4143" s="26">
        <v>6</v>
      </c>
      <c r="I4143" s="26">
        <v>21</v>
      </c>
      <c r="J4143" s="26">
        <v>13</v>
      </c>
      <c r="K4143" s="26">
        <v>381</v>
      </c>
      <c r="M4143" s="26">
        <v>4141</v>
      </c>
      <c r="N4143" s="26">
        <v>235</v>
      </c>
    </row>
    <row r="4144" spans="7:14" x14ac:dyDescent="0.2">
      <c r="G4144" s="26">
        <v>2016</v>
      </c>
      <c r="H4144" s="26">
        <v>6</v>
      </c>
      <c r="I4144" s="26">
        <v>21</v>
      </c>
      <c r="J4144" s="26">
        <v>14</v>
      </c>
      <c r="K4144" s="26">
        <v>436</v>
      </c>
      <c r="M4144" s="26">
        <v>4142</v>
      </c>
      <c r="N4144" s="26">
        <v>235</v>
      </c>
    </row>
    <row r="4145" spans="7:14" x14ac:dyDescent="0.2">
      <c r="G4145" s="26">
        <v>2016</v>
      </c>
      <c r="H4145" s="26">
        <v>6</v>
      </c>
      <c r="I4145" s="26">
        <v>21</v>
      </c>
      <c r="J4145" s="26">
        <v>15</v>
      </c>
      <c r="K4145" s="26">
        <v>388</v>
      </c>
      <c r="M4145" s="26">
        <v>4143</v>
      </c>
      <c r="N4145" s="26">
        <v>235</v>
      </c>
    </row>
    <row r="4146" spans="7:14" x14ac:dyDescent="0.2">
      <c r="G4146" s="26">
        <v>2016</v>
      </c>
      <c r="H4146" s="26">
        <v>6</v>
      </c>
      <c r="I4146" s="26">
        <v>21</v>
      </c>
      <c r="J4146" s="26">
        <v>16</v>
      </c>
      <c r="K4146" s="26">
        <v>476</v>
      </c>
      <c r="M4146" s="26">
        <v>4144</v>
      </c>
      <c r="N4146" s="26">
        <v>235</v>
      </c>
    </row>
    <row r="4147" spans="7:14" x14ac:dyDescent="0.2">
      <c r="G4147" s="26">
        <v>2016</v>
      </c>
      <c r="H4147" s="26">
        <v>6</v>
      </c>
      <c r="I4147" s="26">
        <v>21</v>
      </c>
      <c r="J4147" s="26">
        <v>17</v>
      </c>
      <c r="K4147" s="26">
        <v>637</v>
      </c>
      <c r="M4147" s="26">
        <v>4145</v>
      </c>
      <c r="N4147" s="26">
        <v>234</v>
      </c>
    </row>
    <row r="4148" spans="7:14" x14ac:dyDescent="0.2">
      <c r="G4148" s="26">
        <v>2016</v>
      </c>
      <c r="H4148" s="26">
        <v>6</v>
      </c>
      <c r="I4148" s="26">
        <v>21</v>
      </c>
      <c r="J4148" s="26">
        <v>18</v>
      </c>
      <c r="K4148" s="26">
        <v>512</v>
      </c>
      <c r="M4148" s="26">
        <v>4146</v>
      </c>
      <c r="N4148" s="26">
        <v>234</v>
      </c>
    </row>
    <row r="4149" spans="7:14" x14ac:dyDescent="0.2">
      <c r="G4149" s="26">
        <v>2016</v>
      </c>
      <c r="H4149" s="26">
        <v>6</v>
      </c>
      <c r="I4149" s="26">
        <v>21</v>
      </c>
      <c r="J4149" s="26">
        <v>19</v>
      </c>
      <c r="K4149" s="26">
        <v>447</v>
      </c>
      <c r="M4149" s="26">
        <v>4147</v>
      </c>
      <c r="N4149" s="26">
        <v>234</v>
      </c>
    </row>
    <row r="4150" spans="7:14" x14ac:dyDescent="0.2">
      <c r="G4150" s="26">
        <v>2016</v>
      </c>
      <c r="H4150" s="26">
        <v>6</v>
      </c>
      <c r="I4150" s="26">
        <v>21</v>
      </c>
      <c r="J4150" s="26">
        <v>20</v>
      </c>
      <c r="K4150" s="26">
        <v>330</v>
      </c>
      <c r="M4150" s="26">
        <v>4148</v>
      </c>
      <c r="N4150" s="26">
        <v>234</v>
      </c>
    </row>
    <row r="4151" spans="7:14" x14ac:dyDescent="0.2">
      <c r="G4151" s="26">
        <v>2016</v>
      </c>
      <c r="H4151" s="26">
        <v>6</v>
      </c>
      <c r="I4151" s="26">
        <v>21</v>
      </c>
      <c r="J4151" s="26">
        <v>21</v>
      </c>
      <c r="K4151" s="26">
        <v>260</v>
      </c>
      <c r="M4151" s="26">
        <v>4149</v>
      </c>
      <c r="N4151" s="26">
        <v>234</v>
      </c>
    </row>
    <row r="4152" spans="7:14" x14ac:dyDescent="0.2">
      <c r="G4152" s="26">
        <v>2016</v>
      </c>
      <c r="H4152" s="26">
        <v>6</v>
      </c>
      <c r="I4152" s="26">
        <v>21</v>
      </c>
      <c r="J4152" s="26">
        <v>22</v>
      </c>
      <c r="K4152" s="26">
        <v>204</v>
      </c>
      <c r="M4152" s="26">
        <v>4150</v>
      </c>
      <c r="N4152" s="26">
        <v>234</v>
      </c>
    </row>
    <row r="4153" spans="7:14" x14ac:dyDescent="0.2">
      <c r="G4153" s="26">
        <v>2016</v>
      </c>
      <c r="H4153" s="26">
        <v>6</v>
      </c>
      <c r="I4153" s="26">
        <v>21</v>
      </c>
      <c r="J4153" s="26">
        <v>23</v>
      </c>
      <c r="K4153" s="26">
        <v>112</v>
      </c>
      <c r="M4153" s="26">
        <v>4151</v>
      </c>
      <c r="N4153" s="26">
        <v>234</v>
      </c>
    </row>
    <row r="4154" spans="7:14" x14ac:dyDescent="0.2">
      <c r="G4154" s="26">
        <v>2016</v>
      </c>
      <c r="H4154" s="26">
        <v>6</v>
      </c>
      <c r="I4154" s="26">
        <v>21</v>
      </c>
      <c r="J4154" s="26">
        <v>24</v>
      </c>
      <c r="K4154" s="26">
        <v>85</v>
      </c>
      <c r="M4154" s="26">
        <v>4152</v>
      </c>
      <c r="N4154" s="26">
        <v>234</v>
      </c>
    </row>
    <row r="4155" spans="7:14" x14ac:dyDescent="0.2">
      <c r="G4155" s="26">
        <v>2016</v>
      </c>
      <c r="H4155" s="26">
        <v>6</v>
      </c>
      <c r="I4155" s="26">
        <v>22</v>
      </c>
      <c r="J4155" s="26">
        <v>1</v>
      </c>
      <c r="K4155" s="26">
        <v>37</v>
      </c>
      <c r="M4155" s="26">
        <v>4153</v>
      </c>
      <c r="N4155" s="26">
        <v>234</v>
      </c>
    </row>
    <row r="4156" spans="7:14" x14ac:dyDescent="0.2">
      <c r="G4156" s="26">
        <v>2016</v>
      </c>
      <c r="H4156" s="26">
        <v>6</v>
      </c>
      <c r="I4156" s="26">
        <v>22</v>
      </c>
      <c r="J4156" s="26">
        <v>2</v>
      </c>
      <c r="K4156" s="26">
        <v>14</v>
      </c>
      <c r="M4156" s="26">
        <v>4154</v>
      </c>
      <c r="N4156" s="26">
        <v>234</v>
      </c>
    </row>
    <row r="4157" spans="7:14" x14ac:dyDescent="0.2">
      <c r="G4157" s="26">
        <v>2016</v>
      </c>
      <c r="H4157" s="26">
        <v>6</v>
      </c>
      <c r="I4157" s="26">
        <v>22</v>
      </c>
      <c r="J4157" s="26">
        <v>3</v>
      </c>
      <c r="K4157" s="26">
        <v>3</v>
      </c>
      <c r="M4157" s="26">
        <v>4155</v>
      </c>
      <c r="N4157" s="26">
        <v>234</v>
      </c>
    </row>
    <row r="4158" spans="7:14" x14ac:dyDescent="0.2">
      <c r="G4158" s="26">
        <v>2016</v>
      </c>
      <c r="H4158" s="26">
        <v>6</v>
      </c>
      <c r="I4158" s="26">
        <v>22</v>
      </c>
      <c r="J4158" s="26">
        <v>4</v>
      </c>
      <c r="K4158" s="26">
        <v>15</v>
      </c>
      <c r="M4158" s="26">
        <v>4156</v>
      </c>
      <c r="N4158" s="26">
        <v>234</v>
      </c>
    </row>
    <row r="4159" spans="7:14" x14ac:dyDescent="0.2">
      <c r="G4159" s="26">
        <v>2016</v>
      </c>
      <c r="H4159" s="26">
        <v>6</v>
      </c>
      <c r="I4159" s="26">
        <v>22</v>
      </c>
      <c r="J4159" s="26">
        <v>5</v>
      </c>
      <c r="K4159" s="26">
        <v>16</v>
      </c>
      <c r="M4159" s="26">
        <v>4157</v>
      </c>
      <c r="N4159" s="26">
        <v>234</v>
      </c>
    </row>
    <row r="4160" spans="7:14" x14ac:dyDescent="0.2">
      <c r="G4160" s="26">
        <v>2016</v>
      </c>
      <c r="H4160" s="26">
        <v>6</v>
      </c>
      <c r="I4160" s="26">
        <v>22</v>
      </c>
      <c r="J4160" s="26">
        <v>6</v>
      </c>
      <c r="K4160" s="26">
        <v>85</v>
      </c>
      <c r="M4160" s="26">
        <v>4158</v>
      </c>
      <c r="N4160" s="26">
        <v>234</v>
      </c>
    </row>
    <row r="4161" spans="7:14" x14ac:dyDescent="0.2">
      <c r="G4161" s="26">
        <v>2016</v>
      </c>
      <c r="H4161" s="26">
        <v>6</v>
      </c>
      <c r="I4161" s="26">
        <v>22</v>
      </c>
      <c r="J4161" s="26">
        <v>7</v>
      </c>
      <c r="K4161" s="26">
        <v>235</v>
      </c>
      <c r="M4161" s="26">
        <v>4159</v>
      </c>
      <c r="N4161" s="26">
        <v>234</v>
      </c>
    </row>
    <row r="4162" spans="7:14" x14ac:dyDescent="0.2">
      <c r="G4162" s="26">
        <v>2016</v>
      </c>
      <c r="H4162" s="26">
        <v>6</v>
      </c>
      <c r="I4162" s="26">
        <v>22</v>
      </c>
      <c r="J4162" s="26">
        <v>8</v>
      </c>
      <c r="K4162" s="26">
        <v>540</v>
      </c>
      <c r="M4162" s="26">
        <v>4160</v>
      </c>
      <c r="N4162" s="26">
        <v>234</v>
      </c>
    </row>
    <row r="4163" spans="7:14" x14ac:dyDescent="0.2">
      <c r="G4163" s="26">
        <v>2016</v>
      </c>
      <c r="H4163" s="26">
        <v>6</v>
      </c>
      <c r="I4163" s="26">
        <v>22</v>
      </c>
      <c r="J4163" s="26">
        <v>9</v>
      </c>
      <c r="K4163" s="26">
        <v>330</v>
      </c>
      <c r="M4163" s="26">
        <v>4161</v>
      </c>
      <c r="N4163" s="26">
        <v>233</v>
      </c>
    </row>
    <row r="4164" spans="7:14" x14ac:dyDescent="0.2">
      <c r="G4164" s="26">
        <v>2016</v>
      </c>
      <c r="H4164" s="26">
        <v>6</v>
      </c>
      <c r="I4164" s="26">
        <v>22</v>
      </c>
      <c r="J4164" s="26">
        <v>10</v>
      </c>
      <c r="K4164" s="26">
        <v>301</v>
      </c>
      <c r="M4164" s="26">
        <v>4162</v>
      </c>
      <c r="N4164" s="26">
        <v>233</v>
      </c>
    </row>
    <row r="4165" spans="7:14" x14ac:dyDescent="0.2">
      <c r="G4165" s="26">
        <v>2016</v>
      </c>
      <c r="H4165" s="26">
        <v>6</v>
      </c>
      <c r="I4165" s="26">
        <v>22</v>
      </c>
      <c r="J4165" s="26">
        <v>11</v>
      </c>
      <c r="K4165" s="26">
        <v>321</v>
      </c>
      <c r="M4165" s="26">
        <v>4163</v>
      </c>
      <c r="N4165" s="26">
        <v>233</v>
      </c>
    </row>
    <row r="4166" spans="7:14" x14ac:dyDescent="0.2">
      <c r="G4166" s="26">
        <v>2016</v>
      </c>
      <c r="H4166" s="26">
        <v>6</v>
      </c>
      <c r="I4166" s="26">
        <v>22</v>
      </c>
      <c r="J4166" s="26">
        <v>12</v>
      </c>
      <c r="K4166" s="26">
        <v>365</v>
      </c>
      <c r="M4166" s="26">
        <v>4164</v>
      </c>
      <c r="N4166" s="26">
        <v>233</v>
      </c>
    </row>
    <row r="4167" spans="7:14" x14ac:dyDescent="0.2">
      <c r="G4167" s="26">
        <v>2016</v>
      </c>
      <c r="H4167" s="26">
        <v>6</v>
      </c>
      <c r="I4167" s="26">
        <v>22</v>
      </c>
      <c r="J4167" s="26">
        <v>13</v>
      </c>
      <c r="K4167" s="26">
        <v>434</v>
      </c>
      <c r="M4167" s="26">
        <v>4165</v>
      </c>
      <c r="N4167" s="26">
        <v>233</v>
      </c>
    </row>
    <row r="4168" spans="7:14" x14ac:dyDescent="0.2">
      <c r="G4168" s="26">
        <v>2016</v>
      </c>
      <c r="H4168" s="26">
        <v>6</v>
      </c>
      <c r="I4168" s="26">
        <v>22</v>
      </c>
      <c r="J4168" s="26">
        <v>14</v>
      </c>
      <c r="K4168" s="26">
        <v>393</v>
      </c>
      <c r="M4168" s="26">
        <v>4166</v>
      </c>
      <c r="N4168" s="26">
        <v>233</v>
      </c>
    </row>
    <row r="4169" spans="7:14" x14ac:dyDescent="0.2">
      <c r="G4169" s="26">
        <v>2016</v>
      </c>
      <c r="H4169" s="26">
        <v>6</v>
      </c>
      <c r="I4169" s="26">
        <v>22</v>
      </c>
      <c r="J4169" s="26">
        <v>15</v>
      </c>
      <c r="K4169" s="26">
        <v>401</v>
      </c>
      <c r="M4169" s="26">
        <v>4167</v>
      </c>
      <c r="N4169" s="26">
        <v>233</v>
      </c>
    </row>
    <row r="4170" spans="7:14" x14ac:dyDescent="0.2">
      <c r="G4170" s="26">
        <v>2016</v>
      </c>
      <c r="H4170" s="26">
        <v>6</v>
      </c>
      <c r="I4170" s="26">
        <v>22</v>
      </c>
      <c r="J4170" s="26">
        <v>16</v>
      </c>
      <c r="K4170" s="26">
        <v>498</v>
      </c>
      <c r="M4170" s="26">
        <v>4168</v>
      </c>
      <c r="N4170" s="26">
        <v>233</v>
      </c>
    </row>
    <row r="4171" spans="7:14" x14ac:dyDescent="0.2">
      <c r="G4171" s="26">
        <v>2016</v>
      </c>
      <c r="H4171" s="26">
        <v>6</v>
      </c>
      <c r="I4171" s="26">
        <v>22</v>
      </c>
      <c r="J4171" s="26">
        <v>17</v>
      </c>
      <c r="K4171" s="26">
        <v>630</v>
      </c>
      <c r="M4171" s="26">
        <v>4169</v>
      </c>
      <c r="N4171" s="26">
        <v>233</v>
      </c>
    </row>
    <row r="4172" spans="7:14" x14ac:dyDescent="0.2">
      <c r="G4172" s="26">
        <v>2016</v>
      </c>
      <c r="H4172" s="26">
        <v>6</v>
      </c>
      <c r="I4172" s="26">
        <v>22</v>
      </c>
      <c r="J4172" s="26">
        <v>18</v>
      </c>
      <c r="K4172" s="26">
        <v>537</v>
      </c>
      <c r="M4172" s="26">
        <v>4170</v>
      </c>
      <c r="N4172" s="26">
        <v>233</v>
      </c>
    </row>
    <row r="4173" spans="7:14" x14ac:dyDescent="0.2">
      <c r="G4173" s="26">
        <v>2016</v>
      </c>
      <c r="H4173" s="26">
        <v>6</v>
      </c>
      <c r="I4173" s="26">
        <v>22</v>
      </c>
      <c r="J4173" s="26">
        <v>19</v>
      </c>
      <c r="K4173" s="26">
        <v>415</v>
      </c>
      <c r="M4173" s="26">
        <v>4171</v>
      </c>
      <c r="N4173" s="26">
        <v>233</v>
      </c>
    </row>
    <row r="4174" spans="7:14" x14ac:dyDescent="0.2">
      <c r="G4174" s="26">
        <v>2016</v>
      </c>
      <c r="H4174" s="26">
        <v>6</v>
      </c>
      <c r="I4174" s="26">
        <v>22</v>
      </c>
      <c r="J4174" s="26">
        <v>20</v>
      </c>
      <c r="K4174" s="26">
        <v>297</v>
      </c>
      <c r="M4174" s="26">
        <v>4172</v>
      </c>
      <c r="N4174" s="26">
        <v>233</v>
      </c>
    </row>
    <row r="4175" spans="7:14" x14ac:dyDescent="0.2">
      <c r="G4175" s="26">
        <v>2016</v>
      </c>
      <c r="H4175" s="26">
        <v>6</v>
      </c>
      <c r="I4175" s="26">
        <v>22</v>
      </c>
      <c r="J4175" s="26">
        <v>21</v>
      </c>
      <c r="K4175" s="26">
        <v>209</v>
      </c>
      <c r="M4175" s="26">
        <v>4173</v>
      </c>
      <c r="N4175" s="26">
        <v>232</v>
      </c>
    </row>
    <row r="4176" spans="7:14" x14ac:dyDescent="0.2">
      <c r="G4176" s="26">
        <v>2016</v>
      </c>
      <c r="H4176" s="26">
        <v>6</v>
      </c>
      <c r="I4176" s="26">
        <v>22</v>
      </c>
      <c r="J4176" s="26">
        <v>22</v>
      </c>
      <c r="K4176" s="26">
        <v>188</v>
      </c>
      <c r="M4176" s="26">
        <v>4174</v>
      </c>
      <c r="N4176" s="26">
        <v>232</v>
      </c>
    </row>
    <row r="4177" spans="7:14" x14ac:dyDescent="0.2">
      <c r="G4177" s="26">
        <v>2016</v>
      </c>
      <c r="H4177" s="26">
        <v>6</v>
      </c>
      <c r="I4177" s="26">
        <v>22</v>
      </c>
      <c r="J4177" s="26">
        <v>23</v>
      </c>
      <c r="K4177" s="26">
        <v>129</v>
      </c>
      <c r="M4177" s="26">
        <v>4175</v>
      </c>
      <c r="N4177" s="26">
        <v>232</v>
      </c>
    </row>
    <row r="4178" spans="7:14" x14ac:dyDescent="0.2">
      <c r="G4178" s="26">
        <v>2016</v>
      </c>
      <c r="H4178" s="26">
        <v>6</v>
      </c>
      <c r="I4178" s="26">
        <v>22</v>
      </c>
      <c r="J4178" s="26">
        <v>24</v>
      </c>
      <c r="K4178" s="26">
        <v>50</v>
      </c>
      <c r="M4178" s="26">
        <v>4176</v>
      </c>
      <c r="N4178" s="26">
        <v>232</v>
      </c>
    </row>
    <row r="4179" spans="7:14" x14ac:dyDescent="0.2">
      <c r="G4179" s="26">
        <v>2016</v>
      </c>
      <c r="H4179" s="26">
        <v>6</v>
      </c>
      <c r="I4179" s="26">
        <v>23</v>
      </c>
      <c r="J4179" s="26">
        <v>1</v>
      </c>
      <c r="K4179" s="26">
        <v>28</v>
      </c>
      <c r="M4179" s="26">
        <v>4177</v>
      </c>
      <c r="N4179" s="26">
        <v>232</v>
      </c>
    </row>
    <row r="4180" spans="7:14" x14ac:dyDescent="0.2">
      <c r="G4180" s="26">
        <v>2016</v>
      </c>
      <c r="H4180" s="26">
        <v>6</v>
      </c>
      <c r="I4180" s="26">
        <v>23</v>
      </c>
      <c r="J4180" s="26">
        <v>2</v>
      </c>
      <c r="K4180" s="26">
        <v>17</v>
      </c>
      <c r="M4180" s="26">
        <v>4178</v>
      </c>
      <c r="N4180" s="26">
        <v>232</v>
      </c>
    </row>
    <row r="4181" spans="7:14" x14ac:dyDescent="0.2">
      <c r="G4181" s="26">
        <v>2016</v>
      </c>
      <c r="H4181" s="26">
        <v>6</v>
      </c>
      <c r="I4181" s="26">
        <v>23</v>
      </c>
      <c r="J4181" s="26">
        <v>3</v>
      </c>
      <c r="K4181" s="26">
        <v>6</v>
      </c>
      <c r="M4181" s="26">
        <v>4179</v>
      </c>
      <c r="N4181" s="26">
        <v>232</v>
      </c>
    </row>
    <row r="4182" spans="7:14" x14ac:dyDescent="0.2">
      <c r="G4182" s="26">
        <v>2016</v>
      </c>
      <c r="H4182" s="26">
        <v>6</v>
      </c>
      <c r="I4182" s="26">
        <v>23</v>
      </c>
      <c r="J4182" s="26">
        <v>4</v>
      </c>
      <c r="K4182" s="26">
        <v>7</v>
      </c>
      <c r="M4182" s="26">
        <v>4180</v>
      </c>
      <c r="N4182" s="26">
        <v>232</v>
      </c>
    </row>
    <row r="4183" spans="7:14" x14ac:dyDescent="0.2">
      <c r="G4183" s="26">
        <v>2016</v>
      </c>
      <c r="H4183" s="26">
        <v>6</v>
      </c>
      <c r="I4183" s="26">
        <v>23</v>
      </c>
      <c r="J4183" s="26">
        <v>5</v>
      </c>
      <c r="K4183" s="26">
        <v>26</v>
      </c>
      <c r="M4183" s="26">
        <v>4181</v>
      </c>
      <c r="N4183" s="26">
        <v>231</v>
      </c>
    </row>
    <row r="4184" spans="7:14" x14ac:dyDescent="0.2">
      <c r="G4184" s="26">
        <v>2016</v>
      </c>
      <c r="H4184" s="26">
        <v>6</v>
      </c>
      <c r="I4184" s="26">
        <v>23</v>
      </c>
      <c r="J4184" s="26">
        <v>6</v>
      </c>
      <c r="K4184" s="26">
        <v>71</v>
      </c>
      <c r="M4184" s="26">
        <v>4182</v>
      </c>
      <c r="N4184" s="26">
        <v>231</v>
      </c>
    </row>
    <row r="4185" spans="7:14" x14ac:dyDescent="0.2">
      <c r="G4185" s="26">
        <v>2016</v>
      </c>
      <c r="H4185" s="26">
        <v>6</v>
      </c>
      <c r="I4185" s="26">
        <v>23</v>
      </c>
      <c r="J4185" s="26">
        <v>7</v>
      </c>
      <c r="K4185" s="26">
        <v>202</v>
      </c>
      <c r="M4185" s="26">
        <v>4183</v>
      </c>
      <c r="N4185" s="26">
        <v>231</v>
      </c>
    </row>
    <row r="4186" spans="7:14" x14ac:dyDescent="0.2">
      <c r="G4186" s="26">
        <v>2016</v>
      </c>
      <c r="H4186" s="26">
        <v>6</v>
      </c>
      <c r="I4186" s="26">
        <v>23</v>
      </c>
      <c r="J4186" s="26">
        <v>8</v>
      </c>
      <c r="K4186" s="26">
        <v>540</v>
      </c>
      <c r="M4186" s="26">
        <v>4184</v>
      </c>
      <c r="N4186" s="26">
        <v>231</v>
      </c>
    </row>
    <row r="4187" spans="7:14" x14ac:dyDescent="0.2">
      <c r="G4187" s="26">
        <v>2016</v>
      </c>
      <c r="H4187" s="26">
        <v>6</v>
      </c>
      <c r="I4187" s="26">
        <v>23</v>
      </c>
      <c r="J4187" s="26">
        <v>9</v>
      </c>
      <c r="K4187" s="26">
        <v>331</v>
      </c>
      <c r="M4187" s="26">
        <v>4185</v>
      </c>
      <c r="N4187" s="26">
        <v>231</v>
      </c>
    </row>
    <row r="4188" spans="7:14" x14ac:dyDescent="0.2">
      <c r="G4188" s="26">
        <v>2016</v>
      </c>
      <c r="H4188" s="26">
        <v>6</v>
      </c>
      <c r="I4188" s="26">
        <v>23</v>
      </c>
      <c r="J4188" s="26">
        <v>10</v>
      </c>
      <c r="K4188" s="26">
        <v>295</v>
      </c>
      <c r="M4188" s="26">
        <v>4186</v>
      </c>
      <c r="N4188" s="26">
        <v>231</v>
      </c>
    </row>
    <row r="4189" spans="7:14" x14ac:dyDescent="0.2">
      <c r="G4189" s="26">
        <v>2016</v>
      </c>
      <c r="H4189" s="26">
        <v>6</v>
      </c>
      <c r="I4189" s="26">
        <v>23</v>
      </c>
      <c r="J4189" s="26">
        <v>11</v>
      </c>
      <c r="K4189" s="26">
        <v>303</v>
      </c>
      <c r="M4189" s="26">
        <v>4187</v>
      </c>
      <c r="N4189" s="26">
        <v>231</v>
      </c>
    </row>
    <row r="4190" spans="7:14" x14ac:dyDescent="0.2">
      <c r="G4190" s="26">
        <v>2016</v>
      </c>
      <c r="H4190" s="26">
        <v>6</v>
      </c>
      <c r="I4190" s="26">
        <v>23</v>
      </c>
      <c r="J4190" s="26">
        <v>12</v>
      </c>
      <c r="K4190" s="26">
        <v>375</v>
      </c>
      <c r="M4190" s="26">
        <v>4188</v>
      </c>
      <c r="N4190" s="26">
        <v>231</v>
      </c>
    </row>
    <row r="4191" spans="7:14" x14ac:dyDescent="0.2">
      <c r="G4191" s="26">
        <v>2016</v>
      </c>
      <c r="H4191" s="26">
        <v>6</v>
      </c>
      <c r="I4191" s="26">
        <v>23</v>
      </c>
      <c r="J4191" s="26">
        <v>13</v>
      </c>
      <c r="K4191" s="26">
        <v>363</v>
      </c>
      <c r="M4191" s="26">
        <v>4189</v>
      </c>
      <c r="N4191" s="26">
        <v>231</v>
      </c>
    </row>
    <row r="4192" spans="7:14" x14ac:dyDescent="0.2">
      <c r="G4192" s="26">
        <v>2016</v>
      </c>
      <c r="H4192" s="26">
        <v>6</v>
      </c>
      <c r="I4192" s="26">
        <v>23</v>
      </c>
      <c r="J4192" s="26">
        <v>14</v>
      </c>
      <c r="K4192" s="26">
        <v>381</v>
      </c>
      <c r="M4192" s="26">
        <v>4190</v>
      </c>
      <c r="N4192" s="26">
        <v>231</v>
      </c>
    </row>
    <row r="4193" spans="7:14" x14ac:dyDescent="0.2">
      <c r="G4193" s="26">
        <v>2016</v>
      </c>
      <c r="H4193" s="26">
        <v>6</v>
      </c>
      <c r="I4193" s="26">
        <v>23</v>
      </c>
      <c r="J4193" s="26">
        <v>15</v>
      </c>
      <c r="K4193" s="26">
        <v>411</v>
      </c>
      <c r="M4193" s="26">
        <v>4191</v>
      </c>
      <c r="N4193" s="26">
        <v>230</v>
      </c>
    </row>
    <row r="4194" spans="7:14" x14ac:dyDescent="0.2">
      <c r="G4194" s="26">
        <v>2016</v>
      </c>
      <c r="H4194" s="26">
        <v>6</v>
      </c>
      <c r="I4194" s="26">
        <v>23</v>
      </c>
      <c r="J4194" s="26">
        <v>16</v>
      </c>
      <c r="K4194" s="26">
        <v>449</v>
      </c>
      <c r="M4194" s="26">
        <v>4192</v>
      </c>
      <c r="N4194" s="26">
        <v>230</v>
      </c>
    </row>
    <row r="4195" spans="7:14" x14ac:dyDescent="0.2">
      <c r="G4195" s="26">
        <v>2016</v>
      </c>
      <c r="H4195" s="26">
        <v>6</v>
      </c>
      <c r="I4195" s="26">
        <v>23</v>
      </c>
      <c r="J4195" s="26">
        <v>17</v>
      </c>
      <c r="K4195" s="26">
        <v>590</v>
      </c>
      <c r="M4195" s="26">
        <v>4193</v>
      </c>
      <c r="N4195" s="26">
        <v>230</v>
      </c>
    </row>
    <row r="4196" spans="7:14" x14ac:dyDescent="0.2">
      <c r="G4196" s="26">
        <v>2016</v>
      </c>
      <c r="H4196" s="26">
        <v>6</v>
      </c>
      <c r="I4196" s="26">
        <v>23</v>
      </c>
      <c r="J4196" s="26">
        <v>18</v>
      </c>
      <c r="K4196" s="26">
        <v>486</v>
      </c>
      <c r="M4196" s="26">
        <v>4194</v>
      </c>
      <c r="N4196" s="26">
        <v>230</v>
      </c>
    </row>
    <row r="4197" spans="7:14" x14ac:dyDescent="0.2">
      <c r="G4197" s="26">
        <v>2016</v>
      </c>
      <c r="H4197" s="26">
        <v>6</v>
      </c>
      <c r="I4197" s="26">
        <v>23</v>
      </c>
      <c r="J4197" s="26">
        <v>19</v>
      </c>
      <c r="K4197" s="26">
        <v>355</v>
      </c>
      <c r="M4197" s="26">
        <v>4195</v>
      </c>
      <c r="N4197" s="26">
        <v>230</v>
      </c>
    </row>
    <row r="4198" spans="7:14" x14ac:dyDescent="0.2">
      <c r="G4198" s="26">
        <v>2016</v>
      </c>
      <c r="H4198" s="26">
        <v>6</v>
      </c>
      <c r="I4198" s="26">
        <v>23</v>
      </c>
      <c r="J4198" s="26">
        <v>20</v>
      </c>
      <c r="K4198" s="26">
        <v>234</v>
      </c>
      <c r="M4198" s="26">
        <v>4196</v>
      </c>
      <c r="N4198" s="26">
        <v>230</v>
      </c>
    </row>
    <row r="4199" spans="7:14" x14ac:dyDescent="0.2">
      <c r="G4199" s="26">
        <v>2016</v>
      </c>
      <c r="H4199" s="26">
        <v>6</v>
      </c>
      <c r="I4199" s="26">
        <v>23</v>
      </c>
      <c r="J4199" s="26">
        <v>21</v>
      </c>
      <c r="K4199" s="26">
        <v>161</v>
      </c>
      <c r="M4199" s="26">
        <v>4197</v>
      </c>
      <c r="N4199" s="26">
        <v>230</v>
      </c>
    </row>
    <row r="4200" spans="7:14" x14ac:dyDescent="0.2">
      <c r="G4200" s="26">
        <v>2016</v>
      </c>
      <c r="H4200" s="26">
        <v>6</v>
      </c>
      <c r="I4200" s="26">
        <v>23</v>
      </c>
      <c r="J4200" s="26">
        <v>22</v>
      </c>
      <c r="K4200" s="26">
        <v>124</v>
      </c>
      <c r="M4200" s="26">
        <v>4198</v>
      </c>
      <c r="N4200" s="26">
        <v>230</v>
      </c>
    </row>
    <row r="4201" spans="7:14" x14ac:dyDescent="0.2">
      <c r="G4201" s="26">
        <v>2016</v>
      </c>
      <c r="H4201" s="26">
        <v>6</v>
      </c>
      <c r="I4201" s="26">
        <v>23</v>
      </c>
      <c r="J4201" s="26">
        <v>23</v>
      </c>
      <c r="K4201" s="26">
        <v>91</v>
      </c>
      <c r="M4201" s="26">
        <v>4199</v>
      </c>
      <c r="N4201" s="26">
        <v>230</v>
      </c>
    </row>
    <row r="4202" spans="7:14" x14ac:dyDescent="0.2">
      <c r="G4202" s="26">
        <v>2016</v>
      </c>
      <c r="H4202" s="26">
        <v>6</v>
      </c>
      <c r="I4202" s="26">
        <v>23</v>
      </c>
      <c r="J4202" s="26">
        <v>24</v>
      </c>
      <c r="K4202" s="26">
        <v>52</v>
      </c>
      <c r="M4202" s="26">
        <v>4200</v>
      </c>
      <c r="N4202" s="26">
        <v>230</v>
      </c>
    </row>
    <row r="4203" spans="7:14" x14ac:dyDescent="0.2">
      <c r="G4203" s="26">
        <v>2016</v>
      </c>
      <c r="H4203" s="26">
        <v>6</v>
      </c>
      <c r="I4203" s="26">
        <v>24</v>
      </c>
      <c r="J4203" s="26">
        <v>1</v>
      </c>
      <c r="K4203" s="26">
        <v>24</v>
      </c>
      <c r="M4203" s="26">
        <v>4201</v>
      </c>
      <c r="N4203" s="26">
        <v>230</v>
      </c>
    </row>
    <row r="4204" spans="7:14" x14ac:dyDescent="0.2">
      <c r="G4204" s="26">
        <v>2016</v>
      </c>
      <c r="H4204" s="26">
        <v>6</v>
      </c>
      <c r="I4204" s="26">
        <v>24</v>
      </c>
      <c r="J4204" s="26">
        <v>2</v>
      </c>
      <c r="K4204" s="26">
        <v>16</v>
      </c>
      <c r="M4204" s="26">
        <v>4202</v>
      </c>
      <c r="N4204" s="26">
        <v>230</v>
      </c>
    </row>
    <row r="4205" spans="7:14" x14ac:dyDescent="0.2">
      <c r="G4205" s="26">
        <v>2016</v>
      </c>
      <c r="H4205" s="26">
        <v>6</v>
      </c>
      <c r="I4205" s="26">
        <v>24</v>
      </c>
      <c r="J4205" s="26">
        <v>3</v>
      </c>
      <c r="K4205" s="26">
        <v>4</v>
      </c>
      <c r="M4205" s="26">
        <v>4203</v>
      </c>
      <c r="N4205" s="26">
        <v>230</v>
      </c>
    </row>
    <row r="4206" spans="7:14" x14ac:dyDescent="0.2">
      <c r="G4206" s="26">
        <v>2016</v>
      </c>
      <c r="H4206" s="26">
        <v>6</v>
      </c>
      <c r="I4206" s="26">
        <v>24</v>
      </c>
      <c r="J4206" s="26">
        <v>4</v>
      </c>
      <c r="K4206" s="26">
        <v>10</v>
      </c>
      <c r="M4206" s="26">
        <v>4204</v>
      </c>
      <c r="N4206" s="26">
        <v>230</v>
      </c>
    </row>
    <row r="4207" spans="7:14" x14ac:dyDescent="0.2">
      <c r="G4207" s="26">
        <v>2016</v>
      </c>
      <c r="H4207" s="26">
        <v>6</v>
      </c>
      <c r="I4207" s="26">
        <v>24</v>
      </c>
      <c r="J4207" s="26">
        <v>5</v>
      </c>
      <c r="K4207" s="26">
        <v>19</v>
      </c>
      <c r="M4207" s="26">
        <v>4205</v>
      </c>
      <c r="N4207" s="26">
        <v>230</v>
      </c>
    </row>
    <row r="4208" spans="7:14" x14ac:dyDescent="0.2">
      <c r="G4208" s="26">
        <v>2016</v>
      </c>
      <c r="H4208" s="26">
        <v>6</v>
      </c>
      <c r="I4208" s="26">
        <v>24</v>
      </c>
      <c r="J4208" s="26">
        <v>6</v>
      </c>
      <c r="K4208" s="26">
        <v>53</v>
      </c>
      <c r="M4208" s="26">
        <v>4206</v>
      </c>
      <c r="N4208" s="26">
        <v>230</v>
      </c>
    </row>
    <row r="4209" spans="7:14" x14ac:dyDescent="0.2">
      <c r="G4209" s="26">
        <v>2016</v>
      </c>
      <c r="H4209" s="26">
        <v>6</v>
      </c>
      <c r="I4209" s="26">
        <v>24</v>
      </c>
      <c r="J4209" s="26">
        <v>7</v>
      </c>
      <c r="K4209" s="26">
        <v>183</v>
      </c>
      <c r="M4209" s="26">
        <v>4207</v>
      </c>
      <c r="N4209" s="26">
        <v>229</v>
      </c>
    </row>
    <row r="4210" spans="7:14" x14ac:dyDescent="0.2">
      <c r="G4210" s="26">
        <v>2016</v>
      </c>
      <c r="H4210" s="26">
        <v>6</v>
      </c>
      <c r="I4210" s="26">
        <v>24</v>
      </c>
      <c r="J4210" s="26">
        <v>8</v>
      </c>
      <c r="K4210" s="26">
        <v>502</v>
      </c>
      <c r="M4210" s="26">
        <v>4208</v>
      </c>
      <c r="N4210" s="26">
        <v>229</v>
      </c>
    </row>
    <row r="4211" spans="7:14" x14ac:dyDescent="0.2">
      <c r="G4211" s="26">
        <v>2016</v>
      </c>
      <c r="H4211" s="26">
        <v>6</v>
      </c>
      <c r="I4211" s="26">
        <v>24</v>
      </c>
      <c r="J4211" s="26">
        <v>9</v>
      </c>
      <c r="K4211" s="26">
        <v>352</v>
      </c>
      <c r="M4211" s="26">
        <v>4209</v>
      </c>
      <c r="N4211" s="26">
        <v>229</v>
      </c>
    </row>
    <row r="4212" spans="7:14" x14ac:dyDescent="0.2">
      <c r="G4212" s="26">
        <v>2016</v>
      </c>
      <c r="H4212" s="26">
        <v>6</v>
      </c>
      <c r="I4212" s="26">
        <v>24</v>
      </c>
      <c r="J4212" s="26">
        <v>10</v>
      </c>
      <c r="K4212" s="26">
        <v>255</v>
      </c>
      <c r="M4212" s="26">
        <v>4210</v>
      </c>
      <c r="N4212" s="26">
        <v>229</v>
      </c>
    </row>
    <row r="4213" spans="7:14" x14ac:dyDescent="0.2">
      <c r="G4213" s="26">
        <v>2016</v>
      </c>
      <c r="H4213" s="26">
        <v>6</v>
      </c>
      <c r="I4213" s="26">
        <v>24</v>
      </c>
      <c r="J4213" s="26">
        <v>11</v>
      </c>
      <c r="K4213" s="26">
        <v>297</v>
      </c>
      <c r="M4213" s="26">
        <v>4211</v>
      </c>
      <c r="N4213" s="26">
        <v>229</v>
      </c>
    </row>
    <row r="4214" spans="7:14" x14ac:dyDescent="0.2">
      <c r="G4214" s="26">
        <v>2016</v>
      </c>
      <c r="H4214" s="26">
        <v>6</v>
      </c>
      <c r="I4214" s="26">
        <v>24</v>
      </c>
      <c r="J4214" s="26">
        <v>12</v>
      </c>
      <c r="K4214" s="26">
        <v>396</v>
      </c>
      <c r="M4214" s="26">
        <v>4212</v>
      </c>
      <c r="N4214" s="26">
        <v>229</v>
      </c>
    </row>
    <row r="4215" spans="7:14" x14ac:dyDescent="0.2">
      <c r="G4215" s="26">
        <v>2016</v>
      </c>
      <c r="H4215" s="26">
        <v>6</v>
      </c>
      <c r="I4215" s="26">
        <v>24</v>
      </c>
      <c r="J4215" s="26">
        <v>13</v>
      </c>
      <c r="K4215" s="26">
        <v>426</v>
      </c>
      <c r="M4215" s="26">
        <v>4213</v>
      </c>
      <c r="N4215" s="26">
        <v>229</v>
      </c>
    </row>
    <row r="4216" spans="7:14" x14ac:dyDescent="0.2">
      <c r="G4216" s="26">
        <v>2016</v>
      </c>
      <c r="H4216" s="26">
        <v>6</v>
      </c>
      <c r="I4216" s="26">
        <v>24</v>
      </c>
      <c r="J4216" s="26">
        <v>14</v>
      </c>
      <c r="K4216" s="26">
        <v>399</v>
      </c>
      <c r="M4216" s="26">
        <v>4214</v>
      </c>
      <c r="N4216" s="26">
        <v>229</v>
      </c>
    </row>
    <row r="4217" spans="7:14" x14ac:dyDescent="0.2">
      <c r="G4217" s="26">
        <v>2016</v>
      </c>
      <c r="H4217" s="26">
        <v>6</v>
      </c>
      <c r="I4217" s="26">
        <v>24</v>
      </c>
      <c r="J4217" s="26">
        <v>15</v>
      </c>
      <c r="K4217" s="26">
        <v>356</v>
      </c>
      <c r="M4217" s="26">
        <v>4215</v>
      </c>
      <c r="N4217" s="26">
        <v>229</v>
      </c>
    </row>
    <row r="4218" spans="7:14" x14ac:dyDescent="0.2">
      <c r="G4218" s="26">
        <v>2016</v>
      </c>
      <c r="H4218" s="26">
        <v>6</v>
      </c>
      <c r="I4218" s="26">
        <v>24</v>
      </c>
      <c r="J4218" s="26">
        <v>16</v>
      </c>
      <c r="K4218" s="26">
        <v>437</v>
      </c>
      <c r="M4218" s="26">
        <v>4216</v>
      </c>
      <c r="N4218" s="26">
        <v>229</v>
      </c>
    </row>
    <row r="4219" spans="7:14" x14ac:dyDescent="0.2">
      <c r="G4219" s="26">
        <v>2016</v>
      </c>
      <c r="H4219" s="26">
        <v>6</v>
      </c>
      <c r="I4219" s="26">
        <v>24</v>
      </c>
      <c r="J4219" s="26">
        <v>17</v>
      </c>
      <c r="K4219" s="26">
        <v>580</v>
      </c>
      <c r="M4219" s="26">
        <v>4217</v>
      </c>
      <c r="N4219" s="26">
        <v>228</v>
      </c>
    </row>
    <row r="4220" spans="7:14" x14ac:dyDescent="0.2">
      <c r="G4220" s="26">
        <v>2016</v>
      </c>
      <c r="H4220" s="26">
        <v>6</v>
      </c>
      <c r="I4220" s="26">
        <v>24</v>
      </c>
      <c r="J4220" s="26">
        <v>18</v>
      </c>
      <c r="K4220" s="26">
        <v>442</v>
      </c>
      <c r="M4220" s="26">
        <v>4218</v>
      </c>
      <c r="N4220" s="26">
        <v>228</v>
      </c>
    </row>
    <row r="4221" spans="7:14" x14ac:dyDescent="0.2">
      <c r="G4221" s="26">
        <v>2016</v>
      </c>
      <c r="H4221" s="26">
        <v>6</v>
      </c>
      <c r="I4221" s="26">
        <v>24</v>
      </c>
      <c r="J4221" s="26">
        <v>19</v>
      </c>
      <c r="K4221" s="26">
        <v>390</v>
      </c>
      <c r="M4221" s="26">
        <v>4219</v>
      </c>
      <c r="N4221" s="26">
        <v>228</v>
      </c>
    </row>
    <row r="4222" spans="7:14" x14ac:dyDescent="0.2">
      <c r="G4222" s="26">
        <v>2016</v>
      </c>
      <c r="H4222" s="26">
        <v>6</v>
      </c>
      <c r="I4222" s="26">
        <v>24</v>
      </c>
      <c r="J4222" s="26">
        <v>20</v>
      </c>
      <c r="K4222" s="26">
        <v>221</v>
      </c>
      <c r="M4222" s="26">
        <v>4220</v>
      </c>
      <c r="N4222" s="26">
        <v>228</v>
      </c>
    </row>
    <row r="4223" spans="7:14" x14ac:dyDescent="0.2">
      <c r="G4223" s="26">
        <v>2016</v>
      </c>
      <c r="H4223" s="26">
        <v>6</v>
      </c>
      <c r="I4223" s="26">
        <v>24</v>
      </c>
      <c r="J4223" s="26">
        <v>21</v>
      </c>
      <c r="K4223" s="26">
        <v>206</v>
      </c>
      <c r="M4223" s="26">
        <v>4221</v>
      </c>
      <c r="N4223" s="26">
        <v>228</v>
      </c>
    </row>
    <row r="4224" spans="7:14" x14ac:dyDescent="0.2">
      <c r="G4224" s="26">
        <v>2016</v>
      </c>
      <c r="H4224" s="26">
        <v>6</v>
      </c>
      <c r="I4224" s="26">
        <v>24</v>
      </c>
      <c r="J4224" s="26">
        <v>22</v>
      </c>
      <c r="K4224" s="26">
        <v>159</v>
      </c>
      <c r="M4224" s="26">
        <v>4222</v>
      </c>
      <c r="N4224" s="26">
        <v>228</v>
      </c>
    </row>
    <row r="4225" spans="7:14" x14ac:dyDescent="0.2">
      <c r="G4225" s="26">
        <v>2016</v>
      </c>
      <c r="H4225" s="26">
        <v>6</v>
      </c>
      <c r="I4225" s="26">
        <v>24</v>
      </c>
      <c r="J4225" s="26">
        <v>23</v>
      </c>
      <c r="K4225" s="26">
        <v>120</v>
      </c>
      <c r="M4225" s="26">
        <v>4223</v>
      </c>
      <c r="N4225" s="26">
        <v>228</v>
      </c>
    </row>
    <row r="4226" spans="7:14" x14ac:dyDescent="0.2">
      <c r="G4226" s="26">
        <v>2016</v>
      </c>
      <c r="H4226" s="26">
        <v>6</v>
      </c>
      <c r="I4226" s="26">
        <v>24</v>
      </c>
      <c r="J4226" s="26">
        <v>24</v>
      </c>
      <c r="K4226" s="26">
        <v>68</v>
      </c>
      <c r="M4226" s="26">
        <v>4224</v>
      </c>
      <c r="N4226" s="26">
        <v>228</v>
      </c>
    </row>
    <row r="4227" spans="7:14" x14ac:dyDescent="0.2">
      <c r="G4227" s="26">
        <v>2016</v>
      </c>
      <c r="H4227" s="26">
        <v>6</v>
      </c>
      <c r="I4227" s="26">
        <v>25</v>
      </c>
      <c r="J4227" s="26">
        <v>1</v>
      </c>
      <c r="K4227" s="26">
        <v>49</v>
      </c>
      <c r="M4227" s="26">
        <v>4225</v>
      </c>
      <c r="N4227" s="26">
        <v>228</v>
      </c>
    </row>
    <row r="4228" spans="7:14" x14ac:dyDescent="0.2">
      <c r="G4228" s="26">
        <v>2016</v>
      </c>
      <c r="H4228" s="26">
        <v>6</v>
      </c>
      <c r="I4228" s="26">
        <v>25</v>
      </c>
      <c r="J4228" s="26">
        <v>2</v>
      </c>
      <c r="K4228" s="26">
        <v>24</v>
      </c>
      <c r="M4228" s="26">
        <v>4226</v>
      </c>
      <c r="N4228" s="26">
        <v>228</v>
      </c>
    </row>
    <row r="4229" spans="7:14" x14ac:dyDescent="0.2">
      <c r="G4229" s="26">
        <v>2016</v>
      </c>
      <c r="H4229" s="26">
        <v>6</v>
      </c>
      <c r="I4229" s="26">
        <v>25</v>
      </c>
      <c r="J4229" s="26">
        <v>3</v>
      </c>
      <c r="K4229" s="26">
        <v>11</v>
      </c>
      <c r="M4229" s="26">
        <v>4227</v>
      </c>
      <c r="N4229" s="26">
        <v>228</v>
      </c>
    </row>
    <row r="4230" spans="7:14" x14ac:dyDescent="0.2">
      <c r="G4230" s="26">
        <v>2016</v>
      </c>
      <c r="H4230" s="26">
        <v>6</v>
      </c>
      <c r="I4230" s="26">
        <v>25</v>
      </c>
      <c r="J4230" s="26">
        <v>4</v>
      </c>
      <c r="K4230" s="26">
        <v>17</v>
      </c>
      <c r="M4230" s="26">
        <v>4228</v>
      </c>
      <c r="N4230" s="26">
        <v>227</v>
      </c>
    </row>
    <row r="4231" spans="7:14" x14ac:dyDescent="0.2">
      <c r="G4231" s="26">
        <v>2016</v>
      </c>
      <c r="H4231" s="26">
        <v>6</v>
      </c>
      <c r="I4231" s="26">
        <v>25</v>
      </c>
      <c r="J4231" s="26">
        <v>5</v>
      </c>
      <c r="K4231" s="26">
        <v>40</v>
      </c>
      <c r="M4231" s="26">
        <v>4229</v>
      </c>
      <c r="N4231" s="26">
        <v>227</v>
      </c>
    </row>
    <row r="4232" spans="7:14" x14ac:dyDescent="0.2">
      <c r="G4232" s="26">
        <v>2016</v>
      </c>
      <c r="H4232" s="26">
        <v>6</v>
      </c>
      <c r="I4232" s="26">
        <v>25</v>
      </c>
      <c r="J4232" s="26">
        <v>6</v>
      </c>
      <c r="K4232" s="26">
        <v>49</v>
      </c>
      <c r="M4232" s="26">
        <v>4230</v>
      </c>
      <c r="N4232" s="26">
        <v>227</v>
      </c>
    </row>
    <row r="4233" spans="7:14" x14ac:dyDescent="0.2">
      <c r="G4233" s="26">
        <v>2016</v>
      </c>
      <c r="H4233" s="26">
        <v>6</v>
      </c>
      <c r="I4233" s="26">
        <v>25</v>
      </c>
      <c r="J4233" s="26">
        <v>7</v>
      </c>
      <c r="K4233" s="26">
        <v>89</v>
      </c>
      <c r="M4233" s="26">
        <v>4231</v>
      </c>
      <c r="N4233" s="26">
        <v>227</v>
      </c>
    </row>
    <row r="4234" spans="7:14" x14ac:dyDescent="0.2">
      <c r="G4234" s="26">
        <v>2016</v>
      </c>
      <c r="H4234" s="26">
        <v>6</v>
      </c>
      <c r="I4234" s="26">
        <v>25</v>
      </c>
      <c r="J4234" s="26">
        <v>8</v>
      </c>
      <c r="K4234" s="26">
        <v>153</v>
      </c>
      <c r="M4234" s="26">
        <v>4232</v>
      </c>
      <c r="N4234" s="26">
        <v>227</v>
      </c>
    </row>
    <row r="4235" spans="7:14" x14ac:dyDescent="0.2">
      <c r="G4235" s="26">
        <v>2016</v>
      </c>
      <c r="H4235" s="26">
        <v>6</v>
      </c>
      <c r="I4235" s="26">
        <v>25</v>
      </c>
      <c r="J4235" s="26">
        <v>9</v>
      </c>
      <c r="K4235" s="26">
        <v>215</v>
      </c>
      <c r="M4235" s="26">
        <v>4233</v>
      </c>
      <c r="N4235" s="26">
        <v>227</v>
      </c>
    </row>
    <row r="4236" spans="7:14" x14ac:dyDescent="0.2">
      <c r="G4236" s="26">
        <v>2016</v>
      </c>
      <c r="H4236" s="26">
        <v>6</v>
      </c>
      <c r="I4236" s="26">
        <v>25</v>
      </c>
      <c r="J4236" s="26">
        <v>10</v>
      </c>
      <c r="K4236" s="26">
        <v>282</v>
      </c>
      <c r="M4236" s="26">
        <v>4234</v>
      </c>
      <c r="N4236" s="26">
        <v>227</v>
      </c>
    </row>
    <row r="4237" spans="7:14" x14ac:dyDescent="0.2">
      <c r="G4237" s="26">
        <v>2016</v>
      </c>
      <c r="H4237" s="26">
        <v>6</v>
      </c>
      <c r="I4237" s="26">
        <v>25</v>
      </c>
      <c r="J4237" s="26">
        <v>11</v>
      </c>
      <c r="K4237" s="26">
        <v>332</v>
      </c>
      <c r="M4237" s="26">
        <v>4235</v>
      </c>
      <c r="N4237" s="26">
        <v>227</v>
      </c>
    </row>
    <row r="4238" spans="7:14" x14ac:dyDescent="0.2">
      <c r="G4238" s="26">
        <v>2016</v>
      </c>
      <c r="H4238" s="26">
        <v>6</v>
      </c>
      <c r="I4238" s="26">
        <v>25</v>
      </c>
      <c r="J4238" s="26">
        <v>12</v>
      </c>
      <c r="K4238" s="26">
        <v>373</v>
      </c>
      <c r="M4238" s="26">
        <v>4236</v>
      </c>
      <c r="N4238" s="26">
        <v>227</v>
      </c>
    </row>
    <row r="4239" spans="7:14" x14ac:dyDescent="0.2">
      <c r="G4239" s="26">
        <v>2016</v>
      </c>
      <c r="H4239" s="26">
        <v>6</v>
      </c>
      <c r="I4239" s="26">
        <v>25</v>
      </c>
      <c r="J4239" s="26">
        <v>13</v>
      </c>
      <c r="K4239" s="26">
        <v>445</v>
      </c>
      <c r="M4239" s="26">
        <v>4237</v>
      </c>
      <c r="N4239" s="26">
        <v>227</v>
      </c>
    </row>
    <row r="4240" spans="7:14" x14ac:dyDescent="0.2">
      <c r="G4240" s="26">
        <v>2016</v>
      </c>
      <c r="H4240" s="26">
        <v>6</v>
      </c>
      <c r="I4240" s="26">
        <v>25</v>
      </c>
      <c r="J4240" s="26">
        <v>14</v>
      </c>
      <c r="K4240" s="26">
        <v>386</v>
      </c>
      <c r="M4240" s="26">
        <v>4238</v>
      </c>
      <c r="N4240" s="26">
        <v>227</v>
      </c>
    </row>
    <row r="4241" spans="7:14" x14ac:dyDescent="0.2">
      <c r="G4241" s="26">
        <v>2016</v>
      </c>
      <c r="H4241" s="26">
        <v>6</v>
      </c>
      <c r="I4241" s="26">
        <v>25</v>
      </c>
      <c r="J4241" s="26">
        <v>15</v>
      </c>
      <c r="K4241" s="26">
        <v>365</v>
      </c>
      <c r="M4241" s="26">
        <v>4239</v>
      </c>
      <c r="N4241" s="26">
        <v>227</v>
      </c>
    </row>
    <row r="4242" spans="7:14" x14ac:dyDescent="0.2">
      <c r="G4242" s="26">
        <v>2016</v>
      </c>
      <c r="H4242" s="26">
        <v>6</v>
      </c>
      <c r="I4242" s="26">
        <v>25</v>
      </c>
      <c r="J4242" s="26">
        <v>16</v>
      </c>
      <c r="K4242" s="26">
        <v>365</v>
      </c>
      <c r="M4242" s="26">
        <v>4240</v>
      </c>
      <c r="N4242" s="26">
        <v>227</v>
      </c>
    </row>
    <row r="4243" spans="7:14" x14ac:dyDescent="0.2">
      <c r="G4243" s="26">
        <v>2016</v>
      </c>
      <c r="H4243" s="26">
        <v>6</v>
      </c>
      <c r="I4243" s="26">
        <v>25</v>
      </c>
      <c r="J4243" s="26">
        <v>17</v>
      </c>
      <c r="K4243" s="26">
        <v>431</v>
      </c>
      <c r="M4243" s="26">
        <v>4241</v>
      </c>
      <c r="N4243" s="26">
        <v>226</v>
      </c>
    </row>
    <row r="4244" spans="7:14" x14ac:dyDescent="0.2">
      <c r="G4244" s="26">
        <v>2016</v>
      </c>
      <c r="H4244" s="26">
        <v>6</v>
      </c>
      <c r="I4244" s="26">
        <v>25</v>
      </c>
      <c r="J4244" s="26">
        <v>18</v>
      </c>
      <c r="K4244" s="26">
        <v>351</v>
      </c>
      <c r="M4244" s="26">
        <v>4242</v>
      </c>
      <c r="N4244" s="26">
        <v>226</v>
      </c>
    </row>
    <row r="4245" spans="7:14" x14ac:dyDescent="0.2">
      <c r="G4245" s="26">
        <v>2016</v>
      </c>
      <c r="H4245" s="26">
        <v>6</v>
      </c>
      <c r="I4245" s="26">
        <v>25</v>
      </c>
      <c r="J4245" s="26">
        <v>19</v>
      </c>
      <c r="K4245" s="26">
        <v>256</v>
      </c>
      <c r="M4245" s="26">
        <v>4243</v>
      </c>
      <c r="N4245" s="26">
        <v>226</v>
      </c>
    </row>
    <row r="4246" spans="7:14" x14ac:dyDescent="0.2">
      <c r="G4246" s="26">
        <v>2016</v>
      </c>
      <c r="H4246" s="26">
        <v>6</v>
      </c>
      <c r="I4246" s="26">
        <v>25</v>
      </c>
      <c r="J4246" s="26">
        <v>20</v>
      </c>
      <c r="K4246" s="26">
        <v>235</v>
      </c>
      <c r="M4246" s="26">
        <v>4244</v>
      </c>
      <c r="N4246" s="26">
        <v>226</v>
      </c>
    </row>
    <row r="4247" spans="7:14" x14ac:dyDescent="0.2">
      <c r="G4247" s="26">
        <v>2016</v>
      </c>
      <c r="H4247" s="26">
        <v>6</v>
      </c>
      <c r="I4247" s="26">
        <v>25</v>
      </c>
      <c r="J4247" s="26">
        <v>21</v>
      </c>
      <c r="K4247" s="26">
        <v>231</v>
      </c>
      <c r="M4247" s="26">
        <v>4245</v>
      </c>
      <c r="N4247" s="26">
        <v>226</v>
      </c>
    </row>
    <row r="4248" spans="7:14" x14ac:dyDescent="0.2">
      <c r="G4248" s="26">
        <v>2016</v>
      </c>
      <c r="H4248" s="26">
        <v>6</v>
      </c>
      <c r="I4248" s="26">
        <v>25</v>
      </c>
      <c r="J4248" s="26">
        <v>22</v>
      </c>
      <c r="K4248" s="26">
        <v>178</v>
      </c>
      <c r="M4248" s="26">
        <v>4246</v>
      </c>
      <c r="N4248" s="26">
        <v>226</v>
      </c>
    </row>
    <row r="4249" spans="7:14" x14ac:dyDescent="0.2">
      <c r="G4249" s="26">
        <v>2016</v>
      </c>
      <c r="H4249" s="26">
        <v>6</v>
      </c>
      <c r="I4249" s="26">
        <v>25</v>
      </c>
      <c r="J4249" s="26">
        <v>23</v>
      </c>
      <c r="K4249" s="26">
        <v>117</v>
      </c>
      <c r="M4249" s="26">
        <v>4247</v>
      </c>
      <c r="N4249" s="26">
        <v>226</v>
      </c>
    </row>
    <row r="4250" spans="7:14" x14ac:dyDescent="0.2">
      <c r="G4250" s="26">
        <v>2016</v>
      </c>
      <c r="H4250" s="26">
        <v>6</v>
      </c>
      <c r="I4250" s="26">
        <v>25</v>
      </c>
      <c r="J4250" s="26">
        <v>24</v>
      </c>
      <c r="K4250" s="26">
        <v>67</v>
      </c>
      <c r="M4250" s="26">
        <v>4248</v>
      </c>
      <c r="N4250" s="26">
        <v>226</v>
      </c>
    </row>
    <row r="4251" spans="7:14" x14ac:dyDescent="0.2">
      <c r="G4251" s="26">
        <v>2016</v>
      </c>
      <c r="H4251" s="26">
        <v>6</v>
      </c>
      <c r="I4251" s="26">
        <v>26</v>
      </c>
      <c r="J4251" s="26">
        <v>1</v>
      </c>
      <c r="K4251" s="26">
        <v>36</v>
      </c>
      <c r="M4251" s="26">
        <v>4249</v>
      </c>
      <c r="N4251" s="26">
        <v>226</v>
      </c>
    </row>
    <row r="4252" spans="7:14" x14ac:dyDescent="0.2">
      <c r="G4252" s="26">
        <v>2016</v>
      </c>
      <c r="H4252" s="26">
        <v>6</v>
      </c>
      <c r="I4252" s="26">
        <v>26</v>
      </c>
      <c r="J4252" s="26">
        <v>2</v>
      </c>
      <c r="K4252" s="26">
        <v>23</v>
      </c>
      <c r="M4252" s="26">
        <v>4250</v>
      </c>
      <c r="N4252" s="26">
        <v>225</v>
      </c>
    </row>
    <row r="4253" spans="7:14" x14ac:dyDescent="0.2">
      <c r="G4253" s="26">
        <v>2016</v>
      </c>
      <c r="H4253" s="26">
        <v>6</v>
      </c>
      <c r="I4253" s="26">
        <v>26</v>
      </c>
      <c r="J4253" s="26">
        <v>3</v>
      </c>
      <c r="K4253" s="26">
        <v>13</v>
      </c>
      <c r="M4253" s="26">
        <v>4251</v>
      </c>
      <c r="N4253" s="26">
        <v>225</v>
      </c>
    </row>
    <row r="4254" spans="7:14" x14ac:dyDescent="0.2">
      <c r="G4254" s="26">
        <v>2016</v>
      </c>
      <c r="H4254" s="26">
        <v>6</v>
      </c>
      <c r="I4254" s="26">
        <v>26</v>
      </c>
      <c r="J4254" s="26">
        <v>4</v>
      </c>
      <c r="K4254" s="26">
        <v>11</v>
      </c>
      <c r="M4254" s="26">
        <v>4252</v>
      </c>
      <c r="N4254" s="26">
        <v>225</v>
      </c>
    </row>
    <row r="4255" spans="7:14" x14ac:dyDescent="0.2">
      <c r="G4255" s="26">
        <v>2016</v>
      </c>
      <c r="H4255" s="26">
        <v>6</v>
      </c>
      <c r="I4255" s="26">
        <v>26</v>
      </c>
      <c r="J4255" s="26">
        <v>5</v>
      </c>
      <c r="K4255" s="26">
        <v>18</v>
      </c>
      <c r="M4255" s="26">
        <v>4253</v>
      </c>
      <c r="N4255" s="26">
        <v>225</v>
      </c>
    </row>
    <row r="4256" spans="7:14" x14ac:dyDescent="0.2">
      <c r="G4256" s="26">
        <v>2016</v>
      </c>
      <c r="H4256" s="26">
        <v>6</v>
      </c>
      <c r="I4256" s="26">
        <v>26</v>
      </c>
      <c r="J4256" s="26">
        <v>6</v>
      </c>
      <c r="K4256" s="26">
        <v>39</v>
      </c>
      <c r="M4256" s="26">
        <v>4254</v>
      </c>
      <c r="N4256" s="26">
        <v>225</v>
      </c>
    </row>
    <row r="4257" spans="7:14" x14ac:dyDescent="0.2">
      <c r="G4257" s="26">
        <v>2016</v>
      </c>
      <c r="H4257" s="26">
        <v>6</v>
      </c>
      <c r="I4257" s="26">
        <v>26</v>
      </c>
      <c r="J4257" s="26">
        <v>7</v>
      </c>
      <c r="K4257" s="26">
        <v>82</v>
      </c>
      <c r="M4257" s="26">
        <v>4255</v>
      </c>
      <c r="N4257" s="26">
        <v>225</v>
      </c>
    </row>
    <row r="4258" spans="7:14" x14ac:dyDescent="0.2">
      <c r="G4258" s="26">
        <v>2016</v>
      </c>
      <c r="H4258" s="26">
        <v>6</v>
      </c>
      <c r="I4258" s="26">
        <v>26</v>
      </c>
      <c r="J4258" s="26">
        <v>8</v>
      </c>
      <c r="K4258" s="26">
        <v>196</v>
      </c>
      <c r="M4258" s="26">
        <v>4256</v>
      </c>
      <c r="N4258" s="26">
        <v>225</v>
      </c>
    </row>
    <row r="4259" spans="7:14" x14ac:dyDescent="0.2">
      <c r="G4259" s="26">
        <v>2016</v>
      </c>
      <c r="H4259" s="26">
        <v>6</v>
      </c>
      <c r="I4259" s="26">
        <v>26</v>
      </c>
      <c r="J4259" s="26">
        <v>9</v>
      </c>
      <c r="K4259" s="26">
        <v>130</v>
      </c>
      <c r="M4259" s="26">
        <v>4257</v>
      </c>
      <c r="N4259" s="26">
        <v>225</v>
      </c>
    </row>
    <row r="4260" spans="7:14" x14ac:dyDescent="0.2">
      <c r="G4260" s="26">
        <v>2016</v>
      </c>
      <c r="H4260" s="26">
        <v>6</v>
      </c>
      <c r="I4260" s="26">
        <v>26</v>
      </c>
      <c r="J4260" s="26">
        <v>10</v>
      </c>
      <c r="K4260" s="26">
        <v>187</v>
      </c>
      <c r="M4260" s="26">
        <v>4258</v>
      </c>
      <c r="N4260" s="26">
        <v>225</v>
      </c>
    </row>
    <row r="4261" spans="7:14" x14ac:dyDescent="0.2">
      <c r="G4261" s="26">
        <v>2016</v>
      </c>
      <c r="H4261" s="26">
        <v>6</v>
      </c>
      <c r="I4261" s="26">
        <v>26</v>
      </c>
      <c r="J4261" s="26">
        <v>11</v>
      </c>
      <c r="K4261" s="26">
        <v>261</v>
      </c>
      <c r="M4261" s="26">
        <v>4259</v>
      </c>
      <c r="N4261" s="26">
        <v>225</v>
      </c>
    </row>
    <row r="4262" spans="7:14" x14ac:dyDescent="0.2">
      <c r="G4262" s="26">
        <v>2016</v>
      </c>
      <c r="H4262" s="26">
        <v>6</v>
      </c>
      <c r="I4262" s="26">
        <v>26</v>
      </c>
      <c r="J4262" s="26">
        <v>12</v>
      </c>
      <c r="K4262" s="26">
        <v>288</v>
      </c>
      <c r="M4262" s="26">
        <v>4260</v>
      </c>
      <c r="N4262" s="26">
        <v>225</v>
      </c>
    </row>
    <row r="4263" spans="7:14" x14ac:dyDescent="0.2">
      <c r="G4263" s="26">
        <v>2016</v>
      </c>
      <c r="H4263" s="26">
        <v>6</v>
      </c>
      <c r="I4263" s="26">
        <v>26</v>
      </c>
      <c r="J4263" s="26">
        <v>13</v>
      </c>
      <c r="K4263" s="26">
        <v>381</v>
      </c>
      <c r="M4263" s="26">
        <v>4261</v>
      </c>
      <c r="N4263" s="26">
        <v>225</v>
      </c>
    </row>
    <row r="4264" spans="7:14" x14ac:dyDescent="0.2">
      <c r="G4264" s="26">
        <v>2016</v>
      </c>
      <c r="H4264" s="26">
        <v>6</v>
      </c>
      <c r="I4264" s="26">
        <v>26</v>
      </c>
      <c r="J4264" s="26">
        <v>14</v>
      </c>
      <c r="K4264" s="26">
        <v>369</v>
      </c>
      <c r="M4264" s="26">
        <v>4262</v>
      </c>
      <c r="N4264" s="26">
        <v>225</v>
      </c>
    </row>
    <row r="4265" spans="7:14" x14ac:dyDescent="0.2">
      <c r="G4265" s="26">
        <v>2016</v>
      </c>
      <c r="H4265" s="26">
        <v>6</v>
      </c>
      <c r="I4265" s="26">
        <v>26</v>
      </c>
      <c r="J4265" s="26">
        <v>15</v>
      </c>
      <c r="K4265" s="26">
        <v>404</v>
      </c>
      <c r="M4265" s="26">
        <v>4263</v>
      </c>
      <c r="N4265" s="26">
        <v>225</v>
      </c>
    </row>
    <row r="4266" spans="7:14" x14ac:dyDescent="0.2">
      <c r="G4266" s="26">
        <v>2016</v>
      </c>
      <c r="H4266" s="26">
        <v>6</v>
      </c>
      <c r="I4266" s="26">
        <v>26</v>
      </c>
      <c r="J4266" s="26">
        <v>16</v>
      </c>
      <c r="K4266" s="26">
        <v>380</v>
      </c>
      <c r="M4266" s="26">
        <v>4264</v>
      </c>
      <c r="N4266" s="26">
        <v>225</v>
      </c>
    </row>
    <row r="4267" spans="7:14" x14ac:dyDescent="0.2">
      <c r="G4267" s="26">
        <v>2016</v>
      </c>
      <c r="H4267" s="26">
        <v>6</v>
      </c>
      <c r="I4267" s="26">
        <v>26</v>
      </c>
      <c r="J4267" s="26">
        <v>17</v>
      </c>
      <c r="K4267" s="26">
        <v>364</v>
      </c>
      <c r="M4267" s="26">
        <v>4265</v>
      </c>
      <c r="N4267" s="26">
        <v>224</v>
      </c>
    </row>
    <row r="4268" spans="7:14" x14ac:dyDescent="0.2">
      <c r="G4268" s="26">
        <v>2016</v>
      </c>
      <c r="H4268" s="26">
        <v>6</v>
      </c>
      <c r="I4268" s="26">
        <v>26</v>
      </c>
      <c r="J4268" s="26">
        <v>18</v>
      </c>
      <c r="K4268" s="26">
        <v>328</v>
      </c>
      <c r="M4268" s="26">
        <v>4266</v>
      </c>
      <c r="N4268" s="26">
        <v>224</v>
      </c>
    </row>
    <row r="4269" spans="7:14" x14ac:dyDescent="0.2">
      <c r="G4269" s="26">
        <v>2016</v>
      </c>
      <c r="H4269" s="26">
        <v>6</v>
      </c>
      <c r="I4269" s="26">
        <v>26</v>
      </c>
      <c r="J4269" s="26">
        <v>19</v>
      </c>
      <c r="K4269" s="26">
        <v>273</v>
      </c>
      <c r="M4269" s="26">
        <v>4267</v>
      </c>
      <c r="N4269" s="26">
        <v>224</v>
      </c>
    </row>
    <row r="4270" spans="7:14" x14ac:dyDescent="0.2">
      <c r="G4270" s="26">
        <v>2016</v>
      </c>
      <c r="H4270" s="26">
        <v>6</v>
      </c>
      <c r="I4270" s="26">
        <v>26</v>
      </c>
      <c r="J4270" s="26">
        <v>20</v>
      </c>
      <c r="K4270" s="26">
        <v>266</v>
      </c>
      <c r="M4270" s="26">
        <v>4268</v>
      </c>
      <c r="N4270" s="26">
        <v>224</v>
      </c>
    </row>
    <row r="4271" spans="7:14" x14ac:dyDescent="0.2">
      <c r="G4271" s="26">
        <v>2016</v>
      </c>
      <c r="H4271" s="26">
        <v>6</v>
      </c>
      <c r="I4271" s="26">
        <v>26</v>
      </c>
      <c r="J4271" s="26">
        <v>21</v>
      </c>
      <c r="K4271" s="26">
        <v>177</v>
      </c>
      <c r="M4271" s="26">
        <v>4269</v>
      </c>
      <c r="N4271" s="26">
        <v>224</v>
      </c>
    </row>
    <row r="4272" spans="7:14" x14ac:dyDescent="0.2">
      <c r="G4272" s="26">
        <v>2016</v>
      </c>
      <c r="H4272" s="26">
        <v>6</v>
      </c>
      <c r="I4272" s="26">
        <v>26</v>
      </c>
      <c r="J4272" s="26">
        <v>22</v>
      </c>
      <c r="K4272" s="26">
        <v>144</v>
      </c>
      <c r="M4272" s="26">
        <v>4270</v>
      </c>
      <c r="N4272" s="26">
        <v>224</v>
      </c>
    </row>
    <row r="4273" spans="7:14" x14ac:dyDescent="0.2">
      <c r="G4273" s="26">
        <v>2016</v>
      </c>
      <c r="H4273" s="26">
        <v>6</v>
      </c>
      <c r="I4273" s="26">
        <v>26</v>
      </c>
      <c r="J4273" s="26">
        <v>23</v>
      </c>
      <c r="K4273" s="26">
        <v>121</v>
      </c>
      <c r="M4273" s="26">
        <v>4271</v>
      </c>
      <c r="N4273" s="26">
        <v>224</v>
      </c>
    </row>
    <row r="4274" spans="7:14" x14ac:dyDescent="0.2">
      <c r="G4274" s="26">
        <v>2016</v>
      </c>
      <c r="H4274" s="26">
        <v>6</v>
      </c>
      <c r="I4274" s="26">
        <v>26</v>
      </c>
      <c r="J4274" s="26">
        <v>24</v>
      </c>
      <c r="K4274" s="26">
        <v>38</v>
      </c>
      <c r="M4274" s="26">
        <v>4272</v>
      </c>
      <c r="N4274" s="26">
        <v>224</v>
      </c>
    </row>
    <row r="4275" spans="7:14" x14ac:dyDescent="0.2">
      <c r="G4275" s="26">
        <v>2016</v>
      </c>
      <c r="H4275" s="26">
        <v>6</v>
      </c>
      <c r="I4275" s="26">
        <v>27</v>
      </c>
      <c r="J4275" s="26">
        <v>1</v>
      </c>
      <c r="K4275" s="26">
        <v>19</v>
      </c>
      <c r="M4275" s="26">
        <v>4273</v>
      </c>
      <c r="N4275" s="26">
        <v>224</v>
      </c>
    </row>
    <row r="4276" spans="7:14" x14ac:dyDescent="0.2">
      <c r="G4276" s="26">
        <v>2016</v>
      </c>
      <c r="H4276" s="26">
        <v>6</v>
      </c>
      <c r="I4276" s="26">
        <v>27</v>
      </c>
      <c r="J4276" s="26">
        <v>2</v>
      </c>
      <c r="K4276" s="26">
        <v>12</v>
      </c>
      <c r="M4276" s="26">
        <v>4274</v>
      </c>
      <c r="N4276" s="26">
        <v>224</v>
      </c>
    </row>
    <row r="4277" spans="7:14" x14ac:dyDescent="0.2">
      <c r="G4277" s="26">
        <v>2016</v>
      </c>
      <c r="H4277" s="26">
        <v>6</v>
      </c>
      <c r="I4277" s="26">
        <v>27</v>
      </c>
      <c r="J4277" s="26">
        <v>3</v>
      </c>
      <c r="K4277" s="26">
        <v>5</v>
      </c>
      <c r="M4277" s="26">
        <v>4275</v>
      </c>
      <c r="N4277" s="26">
        <v>224</v>
      </c>
    </row>
    <row r="4278" spans="7:14" x14ac:dyDescent="0.2">
      <c r="G4278" s="26">
        <v>2016</v>
      </c>
      <c r="H4278" s="26">
        <v>6</v>
      </c>
      <c r="I4278" s="26">
        <v>27</v>
      </c>
      <c r="J4278" s="26">
        <v>4</v>
      </c>
      <c r="K4278" s="26">
        <v>9</v>
      </c>
      <c r="M4278" s="26">
        <v>4276</v>
      </c>
      <c r="N4278" s="26">
        <v>223</v>
      </c>
    </row>
    <row r="4279" spans="7:14" x14ac:dyDescent="0.2">
      <c r="G4279" s="26">
        <v>2016</v>
      </c>
      <c r="H4279" s="26">
        <v>6</v>
      </c>
      <c r="I4279" s="26">
        <v>27</v>
      </c>
      <c r="J4279" s="26">
        <v>5</v>
      </c>
      <c r="K4279" s="26">
        <v>12</v>
      </c>
      <c r="M4279" s="26">
        <v>4277</v>
      </c>
      <c r="N4279" s="26">
        <v>223</v>
      </c>
    </row>
    <row r="4280" spans="7:14" x14ac:dyDescent="0.2">
      <c r="G4280" s="26">
        <v>2016</v>
      </c>
      <c r="H4280" s="26">
        <v>6</v>
      </c>
      <c r="I4280" s="26">
        <v>27</v>
      </c>
      <c r="J4280" s="26">
        <v>6</v>
      </c>
      <c r="K4280" s="26">
        <v>67</v>
      </c>
      <c r="M4280" s="26">
        <v>4278</v>
      </c>
      <c r="N4280" s="26">
        <v>223</v>
      </c>
    </row>
    <row r="4281" spans="7:14" x14ac:dyDescent="0.2">
      <c r="G4281" s="26">
        <v>2016</v>
      </c>
      <c r="H4281" s="26">
        <v>6</v>
      </c>
      <c r="I4281" s="26">
        <v>27</v>
      </c>
      <c r="J4281" s="26">
        <v>7</v>
      </c>
      <c r="K4281" s="26">
        <v>207</v>
      </c>
      <c r="M4281" s="26">
        <v>4279</v>
      </c>
      <c r="N4281" s="26">
        <v>223</v>
      </c>
    </row>
    <row r="4282" spans="7:14" x14ac:dyDescent="0.2">
      <c r="G4282" s="26">
        <v>2016</v>
      </c>
      <c r="H4282" s="26">
        <v>6</v>
      </c>
      <c r="I4282" s="26">
        <v>27</v>
      </c>
      <c r="J4282" s="26">
        <v>8</v>
      </c>
      <c r="K4282" s="26">
        <v>498</v>
      </c>
      <c r="M4282" s="26">
        <v>4280</v>
      </c>
      <c r="N4282" s="26">
        <v>223</v>
      </c>
    </row>
    <row r="4283" spans="7:14" x14ac:dyDescent="0.2">
      <c r="G4283" s="26">
        <v>2016</v>
      </c>
      <c r="H4283" s="26">
        <v>6</v>
      </c>
      <c r="I4283" s="26">
        <v>27</v>
      </c>
      <c r="J4283" s="26">
        <v>9</v>
      </c>
      <c r="K4283" s="26">
        <v>318</v>
      </c>
      <c r="M4283" s="26">
        <v>4281</v>
      </c>
      <c r="N4283" s="26">
        <v>223</v>
      </c>
    </row>
    <row r="4284" spans="7:14" x14ac:dyDescent="0.2">
      <c r="G4284" s="26">
        <v>2016</v>
      </c>
      <c r="H4284" s="26">
        <v>6</v>
      </c>
      <c r="I4284" s="26">
        <v>27</v>
      </c>
      <c r="J4284" s="26">
        <v>10</v>
      </c>
      <c r="K4284" s="26">
        <v>272</v>
      </c>
      <c r="M4284" s="26">
        <v>4282</v>
      </c>
      <c r="N4284" s="26">
        <v>223</v>
      </c>
    </row>
    <row r="4285" spans="7:14" x14ac:dyDescent="0.2">
      <c r="G4285" s="26">
        <v>2016</v>
      </c>
      <c r="H4285" s="26">
        <v>6</v>
      </c>
      <c r="I4285" s="26">
        <v>27</v>
      </c>
      <c r="J4285" s="26">
        <v>11</v>
      </c>
      <c r="K4285" s="26">
        <v>284</v>
      </c>
      <c r="M4285" s="26">
        <v>4283</v>
      </c>
      <c r="N4285" s="26">
        <v>223</v>
      </c>
    </row>
    <row r="4286" spans="7:14" x14ac:dyDescent="0.2">
      <c r="G4286" s="26">
        <v>2016</v>
      </c>
      <c r="H4286" s="26">
        <v>6</v>
      </c>
      <c r="I4286" s="26">
        <v>27</v>
      </c>
      <c r="J4286" s="26">
        <v>12</v>
      </c>
      <c r="K4286" s="26">
        <v>354</v>
      </c>
      <c r="M4286" s="26">
        <v>4284</v>
      </c>
      <c r="N4286" s="26">
        <v>223</v>
      </c>
    </row>
    <row r="4287" spans="7:14" x14ac:dyDescent="0.2">
      <c r="G4287" s="26">
        <v>2016</v>
      </c>
      <c r="H4287" s="26">
        <v>6</v>
      </c>
      <c r="I4287" s="26">
        <v>27</v>
      </c>
      <c r="J4287" s="26">
        <v>13</v>
      </c>
      <c r="K4287" s="26">
        <v>409</v>
      </c>
      <c r="M4287" s="26">
        <v>4285</v>
      </c>
      <c r="N4287" s="26">
        <v>223</v>
      </c>
    </row>
    <row r="4288" spans="7:14" x14ac:dyDescent="0.2">
      <c r="G4288" s="26">
        <v>2016</v>
      </c>
      <c r="H4288" s="26">
        <v>6</v>
      </c>
      <c r="I4288" s="26">
        <v>27</v>
      </c>
      <c r="J4288" s="26">
        <v>14</v>
      </c>
      <c r="K4288" s="26">
        <v>369</v>
      </c>
      <c r="M4288" s="26">
        <v>4286</v>
      </c>
      <c r="N4288" s="26">
        <v>223</v>
      </c>
    </row>
    <row r="4289" spans="7:14" x14ac:dyDescent="0.2">
      <c r="G4289" s="26">
        <v>2016</v>
      </c>
      <c r="H4289" s="26">
        <v>6</v>
      </c>
      <c r="I4289" s="26">
        <v>27</v>
      </c>
      <c r="J4289" s="26">
        <v>15</v>
      </c>
      <c r="K4289" s="26">
        <v>386</v>
      </c>
      <c r="M4289" s="26">
        <v>4287</v>
      </c>
      <c r="N4289" s="26">
        <v>223</v>
      </c>
    </row>
    <row r="4290" spans="7:14" x14ac:dyDescent="0.2">
      <c r="G4290" s="26">
        <v>2016</v>
      </c>
      <c r="H4290" s="26">
        <v>6</v>
      </c>
      <c r="I4290" s="26">
        <v>27</v>
      </c>
      <c r="J4290" s="26">
        <v>16</v>
      </c>
      <c r="K4290" s="26">
        <v>469</v>
      </c>
      <c r="M4290" s="26">
        <v>4288</v>
      </c>
      <c r="N4290" s="26">
        <v>223</v>
      </c>
    </row>
    <row r="4291" spans="7:14" x14ac:dyDescent="0.2">
      <c r="G4291" s="26">
        <v>2016</v>
      </c>
      <c r="H4291" s="26">
        <v>6</v>
      </c>
      <c r="I4291" s="26">
        <v>27</v>
      </c>
      <c r="J4291" s="26">
        <v>17</v>
      </c>
      <c r="K4291" s="26">
        <v>535</v>
      </c>
      <c r="M4291" s="26">
        <v>4289</v>
      </c>
      <c r="N4291" s="26">
        <v>223</v>
      </c>
    </row>
    <row r="4292" spans="7:14" x14ac:dyDescent="0.2">
      <c r="G4292" s="26">
        <v>2016</v>
      </c>
      <c r="H4292" s="26">
        <v>6</v>
      </c>
      <c r="I4292" s="26">
        <v>27</v>
      </c>
      <c r="J4292" s="26">
        <v>18</v>
      </c>
      <c r="K4292" s="26">
        <v>455</v>
      </c>
      <c r="M4292" s="26">
        <v>4290</v>
      </c>
      <c r="N4292" s="26">
        <v>223</v>
      </c>
    </row>
    <row r="4293" spans="7:14" x14ac:dyDescent="0.2">
      <c r="G4293" s="26">
        <v>2016</v>
      </c>
      <c r="H4293" s="26">
        <v>6</v>
      </c>
      <c r="I4293" s="26">
        <v>27</v>
      </c>
      <c r="J4293" s="26">
        <v>19</v>
      </c>
      <c r="K4293" s="26">
        <v>343</v>
      </c>
      <c r="M4293" s="26">
        <v>4291</v>
      </c>
      <c r="N4293" s="26">
        <v>222</v>
      </c>
    </row>
    <row r="4294" spans="7:14" x14ac:dyDescent="0.2">
      <c r="G4294" s="26">
        <v>2016</v>
      </c>
      <c r="H4294" s="26">
        <v>6</v>
      </c>
      <c r="I4294" s="26">
        <v>27</v>
      </c>
      <c r="J4294" s="26">
        <v>20</v>
      </c>
      <c r="K4294" s="26">
        <v>187</v>
      </c>
      <c r="M4294" s="26">
        <v>4292</v>
      </c>
      <c r="N4294" s="26">
        <v>222</v>
      </c>
    </row>
    <row r="4295" spans="7:14" x14ac:dyDescent="0.2">
      <c r="G4295" s="26">
        <v>2016</v>
      </c>
      <c r="H4295" s="26">
        <v>6</v>
      </c>
      <c r="I4295" s="26">
        <v>27</v>
      </c>
      <c r="J4295" s="26">
        <v>21</v>
      </c>
      <c r="K4295" s="26">
        <v>131</v>
      </c>
      <c r="M4295" s="26">
        <v>4293</v>
      </c>
      <c r="N4295" s="26">
        <v>222</v>
      </c>
    </row>
    <row r="4296" spans="7:14" x14ac:dyDescent="0.2">
      <c r="G4296" s="26">
        <v>2016</v>
      </c>
      <c r="H4296" s="26">
        <v>6</v>
      </c>
      <c r="I4296" s="26">
        <v>27</v>
      </c>
      <c r="J4296" s="26">
        <v>22</v>
      </c>
      <c r="K4296" s="26">
        <v>111</v>
      </c>
      <c r="M4296" s="26">
        <v>4294</v>
      </c>
      <c r="N4296" s="26">
        <v>222</v>
      </c>
    </row>
    <row r="4297" spans="7:14" x14ac:dyDescent="0.2">
      <c r="G4297" s="26">
        <v>2016</v>
      </c>
      <c r="H4297" s="26">
        <v>6</v>
      </c>
      <c r="I4297" s="26">
        <v>27</v>
      </c>
      <c r="J4297" s="26">
        <v>23</v>
      </c>
      <c r="K4297" s="26">
        <v>92</v>
      </c>
      <c r="M4297" s="26">
        <v>4295</v>
      </c>
      <c r="N4297" s="26">
        <v>222</v>
      </c>
    </row>
    <row r="4298" spans="7:14" x14ac:dyDescent="0.2">
      <c r="G4298" s="26">
        <v>2016</v>
      </c>
      <c r="H4298" s="26">
        <v>6</v>
      </c>
      <c r="I4298" s="26">
        <v>27</v>
      </c>
      <c r="J4298" s="26">
        <v>24</v>
      </c>
      <c r="K4298" s="26">
        <v>50</v>
      </c>
      <c r="M4298" s="26">
        <v>4296</v>
      </c>
      <c r="N4298" s="26">
        <v>222</v>
      </c>
    </row>
    <row r="4299" spans="7:14" x14ac:dyDescent="0.2">
      <c r="G4299" s="26">
        <v>2016</v>
      </c>
      <c r="H4299" s="26">
        <v>6</v>
      </c>
      <c r="I4299" s="26">
        <v>28</v>
      </c>
      <c r="J4299" s="26">
        <v>1</v>
      </c>
      <c r="K4299" s="26">
        <v>33</v>
      </c>
      <c r="M4299" s="26">
        <v>4297</v>
      </c>
      <c r="N4299" s="26">
        <v>222</v>
      </c>
    </row>
    <row r="4300" spans="7:14" x14ac:dyDescent="0.2">
      <c r="G4300" s="26">
        <v>2016</v>
      </c>
      <c r="H4300" s="26">
        <v>6</v>
      </c>
      <c r="I4300" s="26">
        <v>28</v>
      </c>
      <c r="J4300" s="26">
        <v>2</v>
      </c>
      <c r="K4300" s="26">
        <v>20</v>
      </c>
      <c r="M4300" s="26">
        <v>4298</v>
      </c>
      <c r="N4300" s="26">
        <v>221</v>
      </c>
    </row>
    <row r="4301" spans="7:14" x14ac:dyDescent="0.2">
      <c r="G4301" s="26">
        <v>2016</v>
      </c>
      <c r="H4301" s="26">
        <v>6</v>
      </c>
      <c r="I4301" s="26">
        <v>28</v>
      </c>
      <c r="J4301" s="26">
        <v>3</v>
      </c>
      <c r="K4301" s="26">
        <v>3</v>
      </c>
      <c r="M4301" s="26">
        <v>4299</v>
      </c>
      <c r="N4301" s="26">
        <v>221</v>
      </c>
    </row>
    <row r="4302" spans="7:14" x14ac:dyDescent="0.2">
      <c r="G4302" s="26">
        <v>2016</v>
      </c>
      <c r="H4302" s="26">
        <v>6</v>
      </c>
      <c r="I4302" s="26">
        <v>28</v>
      </c>
      <c r="J4302" s="26">
        <v>4</v>
      </c>
      <c r="K4302" s="26">
        <v>6</v>
      </c>
      <c r="M4302" s="26">
        <v>4300</v>
      </c>
      <c r="N4302" s="26">
        <v>221</v>
      </c>
    </row>
    <row r="4303" spans="7:14" x14ac:dyDescent="0.2">
      <c r="G4303" s="26">
        <v>2016</v>
      </c>
      <c r="H4303" s="26">
        <v>6</v>
      </c>
      <c r="I4303" s="26">
        <v>28</v>
      </c>
      <c r="J4303" s="26">
        <v>5</v>
      </c>
      <c r="K4303" s="26">
        <v>13</v>
      </c>
      <c r="M4303" s="26">
        <v>4301</v>
      </c>
      <c r="N4303" s="26">
        <v>221</v>
      </c>
    </row>
    <row r="4304" spans="7:14" x14ac:dyDescent="0.2">
      <c r="G4304" s="26">
        <v>2016</v>
      </c>
      <c r="H4304" s="26">
        <v>6</v>
      </c>
      <c r="I4304" s="26">
        <v>28</v>
      </c>
      <c r="J4304" s="26">
        <v>6</v>
      </c>
      <c r="K4304" s="26">
        <v>66</v>
      </c>
      <c r="M4304" s="26">
        <v>4302</v>
      </c>
      <c r="N4304" s="26">
        <v>221</v>
      </c>
    </row>
    <row r="4305" spans="7:14" x14ac:dyDescent="0.2">
      <c r="G4305" s="26">
        <v>2016</v>
      </c>
      <c r="H4305" s="26">
        <v>6</v>
      </c>
      <c r="I4305" s="26">
        <v>28</v>
      </c>
      <c r="J4305" s="26">
        <v>7</v>
      </c>
      <c r="K4305" s="26">
        <v>224</v>
      </c>
      <c r="M4305" s="26">
        <v>4303</v>
      </c>
      <c r="N4305" s="26">
        <v>221</v>
      </c>
    </row>
    <row r="4306" spans="7:14" x14ac:dyDescent="0.2">
      <c r="G4306" s="26">
        <v>2016</v>
      </c>
      <c r="H4306" s="26">
        <v>6</v>
      </c>
      <c r="I4306" s="26">
        <v>28</v>
      </c>
      <c r="J4306" s="26">
        <v>8</v>
      </c>
      <c r="K4306" s="26">
        <v>518</v>
      </c>
      <c r="M4306" s="26">
        <v>4304</v>
      </c>
      <c r="N4306" s="26">
        <v>221</v>
      </c>
    </row>
    <row r="4307" spans="7:14" x14ac:dyDescent="0.2">
      <c r="G4307" s="26">
        <v>2016</v>
      </c>
      <c r="H4307" s="26">
        <v>6</v>
      </c>
      <c r="I4307" s="26">
        <v>28</v>
      </c>
      <c r="J4307" s="26">
        <v>9</v>
      </c>
      <c r="K4307" s="26">
        <v>301</v>
      </c>
      <c r="M4307" s="26">
        <v>4305</v>
      </c>
      <c r="N4307" s="26">
        <v>221</v>
      </c>
    </row>
    <row r="4308" spans="7:14" x14ac:dyDescent="0.2">
      <c r="G4308" s="26">
        <v>2016</v>
      </c>
      <c r="H4308" s="26">
        <v>6</v>
      </c>
      <c r="I4308" s="26">
        <v>28</v>
      </c>
      <c r="J4308" s="26">
        <v>10</v>
      </c>
      <c r="K4308" s="26">
        <v>325</v>
      </c>
      <c r="M4308" s="26">
        <v>4306</v>
      </c>
      <c r="N4308" s="26">
        <v>221</v>
      </c>
    </row>
    <row r="4309" spans="7:14" x14ac:dyDescent="0.2">
      <c r="G4309" s="26">
        <v>2016</v>
      </c>
      <c r="H4309" s="26">
        <v>6</v>
      </c>
      <c r="I4309" s="26">
        <v>28</v>
      </c>
      <c r="J4309" s="26">
        <v>11</v>
      </c>
      <c r="K4309" s="26">
        <v>327</v>
      </c>
      <c r="M4309" s="26">
        <v>4307</v>
      </c>
      <c r="N4309" s="26">
        <v>221</v>
      </c>
    </row>
    <row r="4310" spans="7:14" x14ac:dyDescent="0.2">
      <c r="G4310" s="26">
        <v>2016</v>
      </c>
      <c r="H4310" s="26">
        <v>6</v>
      </c>
      <c r="I4310" s="26">
        <v>28</v>
      </c>
      <c r="J4310" s="26">
        <v>12</v>
      </c>
      <c r="K4310" s="26">
        <v>393</v>
      </c>
      <c r="M4310" s="26">
        <v>4308</v>
      </c>
      <c r="N4310" s="26">
        <v>220</v>
      </c>
    </row>
    <row r="4311" spans="7:14" x14ac:dyDescent="0.2">
      <c r="G4311" s="26">
        <v>2016</v>
      </c>
      <c r="H4311" s="26">
        <v>6</v>
      </c>
      <c r="I4311" s="26">
        <v>28</v>
      </c>
      <c r="J4311" s="26">
        <v>13</v>
      </c>
      <c r="K4311" s="26">
        <v>397</v>
      </c>
      <c r="M4311" s="26">
        <v>4309</v>
      </c>
      <c r="N4311" s="26">
        <v>220</v>
      </c>
    </row>
    <row r="4312" spans="7:14" x14ac:dyDescent="0.2">
      <c r="G4312" s="26">
        <v>2016</v>
      </c>
      <c r="H4312" s="26">
        <v>6</v>
      </c>
      <c r="I4312" s="26">
        <v>28</v>
      </c>
      <c r="J4312" s="26">
        <v>14</v>
      </c>
      <c r="K4312" s="26">
        <v>400</v>
      </c>
      <c r="M4312" s="26">
        <v>4310</v>
      </c>
      <c r="N4312" s="26">
        <v>220</v>
      </c>
    </row>
    <row r="4313" spans="7:14" x14ac:dyDescent="0.2">
      <c r="G4313" s="26">
        <v>2016</v>
      </c>
      <c r="H4313" s="26">
        <v>6</v>
      </c>
      <c r="I4313" s="26">
        <v>28</v>
      </c>
      <c r="J4313" s="26">
        <v>15</v>
      </c>
      <c r="K4313" s="26">
        <v>402</v>
      </c>
      <c r="M4313" s="26">
        <v>4311</v>
      </c>
      <c r="N4313" s="26">
        <v>220</v>
      </c>
    </row>
    <row r="4314" spans="7:14" x14ac:dyDescent="0.2">
      <c r="G4314" s="26">
        <v>2016</v>
      </c>
      <c r="H4314" s="26">
        <v>6</v>
      </c>
      <c r="I4314" s="26">
        <v>28</v>
      </c>
      <c r="J4314" s="26">
        <v>16</v>
      </c>
      <c r="K4314" s="26">
        <v>410</v>
      </c>
      <c r="M4314" s="26">
        <v>4312</v>
      </c>
      <c r="N4314" s="26">
        <v>220</v>
      </c>
    </row>
    <row r="4315" spans="7:14" x14ac:dyDescent="0.2">
      <c r="G4315" s="26">
        <v>2016</v>
      </c>
      <c r="H4315" s="26">
        <v>6</v>
      </c>
      <c r="I4315" s="26">
        <v>28</v>
      </c>
      <c r="J4315" s="26">
        <v>17</v>
      </c>
      <c r="K4315" s="26">
        <v>597</v>
      </c>
      <c r="M4315" s="26">
        <v>4313</v>
      </c>
      <c r="N4315" s="26">
        <v>220</v>
      </c>
    </row>
    <row r="4316" spans="7:14" x14ac:dyDescent="0.2">
      <c r="G4316" s="26">
        <v>2016</v>
      </c>
      <c r="H4316" s="26">
        <v>6</v>
      </c>
      <c r="I4316" s="26">
        <v>28</v>
      </c>
      <c r="J4316" s="26">
        <v>18</v>
      </c>
      <c r="K4316" s="26">
        <v>431</v>
      </c>
      <c r="M4316" s="26">
        <v>4314</v>
      </c>
      <c r="N4316" s="26">
        <v>220</v>
      </c>
    </row>
    <row r="4317" spans="7:14" x14ac:dyDescent="0.2">
      <c r="G4317" s="26">
        <v>2016</v>
      </c>
      <c r="H4317" s="26">
        <v>6</v>
      </c>
      <c r="I4317" s="26">
        <v>28</v>
      </c>
      <c r="J4317" s="26">
        <v>19</v>
      </c>
      <c r="K4317" s="26">
        <v>356</v>
      </c>
      <c r="M4317" s="26">
        <v>4315</v>
      </c>
      <c r="N4317" s="26">
        <v>220</v>
      </c>
    </row>
    <row r="4318" spans="7:14" x14ac:dyDescent="0.2">
      <c r="G4318" s="26">
        <v>2016</v>
      </c>
      <c r="H4318" s="26">
        <v>6</v>
      </c>
      <c r="I4318" s="26">
        <v>28</v>
      </c>
      <c r="J4318" s="26">
        <v>20</v>
      </c>
      <c r="K4318" s="26">
        <v>188</v>
      </c>
      <c r="M4318" s="26">
        <v>4316</v>
      </c>
      <c r="N4318" s="26">
        <v>220</v>
      </c>
    </row>
    <row r="4319" spans="7:14" x14ac:dyDescent="0.2">
      <c r="G4319" s="26">
        <v>2016</v>
      </c>
      <c r="H4319" s="26">
        <v>6</v>
      </c>
      <c r="I4319" s="26">
        <v>28</v>
      </c>
      <c r="J4319" s="26">
        <v>21</v>
      </c>
      <c r="K4319" s="26">
        <v>135</v>
      </c>
      <c r="M4319" s="26">
        <v>4317</v>
      </c>
      <c r="N4319" s="26">
        <v>220</v>
      </c>
    </row>
    <row r="4320" spans="7:14" x14ac:dyDescent="0.2">
      <c r="G4320" s="26">
        <v>2016</v>
      </c>
      <c r="H4320" s="26">
        <v>6</v>
      </c>
      <c r="I4320" s="26">
        <v>28</v>
      </c>
      <c r="J4320" s="26">
        <v>22</v>
      </c>
      <c r="K4320" s="26">
        <v>133</v>
      </c>
      <c r="M4320" s="26">
        <v>4318</v>
      </c>
      <c r="N4320" s="26">
        <v>220</v>
      </c>
    </row>
    <row r="4321" spans="7:14" x14ac:dyDescent="0.2">
      <c r="G4321" s="26">
        <v>2016</v>
      </c>
      <c r="H4321" s="26">
        <v>6</v>
      </c>
      <c r="I4321" s="26">
        <v>28</v>
      </c>
      <c r="J4321" s="26">
        <v>23</v>
      </c>
      <c r="K4321" s="26">
        <v>80</v>
      </c>
      <c r="M4321" s="26">
        <v>4319</v>
      </c>
      <c r="N4321" s="26">
        <v>220</v>
      </c>
    </row>
    <row r="4322" spans="7:14" x14ac:dyDescent="0.2">
      <c r="G4322" s="26">
        <v>2016</v>
      </c>
      <c r="H4322" s="26">
        <v>6</v>
      </c>
      <c r="I4322" s="26">
        <v>28</v>
      </c>
      <c r="J4322" s="26">
        <v>24</v>
      </c>
      <c r="K4322" s="26">
        <v>47</v>
      </c>
      <c r="M4322" s="26">
        <v>4320</v>
      </c>
      <c r="N4322" s="26">
        <v>220</v>
      </c>
    </row>
    <row r="4323" spans="7:14" x14ac:dyDescent="0.2">
      <c r="G4323" s="26">
        <v>2016</v>
      </c>
      <c r="H4323" s="26">
        <v>6</v>
      </c>
      <c r="I4323" s="26">
        <v>29</v>
      </c>
      <c r="J4323" s="26">
        <v>1</v>
      </c>
      <c r="K4323" s="26">
        <v>19</v>
      </c>
      <c r="M4323" s="26">
        <v>4321</v>
      </c>
      <c r="N4323" s="26">
        <v>220</v>
      </c>
    </row>
    <row r="4324" spans="7:14" x14ac:dyDescent="0.2">
      <c r="G4324" s="26">
        <v>2016</v>
      </c>
      <c r="H4324" s="26">
        <v>6</v>
      </c>
      <c r="I4324" s="26">
        <v>29</v>
      </c>
      <c r="J4324" s="26">
        <v>2</v>
      </c>
      <c r="K4324" s="26">
        <v>18</v>
      </c>
      <c r="M4324" s="26">
        <v>4322</v>
      </c>
      <c r="N4324" s="26">
        <v>220</v>
      </c>
    </row>
    <row r="4325" spans="7:14" x14ac:dyDescent="0.2">
      <c r="G4325" s="26">
        <v>2016</v>
      </c>
      <c r="H4325" s="26">
        <v>6</v>
      </c>
      <c r="I4325" s="26">
        <v>29</v>
      </c>
      <c r="J4325" s="26">
        <v>3</v>
      </c>
      <c r="K4325" s="26">
        <v>9</v>
      </c>
      <c r="M4325" s="26">
        <v>4323</v>
      </c>
      <c r="N4325" s="26">
        <v>219</v>
      </c>
    </row>
    <row r="4326" spans="7:14" x14ac:dyDescent="0.2">
      <c r="G4326" s="26">
        <v>2016</v>
      </c>
      <c r="H4326" s="26">
        <v>6</v>
      </c>
      <c r="I4326" s="26">
        <v>29</v>
      </c>
      <c r="J4326" s="26">
        <v>4</v>
      </c>
      <c r="K4326" s="26">
        <v>10</v>
      </c>
      <c r="M4326" s="26">
        <v>4324</v>
      </c>
      <c r="N4326" s="26">
        <v>219</v>
      </c>
    </row>
    <row r="4327" spans="7:14" x14ac:dyDescent="0.2">
      <c r="G4327" s="26">
        <v>2016</v>
      </c>
      <c r="H4327" s="26">
        <v>6</v>
      </c>
      <c r="I4327" s="26">
        <v>29</v>
      </c>
      <c r="J4327" s="26">
        <v>5</v>
      </c>
      <c r="K4327" s="26">
        <v>13</v>
      </c>
      <c r="M4327" s="26">
        <v>4325</v>
      </c>
      <c r="N4327" s="26">
        <v>219</v>
      </c>
    </row>
    <row r="4328" spans="7:14" x14ac:dyDescent="0.2">
      <c r="G4328" s="26">
        <v>2016</v>
      </c>
      <c r="H4328" s="26">
        <v>6</v>
      </c>
      <c r="I4328" s="26">
        <v>29</v>
      </c>
      <c r="J4328" s="26">
        <v>6</v>
      </c>
      <c r="K4328" s="26">
        <v>64</v>
      </c>
      <c r="M4328" s="26">
        <v>4326</v>
      </c>
      <c r="N4328" s="26">
        <v>219</v>
      </c>
    </row>
    <row r="4329" spans="7:14" x14ac:dyDescent="0.2">
      <c r="G4329" s="26">
        <v>2016</v>
      </c>
      <c r="H4329" s="26">
        <v>6</v>
      </c>
      <c r="I4329" s="26">
        <v>29</v>
      </c>
      <c r="J4329" s="26">
        <v>7</v>
      </c>
      <c r="K4329" s="26">
        <v>228</v>
      </c>
      <c r="M4329" s="26">
        <v>4327</v>
      </c>
      <c r="N4329" s="26">
        <v>219</v>
      </c>
    </row>
    <row r="4330" spans="7:14" x14ac:dyDescent="0.2">
      <c r="G4330" s="26">
        <v>2016</v>
      </c>
      <c r="H4330" s="26">
        <v>6</v>
      </c>
      <c r="I4330" s="26">
        <v>29</v>
      </c>
      <c r="J4330" s="26">
        <v>8</v>
      </c>
      <c r="K4330" s="26">
        <v>518</v>
      </c>
      <c r="M4330" s="26">
        <v>4328</v>
      </c>
      <c r="N4330" s="26">
        <v>219</v>
      </c>
    </row>
    <row r="4331" spans="7:14" x14ac:dyDescent="0.2">
      <c r="G4331" s="26">
        <v>2016</v>
      </c>
      <c r="H4331" s="26">
        <v>6</v>
      </c>
      <c r="I4331" s="26">
        <v>29</v>
      </c>
      <c r="J4331" s="26">
        <v>9</v>
      </c>
      <c r="K4331" s="26">
        <v>350</v>
      </c>
      <c r="M4331" s="26">
        <v>4329</v>
      </c>
      <c r="N4331" s="26">
        <v>219</v>
      </c>
    </row>
    <row r="4332" spans="7:14" x14ac:dyDescent="0.2">
      <c r="G4332" s="26">
        <v>2016</v>
      </c>
      <c r="H4332" s="26">
        <v>6</v>
      </c>
      <c r="I4332" s="26">
        <v>29</v>
      </c>
      <c r="J4332" s="26">
        <v>10</v>
      </c>
      <c r="K4332" s="26">
        <v>301</v>
      </c>
      <c r="M4332" s="26">
        <v>4330</v>
      </c>
      <c r="N4332" s="26">
        <v>219</v>
      </c>
    </row>
    <row r="4333" spans="7:14" x14ac:dyDescent="0.2">
      <c r="G4333" s="26">
        <v>2016</v>
      </c>
      <c r="H4333" s="26">
        <v>6</v>
      </c>
      <c r="I4333" s="26">
        <v>29</v>
      </c>
      <c r="J4333" s="26">
        <v>11</v>
      </c>
      <c r="K4333" s="26">
        <v>296</v>
      </c>
      <c r="M4333" s="26">
        <v>4331</v>
      </c>
      <c r="N4333" s="26">
        <v>219</v>
      </c>
    </row>
    <row r="4334" spans="7:14" x14ac:dyDescent="0.2">
      <c r="G4334" s="26">
        <v>2016</v>
      </c>
      <c r="H4334" s="26">
        <v>6</v>
      </c>
      <c r="I4334" s="26">
        <v>29</v>
      </c>
      <c r="J4334" s="26">
        <v>12</v>
      </c>
      <c r="K4334" s="26">
        <v>348</v>
      </c>
      <c r="M4334" s="26">
        <v>4332</v>
      </c>
      <c r="N4334" s="26">
        <v>219</v>
      </c>
    </row>
    <row r="4335" spans="7:14" x14ac:dyDescent="0.2">
      <c r="G4335" s="26">
        <v>2016</v>
      </c>
      <c r="H4335" s="26">
        <v>6</v>
      </c>
      <c r="I4335" s="26">
        <v>29</v>
      </c>
      <c r="J4335" s="26">
        <v>13</v>
      </c>
      <c r="K4335" s="26">
        <v>389</v>
      </c>
      <c r="M4335" s="26">
        <v>4333</v>
      </c>
      <c r="N4335" s="26">
        <v>218</v>
      </c>
    </row>
    <row r="4336" spans="7:14" x14ac:dyDescent="0.2">
      <c r="G4336" s="26">
        <v>2016</v>
      </c>
      <c r="H4336" s="26">
        <v>6</v>
      </c>
      <c r="I4336" s="26">
        <v>29</v>
      </c>
      <c r="J4336" s="26">
        <v>14</v>
      </c>
      <c r="K4336" s="26">
        <v>410</v>
      </c>
      <c r="M4336" s="26">
        <v>4334</v>
      </c>
      <c r="N4336" s="26">
        <v>218</v>
      </c>
    </row>
    <row r="4337" spans="7:14" x14ac:dyDescent="0.2">
      <c r="G4337" s="26">
        <v>2016</v>
      </c>
      <c r="H4337" s="26">
        <v>6</v>
      </c>
      <c r="I4337" s="26">
        <v>29</v>
      </c>
      <c r="J4337" s="26">
        <v>15</v>
      </c>
      <c r="K4337" s="26">
        <v>390</v>
      </c>
      <c r="M4337" s="26">
        <v>4335</v>
      </c>
      <c r="N4337" s="26">
        <v>218</v>
      </c>
    </row>
    <row r="4338" spans="7:14" x14ac:dyDescent="0.2">
      <c r="G4338" s="26">
        <v>2016</v>
      </c>
      <c r="H4338" s="26">
        <v>6</v>
      </c>
      <c r="I4338" s="26">
        <v>29</v>
      </c>
      <c r="J4338" s="26">
        <v>16</v>
      </c>
      <c r="K4338" s="26">
        <v>447</v>
      </c>
      <c r="M4338" s="26">
        <v>4336</v>
      </c>
      <c r="N4338" s="26">
        <v>218</v>
      </c>
    </row>
    <row r="4339" spans="7:14" x14ac:dyDescent="0.2">
      <c r="G4339" s="26">
        <v>2016</v>
      </c>
      <c r="H4339" s="26">
        <v>6</v>
      </c>
      <c r="I4339" s="26">
        <v>29</v>
      </c>
      <c r="J4339" s="26">
        <v>17</v>
      </c>
      <c r="K4339" s="26">
        <v>616</v>
      </c>
      <c r="M4339" s="26">
        <v>4337</v>
      </c>
      <c r="N4339" s="26">
        <v>218</v>
      </c>
    </row>
    <row r="4340" spans="7:14" x14ac:dyDescent="0.2">
      <c r="G4340" s="26">
        <v>2016</v>
      </c>
      <c r="H4340" s="26">
        <v>6</v>
      </c>
      <c r="I4340" s="26">
        <v>29</v>
      </c>
      <c r="J4340" s="26">
        <v>18</v>
      </c>
      <c r="K4340" s="26">
        <v>497</v>
      </c>
      <c r="M4340" s="26">
        <v>4338</v>
      </c>
      <c r="N4340" s="26">
        <v>218</v>
      </c>
    </row>
    <row r="4341" spans="7:14" x14ac:dyDescent="0.2">
      <c r="G4341" s="26">
        <v>2016</v>
      </c>
      <c r="H4341" s="26">
        <v>6</v>
      </c>
      <c r="I4341" s="26">
        <v>29</v>
      </c>
      <c r="J4341" s="26">
        <v>19</v>
      </c>
      <c r="K4341" s="26">
        <v>380</v>
      </c>
      <c r="M4341" s="26">
        <v>4339</v>
      </c>
      <c r="N4341" s="26">
        <v>218</v>
      </c>
    </row>
    <row r="4342" spans="7:14" x14ac:dyDescent="0.2">
      <c r="G4342" s="26">
        <v>2016</v>
      </c>
      <c r="H4342" s="26">
        <v>6</v>
      </c>
      <c r="I4342" s="26">
        <v>29</v>
      </c>
      <c r="J4342" s="26">
        <v>20</v>
      </c>
      <c r="K4342" s="26">
        <v>238</v>
      </c>
      <c r="M4342" s="26">
        <v>4340</v>
      </c>
      <c r="N4342" s="26">
        <v>218</v>
      </c>
    </row>
    <row r="4343" spans="7:14" x14ac:dyDescent="0.2">
      <c r="G4343" s="26">
        <v>2016</v>
      </c>
      <c r="H4343" s="26">
        <v>6</v>
      </c>
      <c r="I4343" s="26">
        <v>29</v>
      </c>
      <c r="J4343" s="26">
        <v>21</v>
      </c>
      <c r="K4343" s="26">
        <v>211</v>
      </c>
      <c r="M4343" s="26">
        <v>4341</v>
      </c>
      <c r="N4343" s="26">
        <v>218</v>
      </c>
    </row>
    <row r="4344" spans="7:14" x14ac:dyDescent="0.2">
      <c r="G4344" s="26">
        <v>2016</v>
      </c>
      <c r="H4344" s="26">
        <v>6</v>
      </c>
      <c r="I4344" s="26">
        <v>29</v>
      </c>
      <c r="J4344" s="26">
        <v>22</v>
      </c>
      <c r="K4344" s="26">
        <v>172</v>
      </c>
      <c r="M4344" s="26">
        <v>4342</v>
      </c>
      <c r="N4344" s="26">
        <v>218</v>
      </c>
    </row>
    <row r="4345" spans="7:14" x14ac:dyDescent="0.2">
      <c r="G4345" s="26">
        <v>2016</v>
      </c>
      <c r="H4345" s="26">
        <v>6</v>
      </c>
      <c r="I4345" s="26">
        <v>29</v>
      </c>
      <c r="J4345" s="26">
        <v>23</v>
      </c>
      <c r="K4345" s="26">
        <v>111</v>
      </c>
      <c r="M4345" s="26">
        <v>4343</v>
      </c>
      <c r="N4345" s="26">
        <v>218</v>
      </c>
    </row>
    <row r="4346" spans="7:14" x14ac:dyDescent="0.2">
      <c r="G4346" s="26">
        <v>2016</v>
      </c>
      <c r="H4346" s="26">
        <v>6</v>
      </c>
      <c r="I4346" s="26">
        <v>29</v>
      </c>
      <c r="J4346" s="26">
        <v>24</v>
      </c>
      <c r="K4346" s="26">
        <v>56</v>
      </c>
      <c r="M4346" s="26">
        <v>4344</v>
      </c>
      <c r="N4346" s="26">
        <v>218</v>
      </c>
    </row>
    <row r="4347" spans="7:14" x14ac:dyDescent="0.2">
      <c r="G4347" s="26">
        <v>2016</v>
      </c>
      <c r="H4347" s="26">
        <v>6</v>
      </c>
      <c r="I4347" s="26">
        <v>30</v>
      </c>
      <c r="J4347" s="26">
        <v>1</v>
      </c>
      <c r="K4347" s="26">
        <v>36</v>
      </c>
      <c r="M4347" s="26">
        <v>4345</v>
      </c>
      <c r="N4347" s="26">
        <v>217</v>
      </c>
    </row>
    <row r="4348" spans="7:14" x14ac:dyDescent="0.2">
      <c r="G4348" s="26">
        <v>2016</v>
      </c>
      <c r="H4348" s="26">
        <v>6</v>
      </c>
      <c r="I4348" s="26">
        <v>30</v>
      </c>
      <c r="J4348" s="26">
        <v>2</v>
      </c>
      <c r="K4348" s="26">
        <v>15</v>
      </c>
      <c r="M4348" s="26">
        <v>4346</v>
      </c>
      <c r="N4348" s="26">
        <v>217</v>
      </c>
    </row>
    <row r="4349" spans="7:14" x14ac:dyDescent="0.2">
      <c r="G4349" s="26">
        <v>2016</v>
      </c>
      <c r="H4349" s="26">
        <v>6</v>
      </c>
      <c r="I4349" s="26">
        <v>30</v>
      </c>
      <c r="J4349" s="26">
        <v>3</v>
      </c>
      <c r="K4349" s="26">
        <v>8</v>
      </c>
      <c r="M4349" s="26">
        <v>4347</v>
      </c>
      <c r="N4349" s="26">
        <v>217</v>
      </c>
    </row>
    <row r="4350" spans="7:14" x14ac:dyDescent="0.2">
      <c r="G4350" s="26">
        <v>2016</v>
      </c>
      <c r="H4350" s="26">
        <v>6</v>
      </c>
      <c r="I4350" s="26">
        <v>30</v>
      </c>
      <c r="J4350" s="26">
        <v>4</v>
      </c>
      <c r="K4350" s="26">
        <v>13</v>
      </c>
      <c r="M4350" s="26">
        <v>4348</v>
      </c>
      <c r="N4350" s="26">
        <v>217</v>
      </c>
    </row>
    <row r="4351" spans="7:14" x14ac:dyDescent="0.2">
      <c r="G4351" s="26">
        <v>2016</v>
      </c>
      <c r="H4351" s="26">
        <v>6</v>
      </c>
      <c r="I4351" s="26">
        <v>30</v>
      </c>
      <c r="J4351" s="26">
        <v>5</v>
      </c>
      <c r="K4351" s="26">
        <v>20</v>
      </c>
      <c r="M4351" s="26">
        <v>4349</v>
      </c>
      <c r="N4351" s="26">
        <v>217</v>
      </c>
    </row>
    <row r="4352" spans="7:14" x14ac:dyDescent="0.2">
      <c r="G4352" s="26">
        <v>2016</v>
      </c>
      <c r="H4352" s="26">
        <v>6</v>
      </c>
      <c r="I4352" s="26">
        <v>30</v>
      </c>
      <c r="J4352" s="26">
        <v>6</v>
      </c>
      <c r="K4352" s="26">
        <v>62</v>
      </c>
      <c r="M4352" s="26">
        <v>4350</v>
      </c>
      <c r="N4352" s="26">
        <v>217</v>
      </c>
    </row>
    <row r="4353" spans="7:14" x14ac:dyDescent="0.2">
      <c r="G4353" s="26">
        <v>2016</v>
      </c>
      <c r="H4353" s="26">
        <v>6</v>
      </c>
      <c r="I4353" s="26">
        <v>30</v>
      </c>
      <c r="J4353" s="26">
        <v>7</v>
      </c>
      <c r="K4353" s="26">
        <v>197</v>
      </c>
      <c r="M4353" s="26">
        <v>4351</v>
      </c>
      <c r="N4353" s="26">
        <v>217</v>
      </c>
    </row>
    <row r="4354" spans="7:14" x14ac:dyDescent="0.2">
      <c r="G4354" s="26">
        <v>2016</v>
      </c>
      <c r="H4354" s="26">
        <v>6</v>
      </c>
      <c r="I4354" s="26">
        <v>30</v>
      </c>
      <c r="J4354" s="26">
        <v>8</v>
      </c>
      <c r="K4354" s="26">
        <v>562</v>
      </c>
      <c r="M4354" s="26">
        <v>4352</v>
      </c>
      <c r="N4354" s="26">
        <v>217</v>
      </c>
    </row>
    <row r="4355" spans="7:14" x14ac:dyDescent="0.2">
      <c r="G4355" s="26">
        <v>2016</v>
      </c>
      <c r="H4355" s="26">
        <v>6</v>
      </c>
      <c r="I4355" s="26">
        <v>30</v>
      </c>
      <c r="J4355" s="26">
        <v>9</v>
      </c>
      <c r="K4355" s="26">
        <v>345</v>
      </c>
      <c r="M4355" s="26">
        <v>4353</v>
      </c>
      <c r="N4355" s="26">
        <v>217</v>
      </c>
    </row>
    <row r="4356" spans="7:14" x14ac:dyDescent="0.2">
      <c r="G4356" s="26">
        <v>2016</v>
      </c>
      <c r="H4356" s="26">
        <v>6</v>
      </c>
      <c r="I4356" s="26">
        <v>30</v>
      </c>
      <c r="J4356" s="26">
        <v>10</v>
      </c>
      <c r="K4356" s="26">
        <v>319</v>
      </c>
      <c r="M4356" s="26">
        <v>4354</v>
      </c>
      <c r="N4356" s="26">
        <v>216</v>
      </c>
    </row>
    <row r="4357" spans="7:14" x14ac:dyDescent="0.2">
      <c r="G4357" s="26">
        <v>2016</v>
      </c>
      <c r="H4357" s="26">
        <v>6</v>
      </c>
      <c r="I4357" s="26">
        <v>30</v>
      </c>
      <c r="J4357" s="26">
        <v>11</v>
      </c>
      <c r="K4357" s="26">
        <v>364</v>
      </c>
      <c r="M4357" s="26">
        <v>4355</v>
      </c>
      <c r="N4357" s="26">
        <v>216</v>
      </c>
    </row>
    <row r="4358" spans="7:14" x14ac:dyDescent="0.2">
      <c r="G4358" s="26">
        <v>2016</v>
      </c>
      <c r="H4358" s="26">
        <v>6</v>
      </c>
      <c r="I4358" s="26">
        <v>30</v>
      </c>
      <c r="J4358" s="26">
        <v>12</v>
      </c>
      <c r="K4358" s="26">
        <v>407</v>
      </c>
      <c r="M4358" s="26">
        <v>4356</v>
      </c>
      <c r="N4358" s="26">
        <v>216</v>
      </c>
    </row>
    <row r="4359" spans="7:14" x14ac:dyDescent="0.2">
      <c r="G4359" s="26">
        <v>2016</v>
      </c>
      <c r="H4359" s="26">
        <v>6</v>
      </c>
      <c r="I4359" s="26">
        <v>30</v>
      </c>
      <c r="J4359" s="26">
        <v>13</v>
      </c>
      <c r="K4359" s="26">
        <v>417</v>
      </c>
      <c r="M4359" s="26">
        <v>4357</v>
      </c>
      <c r="N4359" s="26">
        <v>216</v>
      </c>
    </row>
    <row r="4360" spans="7:14" x14ac:dyDescent="0.2">
      <c r="G4360" s="26">
        <v>2016</v>
      </c>
      <c r="H4360" s="26">
        <v>6</v>
      </c>
      <c r="I4360" s="26">
        <v>30</v>
      </c>
      <c r="J4360" s="26">
        <v>14</v>
      </c>
      <c r="K4360" s="26">
        <v>408</v>
      </c>
      <c r="M4360" s="26">
        <v>4358</v>
      </c>
      <c r="N4360" s="26">
        <v>216</v>
      </c>
    </row>
    <row r="4361" spans="7:14" x14ac:dyDescent="0.2">
      <c r="G4361" s="26">
        <v>2016</v>
      </c>
      <c r="H4361" s="26">
        <v>6</v>
      </c>
      <c r="I4361" s="26">
        <v>30</v>
      </c>
      <c r="J4361" s="26">
        <v>15</v>
      </c>
      <c r="K4361" s="26">
        <v>439</v>
      </c>
      <c r="M4361" s="26">
        <v>4359</v>
      </c>
      <c r="N4361" s="26">
        <v>216</v>
      </c>
    </row>
    <row r="4362" spans="7:14" x14ac:dyDescent="0.2">
      <c r="G4362" s="26">
        <v>2016</v>
      </c>
      <c r="H4362" s="26">
        <v>6</v>
      </c>
      <c r="I4362" s="26">
        <v>30</v>
      </c>
      <c r="J4362" s="26">
        <v>16</v>
      </c>
      <c r="K4362" s="26">
        <v>509</v>
      </c>
      <c r="M4362" s="26">
        <v>4360</v>
      </c>
      <c r="N4362" s="26">
        <v>216</v>
      </c>
    </row>
    <row r="4363" spans="7:14" x14ac:dyDescent="0.2">
      <c r="G4363" s="26">
        <v>2016</v>
      </c>
      <c r="H4363" s="26">
        <v>6</v>
      </c>
      <c r="I4363" s="26">
        <v>30</v>
      </c>
      <c r="J4363" s="26">
        <v>17</v>
      </c>
      <c r="K4363" s="26">
        <v>654</v>
      </c>
      <c r="M4363" s="26">
        <v>4361</v>
      </c>
      <c r="N4363" s="26">
        <v>216</v>
      </c>
    </row>
    <row r="4364" spans="7:14" x14ac:dyDescent="0.2">
      <c r="G4364" s="26">
        <v>2016</v>
      </c>
      <c r="H4364" s="26">
        <v>6</v>
      </c>
      <c r="I4364" s="26">
        <v>30</v>
      </c>
      <c r="J4364" s="26">
        <v>18</v>
      </c>
      <c r="K4364" s="26">
        <v>472</v>
      </c>
      <c r="M4364" s="26">
        <v>4362</v>
      </c>
      <c r="N4364" s="26">
        <v>216</v>
      </c>
    </row>
    <row r="4365" spans="7:14" x14ac:dyDescent="0.2">
      <c r="G4365" s="26">
        <v>2016</v>
      </c>
      <c r="H4365" s="26">
        <v>6</v>
      </c>
      <c r="I4365" s="26">
        <v>30</v>
      </c>
      <c r="J4365" s="26">
        <v>19</v>
      </c>
      <c r="K4365" s="26">
        <v>434</v>
      </c>
      <c r="M4365" s="26">
        <v>4363</v>
      </c>
      <c r="N4365" s="26">
        <v>216</v>
      </c>
    </row>
    <row r="4366" spans="7:14" x14ac:dyDescent="0.2">
      <c r="G4366" s="26">
        <v>2016</v>
      </c>
      <c r="H4366" s="26">
        <v>6</v>
      </c>
      <c r="I4366" s="26">
        <v>30</v>
      </c>
      <c r="J4366" s="26">
        <v>20</v>
      </c>
      <c r="K4366" s="26">
        <v>315</v>
      </c>
      <c r="M4366" s="26">
        <v>4364</v>
      </c>
      <c r="N4366" s="26">
        <v>215</v>
      </c>
    </row>
    <row r="4367" spans="7:14" x14ac:dyDescent="0.2">
      <c r="G4367" s="26">
        <v>2016</v>
      </c>
      <c r="H4367" s="26">
        <v>6</v>
      </c>
      <c r="I4367" s="26">
        <v>30</v>
      </c>
      <c r="J4367" s="26">
        <v>21</v>
      </c>
      <c r="K4367" s="26">
        <v>223</v>
      </c>
      <c r="M4367" s="26">
        <v>4365</v>
      </c>
      <c r="N4367" s="26">
        <v>215</v>
      </c>
    </row>
    <row r="4368" spans="7:14" x14ac:dyDescent="0.2">
      <c r="G4368" s="26">
        <v>2016</v>
      </c>
      <c r="H4368" s="26">
        <v>6</v>
      </c>
      <c r="I4368" s="26">
        <v>30</v>
      </c>
      <c r="J4368" s="26">
        <v>22</v>
      </c>
      <c r="K4368" s="26">
        <v>168</v>
      </c>
      <c r="M4368" s="26">
        <v>4366</v>
      </c>
      <c r="N4368" s="26">
        <v>215</v>
      </c>
    </row>
    <row r="4369" spans="7:14" x14ac:dyDescent="0.2">
      <c r="G4369" s="26">
        <v>2016</v>
      </c>
      <c r="H4369" s="26">
        <v>6</v>
      </c>
      <c r="I4369" s="26">
        <v>30</v>
      </c>
      <c r="J4369" s="26">
        <v>23</v>
      </c>
      <c r="K4369" s="26">
        <v>102</v>
      </c>
      <c r="M4369" s="26">
        <v>4367</v>
      </c>
      <c r="N4369" s="26">
        <v>215</v>
      </c>
    </row>
    <row r="4370" spans="7:14" x14ac:dyDescent="0.2">
      <c r="G4370" s="26">
        <v>2016</v>
      </c>
      <c r="H4370" s="26">
        <v>6</v>
      </c>
      <c r="I4370" s="26">
        <v>30</v>
      </c>
      <c r="J4370" s="26">
        <v>24</v>
      </c>
      <c r="K4370" s="26">
        <v>91</v>
      </c>
      <c r="M4370" s="26">
        <v>4368</v>
      </c>
      <c r="N4370" s="26">
        <v>215</v>
      </c>
    </row>
    <row r="4371" spans="7:14" x14ac:dyDescent="0.2">
      <c r="G4371" s="26">
        <v>2016</v>
      </c>
      <c r="H4371" s="26">
        <v>7</v>
      </c>
      <c r="I4371" s="26">
        <v>1</v>
      </c>
      <c r="J4371" s="26">
        <v>1</v>
      </c>
      <c r="K4371" s="26">
        <v>24</v>
      </c>
      <c r="M4371" s="26">
        <v>4369</v>
      </c>
      <c r="N4371" s="26">
        <v>215</v>
      </c>
    </row>
    <row r="4372" spans="7:14" x14ac:dyDescent="0.2">
      <c r="G4372" s="26">
        <v>2016</v>
      </c>
      <c r="H4372" s="26">
        <v>7</v>
      </c>
      <c r="I4372" s="26">
        <v>1</v>
      </c>
      <c r="J4372" s="26">
        <v>2</v>
      </c>
      <c r="K4372" s="26">
        <v>16</v>
      </c>
      <c r="M4372" s="26">
        <v>4370</v>
      </c>
      <c r="N4372" s="26">
        <v>215</v>
      </c>
    </row>
    <row r="4373" spans="7:14" x14ac:dyDescent="0.2">
      <c r="G4373" s="26">
        <v>2016</v>
      </c>
      <c r="H4373" s="26">
        <v>7</v>
      </c>
      <c r="I4373" s="26">
        <v>1</v>
      </c>
      <c r="J4373" s="26">
        <v>3</v>
      </c>
      <c r="K4373" s="26">
        <v>8</v>
      </c>
      <c r="M4373" s="26">
        <v>4371</v>
      </c>
      <c r="N4373" s="26">
        <v>215</v>
      </c>
    </row>
    <row r="4374" spans="7:14" x14ac:dyDescent="0.2">
      <c r="G4374" s="26">
        <v>2016</v>
      </c>
      <c r="H4374" s="26">
        <v>7</v>
      </c>
      <c r="I4374" s="26">
        <v>1</v>
      </c>
      <c r="J4374" s="26">
        <v>4</v>
      </c>
      <c r="K4374" s="26">
        <v>11</v>
      </c>
      <c r="M4374" s="26">
        <v>4372</v>
      </c>
      <c r="N4374" s="26">
        <v>215</v>
      </c>
    </row>
    <row r="4375" spans="7:14" x14ac:dyDescent="0.2">
      <c r="G4375" s="26">
        <v>2016</v>
      </c>
      <c r="H4375" s="26">
        <v>7</v>
      </c>
      <c r="I4375" s="26">
        <v>1</v>
      </c>
      <c r="J4375" s="26">
        <v>5</v>
      </c>
      <c r="K4375" s="26">
        <v>14</v>
      </c>
      <c r="M4375" s="26">
        <v>4373</v>
      </c>
      <c r="N4375" s="26">
        <v>215</v>
      </c>
    </row>
    <row r="4376" spans="7:14" x14ac:dyDescent="0.2">
      <c r="G4376" s="26">
        <v>2016</v>
      </c>
      <c r="H4376" s="26">
        <v>7</v>
      </c>
      <c r="I4376" s="26">
        <v>1</v>
      </c>
      <c r="J4376" s="26">
        <v>6</v>
      </c>
      <c r="K4376" s="26">
        <v>67</v>
      </c>
      <c r="M4376" s="26">
        <v>4374</v>
      </c>
      <c r="N4376" s="26">
        <v>215</v>
      </c>
    </row>
    <row r="4377" spans="7:14" x14ac:dyDescent="0.2">
      <c r="G4377" s="26">
        <v>2016</v>
      </c>
      <c r="H4377" s="26">
        <v>7</v>
      </c>
      <c r="I4377" s="26">
        <v>1</v>
      </c>
      <c r="J4377" s="26">
        <v>7</v>
      </c>
      <c r="K4377" s="26">
        <v>215</v>
      </c>
      <c r="M4377" s="26">
        <v>4375</v>
      </c>
      <c r="N4377" s="26">
        <v>215</v>
      </c>
    </row>
    <row r="4378" spans="7:14" x14ac:dyDescent="0.2">
      <c r="G4378" s="26">
        <v>2016</v>
      </c>
      <c r="H4378" s="26">
        <v>7</v>
      </c>
      <c r="I4378" s="26">
        <v>1</v>
      </c>
      <c r="J4378" s="26">
        <v>8</v>
      </c>
      <c r="K4378" s="26">
        <v>512</v>
      </c>
      <c r="M4378" s="26">
        <v>4376</v>
      </c>
      <c r="N4378" s="26">
        <v>215</v>
      </c>
    </row>
    <row r="4379" spans="7:14" x14ac:dyDescent="0.2">
      <c r="G4379" s="26">
        <v>2016</v>
      </c>
      <c r="H4379" s="26">
        <v>7</v>
      </c>
      <c r="I4379" s="26">
        <v>1</v>
      </c>
      <c r="J4379" s="26">
        <v>9</v>
      </c>
      <c r="K4379" s="26">
        <v>350</v>
      </c>
      <c r="M4379" s="26">
        <v>4377</v>
      </c>
      <c r="N4379" s="26">
        <v>215</v>
      </c>
    </row>
    <row r="4380" spans="7:14" x14ac:dyDescent="0.2">
      <c r="G4380" s="26">
        <v>2016</v>
      </c>
      <c r="H4380" s="26">
        <v>7</v>
      </c>
      <c r="I4380" s="26">
        <v>1</v>
      </c>
      <c r="J4380" s="26">
        <v>10</v>
      </c>
      <c r="K4380" s="26">
        <v>348</v>
      </c>
      <c r="M4380" s="26">
        <v>4378</v>
      </c>
      <c r="N4380" s="26">
        <v>215</v>
      </c>
    </row>
    <row r="4381" spans="7:14" x14ac:dyDescent="0.2">
      <c r="G4381" s="26">
        <v>2016</v>
      </c>
      <c r="H4381" s="26">
        <v>7</v>
      </c>
      <c r="I4381" s="26">
        <v>1</v>
      </c>
      <c r="J4381" s="26">
        <v>11</v>
      </c>
      <c r="K4381" s="26">
        <v>373</v>
      </c>
      <c r="M4381" s="26">
        <v>4379</v>
      </c>
      <c r="N4381" s="26">
        <v>215</v>
      </c>
    </row>
    <row r="4382" spans="7:14" x14ac:dyDescent="0.2">
      <c r="G4382" s="26">
        <v>2016</v>
      </c>
      <c r="H4382" s="26">
        <v>7</v>
      </c>
      <c r="I4382" s="26">
        <v>1</v>
      </c>
      <c r="J4382" s="26">
        <v>12</v>
      </c>
      <c r="K4382" s="26">
        <v>457</v>
      </c>
      <c r="M4382" s="26">
        <v>4380</v>
      </c>
      <c r="N4382" s="26">
        <v>214</v>
      </c>
    </row>
    <row r="4383" spans="7:14" x14ac:dyDescent="0.2">
      <c r="G4383" s="26">
        <v>2016</v>
      </c>
      <c r="H4383" s="26">
        <v>7</v>
      </c>
      <c r="I4383" s="26">
        <v>1</v>
      </c>
      <c r="J4383" s="26">
        <v>13</v>
      </c>
      <c r="K4383" s="26">
        <v>475</v>
      </c>
      <c r="M4383" s="26">
        <v>4381</v>
      </c>
      <c r="N4383" s="26">
        <v>214</v>
      </c>
    </row>
    <row r="4384" spans="7:14" x14ac:dyDescent="0.2">
      <c r="G4384" s="26">
        <v>2016</v>
      </c>
      <c r="H4384" s="26">
        <v>7</v>
      </c>
      <c r="I4384" s="26">
        <v>1</v>
      </c>
      <c r="J4384" s="26">
        <v>14</v>
      </c>
      <c r="K4384" s="26">
        <v>472</v>
      </c>
      <c r="M4384" s="26">
        <v>4382</v>
      </c>
      <c r="N4384" s="26">
        <v>214</v>
      </c>
    </row>
    <row r="4385" spans="7:14" x14ac:dyDescent="0.2">
      <c r="G4385" s="26">
        <v>2016</v>
      </c>
      <c r="H4385" s="26">
        <v>7</v>
      </c>
      <c r="I4385" s="26">
        <v>1</v>
      </c>
      <c r="J4385" s="26">
        <v>15</v>
      </c>
      <c r="K4385" s="26">
        <v>450</v>
      </c>
      <c r="M4385" s="26">
        <v>4383</v>
      </c>
      <c r="N4385" s="26">
        <v>214</v>
      </c>
    </row>
    <row r="4386" spans="7:14" x14ac:dyDescent="0.2">
      <c r="G4386" s="26">
        <v>2016</v>
      </c>
      <c r="H4386" s="26">
        <v>7</v>
      </c>
      <c r="I4386" s="26">
        <v>1</v>
      </c>
      <c r="J4386" s="26">
        <v>16</v>
      </c>
      <c r="K4386" s="26">
        <v>481</v>
      </c>
      <c r="M4386" s="26">
        <v>4384</v>
      </c>
      <c r="N4386" s="26">
        <v>214</v>
      </c>
    </row>
    <row r="4387" spans="7:14" x14ac:dyDescent="0.2">
      <c r="G4387" s="26">
        <v>2016</v>
      </c>
      <c r="H4387" s="26">
        <v>7</v>
      </c>
      <c r="I4387" s="26">
        <v>1</v>
      </c>
      <c r="J4387" s="26">
        <v>17</v>
      </c>
      <c r="K4387" s="26">
        <v>596</v>
      </c>
      <c r="M4387" s="26">
        <v>4385</v>
      </c>
      <c r="N4387" s="26">
        <v>214</v>
      </c>
    </row>
    <row r="4388" spans="7:14" x14ac:dyDescent="0.2">
      <c r="G4388" s="26">
        <v>2016</v>
      </c>
      <c r="H4388" s="26">
        <v>7</v>
      </c>
      <c r="I4388" s="26">
        <v>1</v>
      </c>
      <c r="J4388" s="26">
        <v>18</v>
      </c>
      <c r="K4388" s="26">
        <v>431</v>
      </c>
      <c r="M4388" s="26">
        <v>4386</v>
      </c>
      <c r="N4388" s="26">
        <v>214</v>
      </c>
    </row>
    <row r="4389" spans="7:14" x14ac:dyDescent="0.2">
      <c r="G4389" s="26">
        <v>2016</v>
      </c>
      <c r="H4389" s="26">
        <v>7</v>
      </c>
      <c r="I4389" s="26">
        <v>1</v>
      </c>
      <c r="J4389" s="26">
        <v>19</v>
      </c>
      <c r="K4389" s="26">
        <v>381</v>
      </c>
      <c r="M4389" s="26">
        <v>4387</v>
      </c>
      <c r="N4389" s="26">
        <v>213</v>
      </c>
    </row>
    <row r="4390" spans="7:14" x14ac:dyDescent="0.2">
      <c r="G4390" s="26">
        <v>2016</v>
      </c>
      <c r="H4390" s="26">
        <v>7</v>
      </c>
      <c r="I4390" s="26">
        <v>1</v>
      </c>
      <c r="J4390" s="26">
        <v>20</v>
      </c>
      <c r="K4390" s="26">
        <v>254</v>
      </c>
      <c r="M4390" s="26">
        <v>4388</v>
      </c>
      <c r="N4390" s="26">
        <v>213</v>
      </c>
    </row>
    <row r="4391" spans="7:14" x14ac:dyDescent="0.2">
      <c r="G4391" s="26">
        <v>2016</v>
      </c>
      <c r="H4391" s="26">
        <v>7</v>
      </c>
      <c r="I4391" s="26">
        <v>1</v>
      </c>
      <c r="J4391" s="26">
        <v>21</v>
      </c>
      <c r="K4391" s="26">
        <v>204</v>
      </c>
      <c r="M4391" s="26">
        <v>4389</v>
      </c>
      <c r="N4391" s="26">
        <v>213</v>
      </c>
    </row>
    <row r="4392" spans="7:14" x14ac:dyDescent="0.2">
      <c r="G4392" s="26">
        <v>2016</v>
      </c>
      <c r="H4392" s="26">
        <v>7</v>
      </c>
      <c r="I4392" s="26">
        <v>1</v>
      </c>
      <c r="J4392" s="26">
        <v>22</v>
      </c>
      <c r="K4392" s="26">
        <v>153</v>
      </c>
      <c r="M4392" s="26">
        <v>4390</v>
      </c>
      <c r="N4392" s="26">
        <v>213</v>
      </c>
    </row>
    <row r="4393" spans="7:14" x14ac:dyDescent="0.2">
      <c r="G4393" s="26">
        <v>2016</v>
      </c>
      <c r="H4393" s="26">
        <v>7</v>
      </c>
      <c r="I4393" s="26">
        <v>1</v>
      </c>
      <c r="J4393" s="26">
        <v>23</v>
      </c>
      <c r="K4393" s="26">
        <v>115</v>
      </c>
      <c r="M4393" s="26">
        <v>4391</v>
      </c>
      <c r="N4393" s="26">
        <v>213</v>
      </c>
    </row>
    <row r="4394" spans="7:14" x14ac:dyDescent="0.2">
      <c r="G4394" s="26">
        <v>2016</v>
      </c>
      <c r="H4394" s="26">
        <v>7</v>
      </c>
      <c r="I4394" s="26">
        <v>1</v>
      </c>
      <c r="J4394" s="26">
        <v>24</v>
      </c>
      <c r="K4394" s="26">
        <v>109</v>
      </c>
      <c r="M4394" s="26">
        <v>4392</v>
      </c>
      <c r="N4394" s="26">
        <v>213</v>
      </c>
    </row>
    <row r="4395" spans="7:14" x14ac:dyDescent="0.2">
      <c r="G4395" s="26">
        <v>2016</v>
      </c>
      <c r="H4395" s="26">
        <v>7</v>
      </c>
      <c r="I4395" s="26">
        <v>2</v>
      </c>
      <c r="J4395" s="26">
        <v>1</v>
      </c>
      <c r="K4395" s="26">
        <v>46</v>
      </c>
      <c r="M4395" s="26">
        <v>4393</v>
      </c>
      <c r="N4395" s="26">
        <v>213</v>
      </c>
    </row>
    <row r="4396" spans="7:14" x14ac:dyDescent="0.2">
      <c r="G4396" s="26">
        <v>2016</v>
      </c>
      <c r="H4396" s="26">
        <v>7</v>
      </c>
      <c r="I4396" s="26">
        <v>2</v>
      </c>
      <c r="J4396" s="26">
        <v>2</v>
      </c>
      <c r="K4396" s="26">
        <v>28</v>
      </c>
      <c r="M4396" s="26">
        <v>4394</v>
      </c>
      <c r="N4396" s="26">
        <v>213</v>
      </c>
    </row>
    <row r="4397" spans="7:14" x14ac:dyDescent="0.2">
      <c r="G4397" s="26">
        <v>2016</v>
      </c>
      <c r="H4397" s="26">
        <v>7</v>
      </c>
      <c r="I4397" s="26">
        <v>2</v>
      </c>
      <c r="J4397" s="26">
        <v>3</v>
      </c>
      <c r="K4397" s="26">
        <v>13</v>
      </c>
      <c r="M4397" s="26">
        <v>4395</v>
      </c>
      <c r="N4397" s="26">
        <v>213</v>
      </c>
    </row>
    <row r="4398" spans="7:14" x14ac:dyDescent="0.2">
      <c r="G4398" s="26">
        <v>2016</v>
      </c>
      <c r="H4398" s="26">
        <v>7</v>
      </c>
      <c r="I4398" s="26">
        <v>2</v>
      </c>
      <c r="J4398" s="26">
        <v>4</v>
      </c>
      <c r="K4398" s="26">
        <v>17</v>
      </c>
      <c r="M4398" s="26">
        <v>4396</v>
      </c>
      <c r="N4398" s="26">
        <v>212</v>
      </c>
    </row>
    <row r="4399" spans="7:14" x14ac:dyDescent="0.2">
      <c r="G4399" s="26">
        <v>2016</v>
      </c>
      <c r="H4399" s="26">
        <v>7</v>
      </c>
      <c r="I4399" s="26">
        <v>2</v>
      </c>
      <c r="J4399" s="26">
        <v>5</v>
      </c>
      <c r="K4399" s="26">
        <v>32</v>
      </c>
      <c r="M4399" s="26">
        <v>4397</v>
      </c>
      <c r="N4399" s="26">
        <v>212</v>
      </c>
    </row>
    <row r="4400" spans="7:14" x14ac:dyDescent="0.2">
      <c r="G4400" s="26">
        <v>2016</v>
      </c>
      <c r="H4400" s="26">
        <v>7</v>
      </c>
      <c r="I4400" s="26">
        <v>2</v>
      </c>
      <c r="J4400" s="26">
        <v>6</v>
      </c>
      <c r="K4400" s="26">
        <v>36</v>
      </c>
      <c r="M4400" s="26">
        <v>4398</v>
      </c>
      <c r="N4400" s="26">
        <v>212</v>
      </c>
    </row>
    <row r="4401" spans="7:14" x14ac:dyDescent="0.2">
      <c r="G4401" s="26">
        <v>2016</v>
      </c>
      <c r="H4401" s="26">
        <v>7</v>
      </c>
      <c r="I4401" s="26">
        <v>2</v>
      </c>
      <c r="J4401" s="26">
        <v>7</v>
      </c>
      <c r="K4401" s="26">
        <v>91</v>
      </c>
      <c r="M4401" s="26">
        <v>4399</v>
      </c>
      <c r="N4401" s="26">
        <v>212</v>
      </c>
    </row>
    <row r="4402" spans="7:14" x14ac:dyDescent="0.2">
      <c r="G4402" s="26">
        <v>2016</v>
      </c>
      <c r="H4402" s="26">
        <v>7</v>
      </c>
      <c r="I4402" s="26">
        <v>2</v>
      </c>
      <c r="J4402" s="26">
        <v>8</v>
      </c>
      <c r="K4402" s="26">
        <v>189</v>
      </c>
      <c r="M4402" s="26">
        <v>4400</v>
      </c>
      <c r="N4402" s="26">
        <v>212</v>
      </c>
    </row>
    <row r="4403" spans="7:14" x14ac:dyDescent="0.2">
      <c r="G4403" s="26">
        <v>2016</v>
      </c>
      <c r="H4403" s="26">
        <v>7</v>
      </c>
      <c r="I4403" s="26">
        <v>2</v>
      </c>
      <c r="J4403" s="26">
        <v>9</v>
      </c>
      <c r="K4403" s="26">
        <v>223</v>
      </c>
      <c r="M4403" s="26">
        <v>4401</v>
      </c>
      <c r="N4403" s="26">
        <v>212</v>
      </c>
    </row>
    <row r="4404" spans="7:14" x14ac:dyDescent="0.2">
      <c r="G4404" s="26">
        <v>2016</v>
      </c>
      <c r="H4404" s="26">
        <v>7</v>
      </c>
      <c r="I4404" s="26">
        <v>2</v>
      </c>
      <c r="J4404" s="26">
        <v>10</v>
      </c>
      <c r="K4404" s="26">
        <v>299</v>
      </c>
      <c r="M4404" s="26">
        <v>4402</v>
      </c>
      <c r="N4404" s="26">
        <v>212</v>
      </c>
    </row>
    <row r="4405" spans="7:14" x14ac:dyDescent="0.2">
      <c r="G4405" s="26">
        <v>2016</v>
      </c>
      <c r="H4405" s="26">
        <v>7</v>
      </c>
      <c r="I4405" s="26">
        <v>2</v>
      </c>
      <c r="J4405" s="26">
        <v>11</v>
      </c>
      <c r="K4405" s="26">
        <v>425</v>
      </c>
      <c r="M4405" s="26">
        <v>4403</v>
      </c>
      <c r="N4405" s="26">
        <v>212</v>
      </c>
    </row>
    <row r="4406" spans="7:14" x14ac:dyDescent="0.2">
      <c r="G4406" s="26">
        <v>2016</v>
      </c>
      <c r="H4406" s="26">
        <v>7</v>
      </c>
      <c r="I4406" s="26">
        <v>2</v>
      </c>
      <c r="J4406" s="26">
        <v>12</v>
      </c>
      <c r="K4406" s="26">
        <v>415</v>
      </c>
      <c r="M4406" s="26">
        <v>4404</v>
      </c>
      <c r="N4406" s="26">
        <v>212</v>
      </c>
    </row>
    <row r="4407" spans="7:14" x14ac:dyDescent="0.2">
      <c r="G4407" s="26">
        <v>2016</v>
      </c>
      <c r="H4407" s="26">
        <v>7</v>
      </c>
      <c r="I4407" s="26">
        <v>2</v>
      </c>
      <c r="J4407" s="26">
        <v>13</v>
      </c>
      <c r="K4407" s="26">
        <v>476</v>
      </c>
      <c r="M4407" s="26">
        <v>4405</v>
      </c>
      <c r="N4407" s="26">
        <v>212</v>
      </c>
    </row>
    <row r="4408" spans="7:14" x14ac:dyDescent="0.2">
      <c r="G4408" s="26">
        <v>2016</v>
      </c>
      <c r="H4408" s="26">
        <v>7</v>
      </c>
      <c r="I4408" s="26">
        <v>2</v>
      </c>
      <c r="J4408" s="26">
        <v>14</v>
      </c>
      <c r="K4408" s="26">
        <v>483</v>
      </c>
      <c r="M4408" s="26">
        <v>4406</v>
      </c>
      <c r="N4408" s="26">
        <v>212</v>
      </c>
    </row>
    <row r="4409" spans="7:14" x14ac:dyDescent="0.2">
      <c r="G4409" s="26">
        <v>2016</v>
      </c>
      <c r="H4409" s="26">
        <v>7</v>
      </c>
      <c r="I4409" s="26">
        <v>2</v>
      </c>
      <c r="J4409" s="26">
        <v>15</v>
      </c>
      <c r="K4409" s="26">
        <v>396</v>
      </c>
      <c r="M4409" s="26">
        <v>4407</v>
      </c>
      <c r="N4409" s="26">
        <v>212</v>
      </c>
    </row>
    <row r="4410" spans="7:14" x14ac:dyDescent="0.2">
      <c r="G4410" s="26">
        <v>2016</v>
      </c>
      <c r="H4410" s="26">
        <v>7</v>
      </c>
      <c r="I4410" s="26">
        <v>2</v>
      </c>
      <c r="J4410" s="26">
        <v>16</v>
      </c>
      <c r="K4410" s="26">
        <v>427</v>
      </c>
      <c r="M4410" s="26">
        <v>4408</v>
      </c>
      <c r="N4410" s="26">
        <v>212</v>
      </c>
    </row>
    <row r="4411" spans="7:14" x14ac:dyDescent="0.2">
      <c r="G4411" s="26">
        <v>2016</v>
      </c>
      <c r="H4411" s="26">
        <v>7</v>
      </c>
      <c r="I4411" s="26">
        <v>2</v>
      </c>
      <c r="J4411" s="26">
        <v>17</v>
      </c>
      <c r="K4411" s="26">
        <v>429</v>
      </c>
      <c r="M4411" s="26">
        <v>4409</v>
      </c>
      <c r="N4411" s="26">
        <v>212</v>
      </c>
    </row>
    <row r="4412" spans="7:14" x14ac:dyDescent="0.2">
      <c r="G4412" s="26">
        <v>2016</v>
      </c>
      <c r="H4412" s="26">
        <v>7</v>
      </c>
      <c r="I4412" s="26">
        <v>2</v>
      </c>
      <c r="J4412" s="26">
        <v>18</v>
      </c>
      <c r="K4412" s="26">
        <v>372</v>
      </c>
      <c r="M4412" s="26">
        <v>4410</v>
      </c>
      <c r="N4412" s="26">
        <v>212</v>
      </c>
    </row>
    <row r="4413" spans="7:14" x14ac:dyDescent="0.2">
      <c r="G4413" s="26">
        <v>2016</v>
      </c>
      <c r="H4413" s="26">
        <v>7</v>
      </c>
      <c r="I4413" s="26">
        <v>2</v>
      </c>
      <c r="J4413" s="26">
        <v>19</v>
      </c>
      <c r="K4413" s="26">
        <v>328</v>
      </c>
      <c r="M4413" s="26">
        <v>4411</v>
      </c>
      <c r="N4413" s="26">
        <v>212</v>
      </c>
    </row>
    <row r="4414" spans="7:14" x14ac:dyDescent="0.2">
      <c r="G4414" s="26">
        <v>2016</v>
      </c>
      <c r="H4414" s="26">
        <v>7</v>
      </c>
      <c r="I4414" s="26">
        <v>2</v>
      </c>
      <c r="J4414" s="26">
        <v>20</v>
      </c>
      <c r="K4414" s="26">
        <v>272</v>
      </c>
      <c r="M4414" s="26">
        <v>4412</v>
      </c>
      <c r="N4414" s="26">
        <v>212</v>
      </c>
    </row>
    <row r="4415" spans="7:14" x14ac:dyDescent="0.2">
      <c r="G4415" s="26">
        <v>2016</v>
      </c>
      <c r="H4415" s="26">
        <v>7</v>
      </c>
      <c r="I4415" s="26">
        <v>2</v>
      </c>
      <c r="J4415" s="26">
        <v>21</v>
      </c>
      <c r="K4415" s="26">
        <v>234</v>
      </c>
      <c r="M4415" s="26">
        <v>4413</v>
      </c>
      <c r="N4415" s="26">
        <v>212</v>
      </c>
    </row>
    <row r="4416" spans="7:14" x14ac:dyDescent="0.2">
      <c r="G4416" s="26">
        <v>2016</v>
      </c>
      <c r="H4416" s="26">
        <v>7</v>
      </c>
      <c r="I4416" s="26">
        <v>2</v>
      </c>
      <c r="J4416" s="26">
        <v>22</v>
      </c>
      <c r="K4416" s="26">
        <v>242</v>
      </c>
      <c r="M4416" s="26">
        <v>4414</v>
      </c>
      <c r="N4416" s="26">
        <v>212</v>
      </c>
    </row>
    <row r="4417" spans="7:14" x14ac:dyDescent="0.2">
      <c r="G4417" s="26">
        <v>2016</v>
      </c>
      <c r="H4417" s="26">
        <v>7</v>
      </c>
      <c r="I4417" s="26">
        <v>2</v>
      </c>
      <c r="J4417" s="26">
        <v>23</v>
      </c>
      <c r="K4417" s="26">
        <v>151</v>
      </c>
      <c r="M4417" s="26">
        <v>4415</v>
      </c>
      <c r="N4417" s="26">
        <v>211</v>
      </c>
    </row>
    <row r="4418" spans="7:14" x14ac:dyDescent="0.2">
      <c r="G4418" s="26">
        <v>2016</v>
      </c>
      <c r="H4418" s="26">
        <v>7</v>
      </c>
      <c r="I4418" s="26">
        <v>2</v>
      </c>
      <c r="J4418" s="26">
        <v>24</v>
      </c>
      <c r="K4418" s="26">
        <v>86</v>
      </c>
      <c r="M4418" s="26">
        <v>4416</v>
      </c>
      <c r="N4418" s="26">
        <v>211</v>
      </c>
    </row>
    <row r="4419" spans="7:14" x14ac:dyDescent="0.2">
      <c r="G4419" s="26">
        <v>2016</v>
      </c>
      <c r="H4419" s="26">
        <v>7</v>
      </c>
      <c r="I4419" s="26">
        <v>3</v>
      </c>
      <c r="J4419" s="26">
        <v>1</v>
      </c>
      <c r="K4419" s="26">
        <v>45</v>
      </c>
      <c r="M4419" s="26">
        <v>4417</v>
      </c>
      <c r="N4419" s="26">
        <v>211</v>
      </c>
    </row>
    <row r="4420" spans="7:14" x14ac:dyDescent="0.2">
      <c r="G4420" s="26">
        <v>2016</v>
      </c>
      <c r="H4420" s="26">
        <v>7</v>
      </c>
      <c r="I4420" s="26">
        <v>3</v>
      </c>
      <c r="J4420" s="26">
        <v>2</v>
      </c>
      <c r="K4420" s="26">
        <v>28</v>
      </c>
      <c r="M4420" s="26">
        <v>4418</v>
      </c>
      <c r="N4420" s="26">
        <v>211</v>
      </c>
    </row>
    <row r="4421" spans="7:14" x14ac:dyDescent="0.2">
      <c r="G4421" s="26">
        <v>2016</v>
      </c>
      <c r="H4421" s="26">
        <v>7</v>
      </c>
      <c r="I4421" s="26">
        <v>3</v>
      </c>
      <c r="J4421" s="26">
        <v>3</v>
      </c>
      <c r="K4421" s="26">
        <v>10</v>
      </c>
      <c r="M4421" s="26">
        <v>4419</v>
      </c>
      <c r="N4421" s="26">
        <v>211</v>
      </c>
    </row>
    <row r="4422" spans="7:14" x14ac:dyDescent="0.2">
      <c r="G4422" s="26">
        <v>2016</v>
      </c>
      <c r="H4422" s="26">
        <v>7</v>
      </c>
      <c r="I4422" s="26">
        <v>3</v>
      </c>
      <c r="J4422" s="26">
        <v>4</v>
      </c>
      <c r="K4422" s="26">
        <v>13</v>
      </c>
      <c r="M4422" s="26">
        <v>4420</v>
      </c>
      <c r="N4422" s="26">
        <v>211</v>
      </c>
    </row>
    <row r="4423" spans="7:14" x14ac:dyDescent="0.2">
      <c r="G4423" s="26">
        <v>2016</v>
      </c>
      <c r="H4423" s="26">
        <v>7</v>
      </c>
      <c r="I4423" s="26">
        <v>3</v>
      </c>
      <c r="J4423" s="26">
        <v>5</v>
      </c>
      <c r="K4423" s="26">
        <v>24</v>
      </c>
      <c r="M4423" s="26">
        <v>4421</v>
      </c>
      <c r="N4423" s="26">
        <v>211</v>
      </c>
    </row>
    <row r="4424" spans="7:14" x14ac:dyDescent="0.2">
      <c r="G4424" s="26">
        <v>2016</v>
      </c>
      <c r="H4424" s="26">
        <v>7</v>
      </c>
      <c r="I4424" s="26">
        <v>3</v>
      </c>
      <c r="J4424" s="26">
        <v>6</v>
      </c>
      <c r="K4424" s="26">
        <v>42</v>
      </c>
      <c r="M4424" s="26">
        <v>4422</v>
      </c>
      <c r="N4424" s="26">
        <v>210</v>
      </c>
    </row>
    <row r="4425" spans="7:14" x14ac:dyDescent="0.2">
      <c r="G4425" s="26">
        <v>2016</v>
      </c>
      <c r="H4425" s="26">
        <v>7</v>
      </c>
      <c r="I4425" s="26">
        <v>3</v>
      </c>
      <c r="J4425" s="26">
        <v>7</v>
      </c>
      <c r="K4425" s="26">
        <v>115</v>
      </c>
      <c r="M4425" s="26">
        <v>4423</v>
      </c>
      <c r="N4425" s="26">
        <v>210</v>
      </c>
    </row>
    <row r="4426" spans="7:14" x14ac:dyDescent="0.2">
      <c r="G4426" s="26">
        <v>2016</v>
      </c>
      <c r="H4426" s="26">
        <v>7</v>
      </c>
      <c r="I4426" s="26">
        <v>3</v>
      </c>
      <c r="J4426" s="26">
        <v>8</v>
      </c>
      <c r="K4426" s="26">
        <v>197</v>
      </c>
      <c r="M4426" s="26">
        <v>4424</v>
      </c>
      <c r="N4426" s="26">
        <v>210</v>
      </c>
    </row>
    <row r="4427" spans="7:14" x14ac:dyDescent="0.2">
      <c r="G4427" s="26">
        <v>2016</v>
      </c>
      <c r="H4427" s="26">
        <v>7</v>
      </c>
      <c r="I4427" s="26">
        <v>3</v>
      </c>
      <c r="J4427" s="26">
        <v>9</v>
      </c>
      <c r="K4427" s="26">
        <v>171</v>
      </c>
      <c r="M4427" s="26">
        <v>4425</v>
      </c>
      <c r="N4427" s="26">
        <v>210</v>
      </c>
    </row>
    <row r="4428" spans="7:14" x14ac:dyDescent="0.2">
      <c r="G4428" s="26">
        <v>2016</v>
      </c>
      <c r="H4428" s="26">
        <v>7</v>
      </c>
      <c r="I4428" s="26">
        <v>3</v>
      </c>
      <c r="J4428" s="26">
        <v>10</v>
      </c>
      <c r="K4428" s="26">
        <v>235</v>
      </c>
      <c r="M4428" s="26">
        <v>4426</v>
      </c>
      <c r="N4428" s="26">
        <v>210</v>
      </c>
    </row>
    <row r="4429" spans="7:14" x14ac:dyDescent="0.2">
      <c r="G4429" s="26">
        <v>2016</v>
      </c>
      <c r="H4429" s="26">
        <v>7</v>
      </c>
      <c r="I4429" s="26">
        <v>3</v>
      </c>
      <c r="J4429" s="26">
        <v>11</v>
      </c>
      <c r="K4429" s="26">
        <v>301</v>
      </c>
      <c r="M4429" s="26">
        <v>4427</v>
      </c>
      <c r="N4429" s="26">
        <v>210</v>
      </c>
    </row>
    <row r="4430" spans="7:14" x14ac:dyDescent="0.2">
      <c r="G4430" s="26">
        <v>2016</v>
      </c>
      <c r="H4430" s="26">
        <v>7</v>
      </c>
      <c r="I4430" s="26">
        <v>3</v>
      </c>
      <c r="J4430" s="26">
        <v>12</v>
      </c>
      <c r="K4430" s="26">
        <v>338</v>
      </c>
      <c r="M4430" s="26">
        <v>4428</v>
      </c>
      <c r="N4430" s="26">
        <v>209</v>
      </c>
    </row>
    <row r="4431" spans="7:14" x14ac:dyDescent="0.2">
      <c r="G4431" s="26">
        <v>2016</v>
      </c>
      <c r="H4431" s="26">
        <v>7</v>
      </c>
      <c r="I4431" s="26">
        <v>3</v>
      </c>
      <c r="J4431" s="26">
        <v>13</v>
      </c>
      <c r="K4431" s="26">
        <v>359</v>
      </c>
      <c r="M4431" s="26">
        <v>4429</v>
      </c>
      <c r="N4431" s="26">
        <v>209</v>
      </c>
    </row>
    <row r="4432" spans="7:14" x14ac:dyDescent="0.2">
      <c r="G4432" s="26">
        <v>2016</v>
      </c>
      <c r="H4432" s="26">
        <v>7</v>
      </c>
      <c r="I4432" s="26">
        <v>3</v>
      </c>
      <c r="J4432" s="26">
        <v>14</v>
      </c>
      <c r="K4432" s="26">
        <v>425</v>
      </c>
      <c r="M4432" s="26">
        <v>4430</v>
      </c>
      <c r="N4432" s="26">
        <v>209</v>
      </c>
    </row>
    <row r="4433" spans="7:14" x14ac:dyDescent="0.2">
      <c r="G4433" s="26">
        <v>2016</v>
      </c>
      <c r="H4433" s="26">
        <v>7</v>
      </c>
      <c r="I4433" s="26">
        <v>3</v>
      </c>
      <c r="J4433" s="26">
        <v>15</v>
      </c>
      <c r="K4433" s="26">
        <v>372</v>
      </c>
      <c r="M4433" s="26">
        <v>4431</v>
      </c>
      <c r="N4433" s="26">
        <v>209</v>
      </c>
    </row>
    <row r="4434" spans="7:14" x14ac:dyDescent="0.2">
      <c r="G4434" s="26">
        <v>2016</v>
      </c>
      <c r="H4434" s="26">
        <v>7</v>
      </c>
      <c r="I4434" s="26">
        <v>3</v>
      </c>
      <c r="J4434" s="26">
        <v>16</v>
      </c>
      <c r="K4434" s="26">
        <v>423</v>
      </c>
      <c r="M4434" s="26">
        <v>4432</v>
      </c>
      <c r="N4434" s="26">
        <v>209</v>
      </c>
    </row>
    <row r="4435" spans="7:14" x14ac:dyDescent="0.2">
      <c r="G4435" s="26">
        <v>2016</v>
      </c>
      <c r="H4435" s="26">
        <v>7</v>
      </c>
      <c r="I4435" s="26">
        <v>3</v>
      </c>
      <c r="J4435" s="26">
        <v>17</v>
      </c>
      <c r="K4435" s="26">
        <v>434</v>
      </c>
      <c r="M4435" s="26">
        <v>4433</v>
      </c>
      <c r="N4435" s="26">
        <v>209</v>
      </c>
    </row>
    <row r="4436" spans="7:14" x14ac:dyDescent="0.2">
      <c r="G4436" s="26">
        <v>2016</v>
      </c>
      <c r="H4436" s="26">
        <v>7</v>
      </c>
      <c r="I4436" s="26">
        <v>3</v>
      </c>
      <c r="J4436" s="26">
        <v>18</v>
      </c>
      <c r="K4436" s="26">
        <v>416</v>
      </c>
      <c r="M4436" s="26">
        <v>4434</v>
      </c>
      <c r="N4436" s="26">
        <v>209</v>
      </c>
    </row>
    <row r="4437" spans="7:14" x14ac:dyDescent="0.2">
      <c r="G4437" s="26">
        <v>2016</v>
      </c>
      <c r="H4437" s="26">
        <v>7</v>
      </c>
      <c r="I4437" s="26">
        <v>3</v>
      </c>
      <c r="J4437" s="26">
        <v>19</v>
      </c>
      <c r="K4437" s="26">
        <v>332</v>
      </c>
      <c r="M4437" s="26">
        <v>4435</v>
      </c>
      <c r="N4437" s="26">
        <v>209</v>
      </c>
    </row>
    <row r="4438" spans="7:14" x14ac:dyDescent="0.2">
      <c r="G4438" s="26">
        <v>2016</v>
      </c>
      <c r="H4438" s="26">
        <v>7</v>
      </c>
      <c r="I4438" s="26">
        <v>3</v>
      </c>
      <c r="J4438" s="26">
        <v>20</v>
      </c>
      <c r="K4438" s="26">
        <v>328</v>
      </c>
      <c r="M4438" s="26">
        <v>4436</v>
      </c>
      <c r="N4438" s="26">
        <v>209</v>
      </c>
    </row>
    <row r="4439" spans="7:14" x14ac:dyDescent="0.2">
      <c r="G4439" s="26">
        <v>2016</v>
      </c>
      <c r="H4439" s="26">
        <v>7</v>
      </c>
      <c r="I4439" s="26">
        <v>3</v>
      </c>
      <c r="J4439" s="26">
        <v>21</v>
      </c>
      <c r="K4439" s="26">
        <v>286</v>
      </c>
      <c r="M4439" s="26">
        <v>4437</v>
      </c>
      <c r="N4439" s="26">
        <v>209</v>
      </c>
    </row>
    <row r="4440" spans="7:14" x14ac:dyDescent="0.2">
      <c r="G4440" s="26">
        <v>2016</v>
      </c>
      <c r="H4440" s="26">
        <v>7</v>
      </c>
      <c r="I4440" s="26">
        <v>3</v>
      </c>
      <c r="J4440" s="26">
        <v>22</v>
      </c>
      <c r="K4440" s="26">
        <v>237</v>
      </c>
      <c r="M4440" s="26">
        <v>4438</v>
      </c>
      <c r="N4440" s="26">
        <v>208</v>
      </c>
    </row>
    <row r="4441" spans="7:14" x14ac:dyDescent="0.2">
      <c r="G4441" s="26">
        <v>2016</v>
      </c>
      <c r="H4441" s="26">
        <v>7</v>
      </c>
      <c r="I4441" s="26">
        <v>3</v>
      </c>
      <c r="J4441" s="26">
        <v>23</v>
      </c>
      <c r="K4441" s="26">
        <v>152</v>
      </c>
      <c r="M4441" s="26">
        <v>4439</v>
      </c>
      <c r="N4441" s="26">
        <v>208</v>
      </c>
    </row>
    <row r="4442" spans="7:14" x14ac:dyDescent="0.2">
      <c r="G4442" s="26">
        <v>2016</v>
      </c>
      <c r="H4442" s="26">
        <v>7</v>
      </c>
      <c r="I4442" s="26">
        <v>3</v>
      </c>
      <c r="J4442" s="26">
        <v>24</v>
      </c>
      <c r="K4442" s="26">
        <v>116</v>
      </c>
      <c r="M4442" s="26">
        <v>4440</v>
      </c>
      <c r="N4442" s="26">
        <v>208</v>
      </c>
    </row>
    <row r="4443" spans="7:14" x14ac:dyDescent="0.2">
      <c r="G4443" s="26">
        <v>2016</v>
      </c>
      <c r="H4443" s="26">
        <v>7</v>
      </c>
      <c r="I4443" s="26">
        <v>4</v>
      </c>
      <c r="J4443" s="26">
        <v>1</v>
      </c>
      <c r="K4443" s="26">
        <v>62</v>
      </c>
      <c r="M4443" s="26">
        <v>4441</v>
      </c>
      <c r="N4443" s="26">
        <v>208</v>
      </c>
    </row>
    <row r="4444" spans="7:14" x14ac:dyDescent="0.2">
      <c r="G4444" s="26">
        <v>2016</v>
      </c>
      <c r="H4444" s="26">
        <v>7</v>
      </c>
      <c r="I4444" s="26">
        <v>4</v>
      </c>
      <c r="J4444" s="26">
        <v>2</v>
      </c>
      <c r="K4444" s="26">
        <v>62</v>
      </c>
      <c r="M4444" s="26">
        <v>4442</v>
      </c>
      <c r="N4444" s="26">
        <v>207</v>
      </c>
    </row>
    <row r="4445" spans="7:14" x14ac:dyDescent="0.2">
      <c r="G4445" s="26">
        <v>2016</v>
      </c>
      <c r="H4445" s="26">
        <v>7</v>
      </c>
      <c r="I4445" s="26">
        <v>4</v>
      </c>
      <c r="J4445" s="26">
        <v>3</v>
      </c>
      <c r="K4445" s="26">
        <v>26</v>
      </c>
      <c r="M4445" s="26">
        <v>4443</v>
      </c>
      <c r="N4445" s="26">
        <v>207</v>
      </c>
    </row>
    <row r="4446" spans="7:14" x14ac:dyDescent="0.2">
      <c r="G4446" s="26">
        <v>2016</v>
      </c>
      <c r="H4446" s="26">
        <v>7</v>
      </c>
      <c r="I4446" s="26">
        <v>4</v>
      </c>
      <c r="J4446" s="26">
        <v>4</v>
      </c>
      <c r="K4446" s="26">
        <v>19</v>
      </c>
      <c r="M4446" s="26">
        <v>4444</v>
      </c>
      <c r="N4446" s="26">
        <v>207</v>
      </c>
    </row>
    <row r="4447" spans="7:14" x14ac:dyDescent="0.2">
      <c r="G4447" s="26">
        <v>2016</v>
      </c>
      <c r="H4447" s="26">
        <v>7</v>
      </c>
      <c r="I4447" s="26">
        <v>4</v>
      </c>
      <c r="J4447" s="26">
        <v>5</v>
      </c>
      <c r="K4447" s="26">
        <v>23</v>
      </c>
      <c r="M4447" s="26">
        <v>4445</v>
      </c>
      <c r="N4447" s="26">
        <v>207</v>
      </c>
    </row>
    <row r="4448" spans="7:14" x14ac:dyDescent="0.2">
      <c r="G4448" s="26">
        <v>2016</v>
      </c>
      <c r="H4448" s="26">
        <v>7</v>
      </c>
      <c r="I4448" s="26">
        <v>4</v>
      </c>
      <c r="J4448" s="26">
        <v>6</v>
      </c>
      <c r="K4448" s="26">
        <v>48</v>
      </c>
      <c r="M4448" s="26">
        <v>4446</v>
      </c>
      <c r="N4448" s="26">
        <v>207</v>
      </c>
    </row>
    <row r="4449" spans="7:14" x14ac:dyDescent="0.2">
      <c r="G4449" s="26">
        <v>2016</v>
      </c>
      <c r="H4449" s="26">
        <v>7</v>
      </c>
      <c r="I4449" s="26">
        <v>4</v>
      </c>
      <c r="J4449" s="26">
        <v>7</v>
      </c>
      <c r="K4449" s="26">
        <v>89</v>
      </c>
      <c r="M4449" s="26">
        <v>4447</v>
      </c>
      <c r="N4449" s="26">
        <v>207</v>
      </c>
    </row>
    <row r="4450" spans="7:14" x14ac:dyDescent="0.2">
      <c r="G4450" s="26">
        <v>2016</v>
      </c>
      <c r="H4450" s="26">
        <v>7</v>
      </c>
      <c r="I4450" s="26">
        <v>4</v>
      </c>
      <c r="J4450" s="26">
        <v>8</v>
      </c>
      <c r="K4450" s="26">
        <v>156</v>
      </c>
      <c r="M4450" s="26">
        <v>4448</v>
      </c>
      <c r="N4450" s="26">
        <v>207</v>
      </c>
    </row>
    <row r="4451" spans="7:14" x14ac:dyDescent="0.2">
      <c r="G4451" s="26">
        <v>2016</v>
      </c>
      <c r="H4451" s="26">
        <v>7</v>
      </c>
      <c r="I4451" s="26">
        <v>4</v>
      </c>
      <c r="J4451" s="26">
        <v>9</v>
      </c>
      <c r="K4451" s="26">
        <v>172</v>
      </c>
      <c r="M4451" s="26">
        <v>4449</v>
      </c>
      <c r="N4451" s="26">
        <v>207</v>
      </c>
    </row>
    <row r="4452" spans="7:14" x14ac:dyDescent="0.2">
      <c r="G4452" s="26">
        <v>2016</v>
      </c>
      <c r="H4452" s="26">
        <v>7</v>
      </c>
      <c r="I4452" s="26">
        <v>4</v>
      </c>
      <c r="J4452" s="26">
        <v>10</v>
      </c>
      <c r="K4452" s="26">
        <v>215</v>
      </c>
      <c r="M4452" s="26">
        <v>4450</v>
      </c>
      <c r="N4452" s="26">
        <v>207</v>
      </c>
    </row>
    <row r="4453" spans="7:14" x14ac:dyDescent="0.2">
      <c r="G4453" s="26">
        <v>2016</v>
      </c>
      <c r="H4453" s="26">
        <v>7</v>
      </c>
      <c r="I4453" s="26">
        <v>4</v>
      </c>
      <c r="J4453" s="26">
        <v>11</v>
      </c>
      <c r="K4453" s="26">
        <v>301</v>
      </c>
      <c r="M4453" s="26">
        <v>4451</v>
      </c>
      <c r="N4453" s="26">
        <v>207</v>
      </c>
    </row>
    <row r="4454" spans="7:14" x14ac:dyDescent="0.2">
      <c r="G4454" s="26">
        <v>2016</v>
      </c>
      <c r="H4454" s="26">
        <v>7</v>
      </c>
      <c r="I4454" s="26">
        <v>4</v>
      </c>
      <c r="J4454" s="26">
        <v>12</v>
      </c>
      <c r="K4454" s="26">
        <v>363</v>
      </c>
      <c r="M4454" s="26">
        <v>4452</v>
      </c>
      <c r="N4454" s="26">
        <v>207</v>
      </c>
    </row>
    <row r="4455" spans="7:14" x14ac:dyDescent="0.2">
      <c r="G4455" s="26">
        <v>2016</v>
      </c>
      <c r="H4455" s="26">
        <v>7</v>
      </c>
      <c r="I4455" s="26">
        <v>4</v>
      </c>
      <c r="J4455" s="26">
        <v>13</v>
      </c>
      <c r="K4455" s="26">
        <v>359</v>
      </c>
      <c r="M4455" s="26">
        <v>4453</v>
      </c>
      <c r="N4455" s="26">
        <v>207</v>
      </c>
    </row>
    <row r="4456" spans="7:14" x14ac:dyDescent="0.2">
      <c r="G4456" s="26">
        <v>2016</v>
      </c>
      <c r="H4456" s="26">
        <v>7</v>
      </c>
      <c r="I4456" s="26">
        <v>4</v>
      </c>
      <c r="J4456" s="26">
        <v>14</v>
      </c>
      <c r="K4456" s="26">
        <v>369</v>
      </c>
      <c r="M4456" s="26">
        <v>4454</v>
      </c>
      <c r="N4456" s="26">
        <v>207</v>
      </c>
    </row>
    <row r="4457" spans="7:14" x14ac:dyDescent="0.2">
      <c r="G4457" s="26">
        <v>2016</v>
      </c>
      <c r="H4457" s="26">
        <v>7</v>
      </c>
      <c r="I4457" s="26">
        <v>4</v>
      </c>
      <c r="J4457" s="26">
        <v>15</v>
      </c>
      <c r="K4457" s="26">
        <v>348</v>
      </c>
      <c r="M4457" s="26">
        <v>4455</v>
      </c>
      <c r="N4457" s="26">
        <v>207</v>
      </c>
    </row>
    <row r="4458" spans="7:14" x14ac:dyDescent="0.2">
      <c r="G4458" s="26">
        <v>2016</v>
      </c>
      <c r="H4458" s="26">
        <v>7</v>
      </c>
      <c r="I4458" s="26">
        <v>4</v>
      </c>
      <c r="J4458" s="26">
        <v>16</v>
      </c>
      <c r="K4458" s="26">
        <v>352</v>
      </c>
      <c r="M4458" s="26">
        <v>4456</v>
      </c>
      <c r="N4458" s="26">
        <v>207</v>
      </c>
    </row>
    <row r="4459" spans="7:14" x14ac:dyDescent="0.2">
      <c r="G4459" s="26">
        <v>2016</v>
      </c>
      <c r="H4459" s="26">
        <v>7</v>
      </c>
      <c r="I4459" s="26">
        <v>4</v>
      </c>
      <c r="J4459" s="26">
        <v>17</v>
      </c>
      <c r="K4459" s="26">
        <v>266</v>
      </c>
      <c r="M4459" s="26">
        <v>4457</v>
      </c>
      <c r="N4459" s="26">
        <v>206</v>
      </c>
    </row>
    <row r="4460" spans="7:14" x14ac:dyDescent="0.2">
      <c r="G4460" s="26">
        <v>2016</v>
      </c>
      <c r="H4460" s="26">
        <v>7</v>
      </c>
      <c r="I4460" s="26">
        <v>4</v>
      </c>
      <c r="J4460" s="26">
        <v>18</v>
      </c>
      <c r="K4460" s="26">
        <v>296</v>
      </c>
      <c r="M4460" s="26">
        <v>4458</v>
      </c>
      <c r="N4460" s="26">
        <v>206</v>
      </c>
    </row>
    <row r="4461" spans="7:14" x14ac:dyDescent="0.2">
      <c r="G4461" s="26">
        <v>2016</v>
      </c>
      <c r="H4461" s="26">
        <v>7</v>
      </c>
      <c r="I4461" s="26">
        <v>4</v>
      </c>
      <c r="J4461" s="26">
        <v>19</v>
      </c>
      <c r="K4461" s="26">
        <v>311</v>
      </c>
      <c r="M4461" s="26">
        <v>4459</v>
      </c>
      <c r="N4461" s="26">
        <v>206</v>
      </c>
    </row>
    <row r="4462" spans="7:14" x14ac:dyDescent="0.2">
      <c r="G4462" s="26">
        <v>2016</v>
      </c>
      <c r="H4462" s="26">
        <v>7</v>
      </c>
      <c r="I4462" s="26">
        <v>4</v>
      </c>
      <c r="J4462" s="26">
        <v>20</v>
      </c>
      <c r="K4462" s="26">
        <v>242</v>
      </c>
      <c r="M4462" s="26">
        <v>4460</v>
      </c>
      <c r="N4462" s="26">
        <v>206</v>
      </c>
    </row>
    <row r="4463" spans="7:14" x14ac:dyDescent="0.2">
      <c r="G4463" s="26">
        <v>2016</v>
      </c>
      <c r="H4463" s="26">
        <v>7</v>
      </c>
      <c r="I4463" s="26">
        <v>4</v>
      </c>
      <c r="J4463" s="26">
        <v>21</v>
      </c>
      <c r="K4463" s="26">
        <v>152</v>
      </c>
      <c r="M4463" s="26">
        <v>4461</v>
      </c>
      <c r="N4463" s="26">
        <v>206</v>
      </c>
    </row>
    <row r="4464" spans="7:14" x14ac:dyDescent="0.2">
      <c r="G4464" s="26">
        <v>2016</v>
      </c>
      <c r="H4464" s="26">
        <v>7</v>
      </c>
      <c r="I4464" s="26">
        <v>4</v>
      </c>
      <c r="J4464" s="26">
        <v>22</v>
      </c>
      <c r="K4464" s="26">
        <v>119</v>
      </c>
      <c r="M4464" s="26">
        <v>4462</v>
      </c>
      <c r="N4464" s="26">
        <v>206</v>
      </c>
    </row>
    <row r="4465" spans="7:14" x14ac:dyDescent="0.2">
      <c r="G4465" s="26">
        <v>2016</v>
      </c>
      <c r="H4465" s="26">
        <v>7</v>
      </c>
      <c r="I4465" s="26">
        <v>4</v>
      </c>
      <c r="J4465" s="26">
        <v>23</v>
      </c>
      <c r="K4465" s="26">
        <v>74</v>
      </c>
      <c r="M4465" s="26">
        <v>4463</v>
      </c>
      <c r="N4465" s="26">
        <v>206</v>
      </c>
    </row>
    <row r="4466" spans="7:14" x14ac:dyDescent="0.2">
      <c r="G4466" s="26">
        <v>2016</v>
      </c>
      <c r="H4466" s="26">
        <v>7</v>
      </c>
      <c r="I4466" s="26">
        <v>4</v>
      </c>
      <c r="J4466" s="26">
        <v>24</v>
      </c>
      <c r="K4466" s="26">
        <v>29</v>
      </c>
      <c r="M4466" s="26">
        <v>4464</v>
      </c>
      <c r="N4466" s="26">
        <v>206</v>
      </c>
    </row>
    <row r="4467" spans="7:14" x14ac:dyDescent="0.2">
      <c r="G4467" s="26">
        <v>2016</v>
      </c>
      <c r="H4467" s="26">
        <v>7</v>
      </c>
      <c r="I4467" s="26">
        <v>5</v>
      </c>
      <c r="J4467" s="26">
        <v>1</v>
      </c>
      <c r="K4467" s="26">
        <v>18</v>
      </c>
      <c r="M4467" s="26">
        <v>4465</v>
      </c>
      <c r="N4467" s="26">
        <v>206</v>
      </c>
    </row>
    <row r="4468" spans="7:14" x14ac:dyDescent="0.2">
      <c r="G4468" s="26">
        <v>2016</v>
      </c>
      <c r="H4468" s="26">
        <v>7</v>
      </c>
      <c r="I4468" s="26">
        <v>5</v>
      </c>
      <c r="J4468" s="26">
        <v>2</v>
      </c>
      <c r="K4468" s="26">
        <v>14</v>
      </c>
      <c r="M4468" s="26">
        <v>4466</v>
      </c>
      <c r="N4468" s="26">
        <v>206</v>
      </c>
    </row>
    <row r="4469" spans="7:14" x14ac:dyDescent="0.2">
      <c r="G4469" s="26">
        <v>2016</v>
      </c>
      <c r="H4469" s="26">
        <v>7</v>
      </c>
      <c r="I4469" s="26">
        <v>5</v>
      </c>
      <c r="J4469" s="26">
        <v>3</v>
      </c>
      <c r="K4469" s="26">
        <v>9</v>
      </c>
      <c r="M4469" s="26">
        <v>4467</v>
      </c>
      <c r="N4469" s="26">
        <v>206</v>
      </c>
    </row>
    <row r="4470" spans="7:14" x14ac:dyDescent="0.2">
      <c r="G4470" s="26">
        <v>2016</v>
      </c>
      <c r="H4470" s="26">
        <v>7</v>
      </c>
      <c r="I4470" s="26">
        <v>5</v>
      </c>
      <c r="J4470" s="26">
        <v>4</v>
      </c>
      <c r="K4470" s="26">
        <v>5</v>
      </c>
      <c r="M4470" s="26">
        <v>4468</v>
      </c>
      <c r="N4470" s="26">
        <v>206</v>
      </c>
    </row>
    <row r="4471" spans="7:14" x14ac:dyDescent="0.2">
      <c r="G4471" s="26">
        <v>2016</v>
      </c>
      <c r="H4471" s="26">
        <v>7</v>
      </c>
      <c r="I4471" s="26">
        <v>5</v>
      </c>
      <c r="J4471" s="26">
        <v>5</v>
      </c>
      <c r="K4471" s="26">
        <v>9</v>
      </c>
      <c r="M4471" s="26">
        <v>4469</v>
      </c>
      <c r="N4471" s="26">
        <v>205</v>
      </c>
    </row>
    <row r="4472" spans="7:14" x14ac:dyDescent="0.2">
      <c r="G4472" s="26">
        <v>2016</v>
      </c>
      <c r="H4472" s="26">
        <v>7</v>
      </c>
      <c r="I4472" s="26">
        <v>5</v>
      </c>
      <c r="J4472" s="26">
        <v>6</v>
      </c>
      <c r="K4472" s="26">
        <v>60</v>
      </c>
      <c r="M4472" s="26">
        <v>4470</v>
      </c>
      <c r="N4472" s="26">
        <v>205</v>
      </c>
    </row>
    <row r="4473" spans="7:14" x14ac:dyDescent="0.2">
      <c r="G4473" s="26">
        <v>2016</v>
      </c>
      <c r="H4473" s="26">
        <v>7</v>
      </c>
      <c r="I4473" s="26">
        <v>5</v>
      </c>
      <c r="J4473" s="26">
        <v>7</v>
      </c>
      <c r="K4473" s="26">
        <v>224</v>
      </c>
      <c r="M4473" s="26">
        <v>4471</v>
      </c>
      <c r="N4473" s="26">
        <v>205</v>
      </c>
    </row>
    <row r="4474" spans="7:14" x14ac:dyDescent="0.2">
      <c r="G4474" s="26">
        <v>2016</v>
      </c>
      <c r="H4474" s="26">
        <v>7</v>
      </c>
      <c r="I4474" s="26">
        <v>5</v>
      </c>
      <c r="J4474" s="26">
        <v>8</v>
      </c>
      <c r="K4474" s="26">
        <v>496</v>
      </c>
      <c r="M4474" s="26">
        <v>4472</v>
      </c>
      <c r="N4474" s="26">
        <v>205</v>
      </c>
    </row>
    <row r="4475" spans="7:14" x14ac:dyDescent="0.2">
      <c r="G4475" s="26">
        <v>2016</v>
      </c>
      <c r="H4475" s="26">
        <v>7</v>
      </c>
      <c r="I4475" s="26">
        <v>5</v>
      </c>
      <c r="J4475" s="26">
        <v>9</v>
      </c>
      <c r="K4475" s="26">
        <v>316</v>
      </c>
      <c r="M4475" s="26">
        <v>4473</v>
      </c>
      <c r="N4475" s="26">
        <v>205</v>
      </c>
    </row>
    <row r="4476" spans="7:14" x14ac:dyDescent="0.2">
      <c r="G4476" s="26">
        <v>2016</v>
      </c>
      <c r="H4476" s="26">
        <v>7</v>
      </c>
      <c r="I4476" s="26">
        <v>5</v>
      </c>
      <c r="J4476" s="26">
        <v>10</v>
      </c>
      <c r="K4476" s="26">
        <v>299</v>
      </c>
      <c r="M4476" s="26">
        <v>4474</v>
      </c>
      <c r="N4476" s="26">
        <v>205</v>
      </c>
    </row>
    <row r="4477" spans="7:14" x14ac:dyDescent="0.2">
      <c r="G4477" s="26">
        <v>2016</v>
      </c>
      <c r="H4477" s="26">
        <v>7</v>
      </c>
      <c r="I4477" s="26">
        <v>5</v>
      </c>
      <c r="J4477" s="26">
        <v>11</v>
      </c>
      <c r="K4477" s="26">
        <v>273</v>
      </c>
      <c r="M4477" s="26">
        <v>4475</v>
      </c>
      <c r="N4477" s="26">
        <v>205</v>
      </c>
    </row>
    <row r="4478" spans="7:14" x14ac:dyDescent="0.2">
      <c r="G4478" s="26">
        <v>2016</v>
      </c>
      <c r="H4478" s="26">
        <v>7</v>
      </c>
      <c r="I4478" s="26">
        <v>5</v>
      </c>
      <c r="J4478" s="26">
        <v>12</v>
      </c>
      <c r="K4478" s="26">
        <v>346</v>
      </c>
      <c r="M4478" s="26">
        <v>4476</v>
      </c>
      <c r="N4478" s="26">
        <v>204</v>
      </c>
    </row>
    <row r="4479" spans="7:14" x14ac:dyDescent="0.2">
      <c r="G4479" s="26">
        <v>2016</v>
      </c>
      <c r="H4479" s="26">
        <v>7</v>
      </c>
      <c r="I4479" s="26">
        <v>5</v>
      </c>
      <c r="J4479" s="26">
        <v>13</v>
      </c>
      <c r="K4479" s="26">
        <v>405</v>
      </c>
      <c r="M4479" s="26">
        <v>4477</v>
      </c>
      <c r="N4479" s="26">
        <v>204</v>
      </c>
    </row>
    <row r="4480" spans="7:14" x14ac:dyDescent="0.2">
      <c r="G4480" s="26">
        <v>2016</v>
      </c>
      <c r="H4480" s="26">
        <v>7</v>
      </c>
      <c r="I4480" s="26">
        <v>5</v>
      </c>
      <c r="J4480" s="26">
        <v>14</v>
      </c>
      <c r="K4480" s="26">
        <v>403</v>
      </c>
      <c r="M4480" s="26">
        <v>4478</v>
      </c>
      <c r="N4480" s="26">
        <v>204</v>
      </c>
    </row>
    <row r="4481" spans="7:14" x14ac:dyDescent="0.2">
      <c r="G4481" s="26">
        <v>2016</v>
      </c>
      <c r="H4481" s="26">
        <v>7</v>
      </c>
      <c r="I4481" s="26">
        <v>5</v>
      </c>
      <c r="J4481" s="26">
        <v>15</v>
      </c>
      <c r="K4481" s="26">
        <v>450</v>
      </c>
      <c r="M4481" s="26">
        <v>4479</v>
      </c>
      <c r="N4481" s="26">
        <v>204</v>
      </c>
    </row>
    <row r="4482" spans="7:14" x14ac:dyDescent="0.2">
      <c r="G4482" s="26">
        <v>2016</v>
      </c>
      <c r="H4482" s="26">
        <v>7</v>
      </c>
      <c r="I4482" s="26">
        <v>5</v>
      </c>
      <c r="J4482" s="26">
        <v>16</v>
      </c>
      <c r="K4482" s="26">
        <v>493</v>
      </c>
      <c r="M4482" s="26">
        <v>4480</v>
      </c>
      <c r="N4482" s="26">
        <v>204</v>
      </c>
    </row>
    <row r="4483" spans="7:14" x14ac:dyDescent="0.2">
      <c r="G4483" s="26">
        <v>2016</v>
      </c>
      <c r="H4483" s="26">
        <v>7</v>
      </c>
      <c r="I4483" s="26">
        <v>5</v>
      </c>
      <c r="J4483" s="26">
        <v>17</v>
      </c>
      <c r="K4483" s="26">
        <v>654</v>
      </c>
      <c r="M4483" s="26">
        <v>4481</v>
      </c>
      <c r="N4483" s="26">
        <v>204</v>
      </c>
    </row>
    <row r="4484" spans="7:14" x14ac:dyDescent="0.2">
      <c r="G4484" s="26">
        <v>2016</v>
      </c>
      <c r="H4484" s="26">
        <v>7</v>
      </c>
      <c r="I4484" s="26">
        <v>5</v>
      </c>
      <c r="J4484" s="26">
        <v>18</v>
      </c>
      <c r="K4484" s="26">
        <v>446</v>
      </c>
      <c r="M4484" s="26">
        <v>4482</v>
      </c>
      <c r="N4484" s="26">
        <v>204</v>
      </c>
    </row>
    <row r="4485" spans="7:14" x14ac:dyDescent="0.2">
      <c r="G4485" s="26">
        <v>2016</v>
      </c>
      <c r="H4485" s="26">
        <v>7</v>
      </c>
      <c r="I4485" s="26">
        <v>5</v>
      </c>
      <c r="J4485" s="26">
        <v>19</v>
      </c>
      <c r="K4485" s="26">
        <v>346</v>
      </c>
      <c r="M4485" s="26">
        <v>4483</v>
      </c>
      <c r="N4485" s="26">
        <v>204</v>
      </c>
    </row>
    <row r="4486" spans="7:14" x14ac:dyDescent="0.2">
      <c r="G4486" s="26">
        <v>2016</v>
      </c>
      <c r="H4486" s="26">
        <v>7</v>
      </c>
      <c r="I4486" s="26">
        <v>5</v>
      </c>
      <c r="J4486" s="26">
        <v>20</v>
      </c>
      <c r="K4486" s="26">
        <v>228</v>
      </c>
      <c r="M4486" s="26">
        <v>4484</v>
      </c>
      <c r="N4486" s="26">
        <v>203</v>
      </c>
    </row>
    <row r="4487" spans="7:14" x14ac:dyDescent="0.2">
      <c r="G4487" s="26">
        <v>2016</v>
      </c>
      <c r="H4487" s="26">
        <v>7</v>
      </c>
      <c r="I4487" s="26">
        <v>5</v>
      </c>
      <c r="J4487" s="26">
        <v>21</v>
      </c>
      <c r="K4487" s="26">
        <v>156</v>
      </c>
      <c r="M4487" s="26">
        <v>4485</v>
      </c>
      <c r="N4487" s="26">
        <v>203</v>
      </c>
    </row>
    <row r="4488" spans="7:14" x14ac:dyDescent="0.2">
      <c r="G4488" s="26">
        <v>2016</v>
      </c>
      <c r="H4488" s="26">
        <v>7</v>
      </c>
      <c r="I4488" s="26">
        <v>5</v>
      </c>
      <c r="J4488" s="26">
        <v>22</v>
      </c>
      <c r="K4488" s="26">
        <v>115</v>
      </c>
      <c r="M4488" s="26">
        <v>4486</v>
      </c>
      <c r="N4488" s="26">
        <v>203</v>
      </c>
    </row>
    <row r="4489" spans="7:14" x14ac:dyDescent="0.2">
      <c r="G4489" s="26">
        <v>2016</v>
      </c>
      <c r="H4489" s="26">
        <v>7</v>
      </c>
      <c r="I4489" s="26">
        <v>5</v>
      </c>
      <c r="J4489" s="26">
        <v>23</v>
      </c>
      <c r="K4489" s="26">
        <v>97</v>
      </c>
      <c r="M4489" s="26">
        <v>4487</v>
      </c>
      <c r="N4489" s="26">
        <v>203</v>
      </c>
    </row>
    <row r="4490" spans="7:14" x14ac:dyDescent="0.2">
      <c r="G4490" s="26">
        <v>2016</v>
      </c>
      <c r="H4490" s="26">
        <v>7</v>
      </c>
      <c r="I4490" s="26">
        <v>5</v>
      </c>
      <c r="J4490" s="26">
        <v>24</v>
      </c>
      <c r="K4490" s="26">
        <v>38</v>
      </c>
      <c r="M4490" s="26">
        <v>4488</v>
      </c>
      <c r="N4490" s="26">
        <v>203</v>
      </c>
    </row>
    <row r="4491" spans="7:14" x14ac:dyDescent="0.2">
      <c r="G4491" s="26">
        <v>2016</v>
      </c>
      <c r="H4491" s="26">
        <v>7</v>
      </c>
      <c r="I4491" s="26">
        <v>6</v>
      </c>
      <c r="J4491" s="26">
        <v>1</v>
      </c>
      <c r="K4491" s="26">
        <v>17</v>
      </c>
      <c r="M4491" s="26">
        <v>4489</v>
      </c>
      <c r="N4491" s="26">
        <v>203</v>
      </c>
    </row>
    <row r="4492" spans="7:14" x14ac:dyDescent="0.2">
      <c r="G4492" s="26">
        <v>2016</v>
      </c>
      <c r="H4492" s="26">
        <v>7</v>
      </c>
      <c r="I4492" s="26">
        <v>6</v>
      </c>
      <c r="J4492" s="26">
        <v>2</v>
      </c>
      <c r="K4492" s="26">
        <v>19</v>
      </c>
      <c r="M4492" s="26">
        <v>4490</v>
      </c>
      <c r="N4492" s="26">
        <v>202</v>
      </c>
    </row>
    <row r="4493" spans="7:14" x14ac:dyDescent="0.2">
      <c r="G4493" s="26">
        <v>2016</v>
      </c>
      <c r="H4493" s="26">
        <v>7</v>
      </c>
      <c r="I4493" s="26">
        <v>6</v>
      </c>
      <c r="J4493" s="26">
        <v>3</v>
      </c>
      <c r="K4493" s="26">
        <v>2</v>
      </c>
      <c r="M4493" s="26">
        <v>4491</v>
      </c>
      <c r="N4493" s="26">
        <v>202</v>
      </c>
    </row>
    <row r="4494" spans="7:14" x14ac:dyDescent="0.2">
      <c r="G4494" s="26">
        <v>2016</v>
      </c>
      <c r="H4494" s="26">
        <v>7</v>
      </c>
      <c r="I4494" s="26">
        <v>6</v>
      </c>
      <c r="J4494" s="26">
        <v>4</v>
      </c>
      <c r="K4494" s="26">
        <v>6</v>
      </c>
      <c r="M4494" s="26">
        <v>4492</v>
      </c>
      <c r="N4494" s="26">
        <v>202</v>
      </c>
    </row>
    <row r="4495" spans="7:14" x14ac:dyDescent="0.2">
      <c r="G4495" s="26">
        <v>2016</v>
      </c>
      <c r="H4495" s="26">
        <v>7</v>
      </c>
      <c r="I4495" s="26">
        <v>6</v>
      </c>
      <c r="J4495" s="26">
        <v>5</v>
      </c>
      <c r="K4495" s="26">
        <v>13</v>
      </c>
      <c r="M4495" s="26">
        <v>4493</v>
      </c>
      <c r="N4495" s="26">
        <v>202</v>
      </c>
    </row>
    <row r="4496" spans="7:14" x14ac:dyDescent="0.2">
      <c r="G4496" s="26">
        <v>2016</v>
      </c>
      <c r="H4496" s="26">
        <v>7</v>
      </c>
      <c r="I4496" s="26">
        <v>6</v>
      </c>
      <c r="J4496" s="26">
        <v>6</v>
      </c>
      <c r="K4496" s="26">
        <v>74</v>
      </c>
      <c r="M4496" s="26">
        <v>4494</v>
      </c>
      <c r="N4496" s="26">
        <v>202</v>
      </c>
    </row>
    <row r="4497" spans="7:14" x14ac:dyDescent="0.2">
      <c r="G4497" s="26">
        <v>2016</v>
      </c>
      <c r="H4497" s="26">
        <v>7</v>
      </c>
      <c r="I4497" s="26">
        <v>6</v>
      </c>
      <c r="J4497" s="26">
        <v>7</v>
      </c>
      <c r="K4497" s="26">
        <v>237</v>
      </c>
      <c r="M4497" s="26">
        <v>4495</v>
      </c>
      <c r="N4497" s="26">
        <v>202</v>
      </c>
    </row>
    <row r="4498" spans="7:14" x14ac:dyDescent="0.2">
      <c r="G4498" s="26">
        <v>2016</v>
      </c>
      <c r="H4498" s="26">
        <v>7</v>
      </c>
      <c r="I4498" s="26">
        <v>6</v>
      </c>
      <c r="J4498" s="26">
        <v>8</v>
      </c>
      <c r="K4498" s="26">
        <v>530</v>
      </c>
      <c r="M4498" s="26">
        <v>4496</v>
      </c>
      <c r="N4498" s="26">
        <v>202</v>
      </c>
    </row>
    <row r="4499" spans="7:14" x14ac:dyDescent="0.2">
      <c r="G4499" s="26">
        <v>2016</v>
      </c>
      <c r="H4499" s="26">
        <v>7</v>
      </c>
      <c r="I4499" s="26">
        <v>6</v>
      </c>
      <c r="J4499" s="26">
        <v>9</v>
      </c>
      <c r="K4499" s="26">
        <v>288</v>
      </c>
      <c r="M4499" s="26">
        <v>4497</v>
      </c>
      <c r="N4499" s="26">
        <v>202</v>
      </c>
    </row>
    <row r="4500" spans="7:14" x14ac:dyDescent="0.2">
      <c r="G4500" s="26">
        <v>2016</v>
      </c>
      <c r="H4500" s="26">
        <v>7</v>
      </c>
      <c r="I4500" s="26">
        <v>6</v>
      </c>
      <c r="J4500" s="26">
        <v>10</v>
      </c>
      <c r="K4500" s="26">
        <v>264</v>
      </c>
      <c r="M4500" s="26">
        <v>4498</v>
      </c>
      <c r="N4500" s="26">
        <v>201</v>
      </c>
    </row>
    <row r="4501" spans="7:14" x14ac:dyDescent="0.2">
      <c r="G4501" s="26">
        <v>2016</v>
      </c>
      <c r="H4501" s="26">
        <v>7</v>
      </c>
      <c r="I4501" s="26">
        <v>6</v>
      </c>
      <c r="J4501" s="26">
        <v>11</v>
      </c>
      <c r="K4501" s="26">
        <v>316</v>
      </c>
      <c r="M4501" s="26">
        <v>4499</v>
      </c>
      <c r="N4501" s="26">
        <v>201</v>
      </c>
    </row>
    <row r="4502" spans="7:14" x14ac:dyDescent="0.2">
      <c r="G4502" s="26">
        <v>2016</v>
      </c>
      <c r="H4502" s="26">
        <v>7</v>
      </c>
      <c r="I4502" s="26">
        <v>6</v>
      </c>
      <c r="J4502" s="26">
        <v>12</v>
      </c>
      <c r="K4502" s="26">
        <v>341</v>
      </c>
      <c r="M4502" s="26">
        <v>4500</v>
      </c>
      <c r="N4502" s="26">
        <v>201</v>
      </c>
    </row>
    <row r="4503" spans="7:14" x14ac:dyDescent="0.2">
      <c r="G4503" s="26">
        <v>2016</v>
      </c>
      <c r="H4503" s="26">
        <v>7</v>
      </c>
      <c r="I4503" s="26">
        <v>6</v>
      </c>
      <c r="J4503" s="26">
        <v>13</v>
      </c>
      <c r="K4503" s="26">
        <v>385</v>
      </c>
      <c r="M4503" s="26">
        <v>4501</v>
      </c>
      <c r="N4503" s="26">
        <v>201</v>
      </c>
    </row>
    <row r="4504" spans="7:14" x14ac:dyDescent="0.2">
      <c r="G4504" s="26">
        <v>2016</v>
      </c>
      <c r="H4504" s="26">
        <v>7</v>
      </c>
      <c r="I4504" s="26">
        <v>6</v>
      </c>
      <c r="J4504" s="26">
        <v>14</v>
      </c>
      <c r="K4504" s="26">
        <v>422</v>
      </c>
      <c r="M4504" s="26">
        <v>4502</v>
      </c>
      <c r="N4504" s="26">
        <v>201</v>
      </c>
    </row>
    <row r="4505" spans="7:14" x14ac:dyDescent="0.2">
      <c r="G4505" s="26">
        <v>2016</v>
      </c>
      <c r="H4505" s="26">
        <v>7</v>
      </c>
      <c r="I4505" s="26">
        <v>6</v>
      </c>
      <c r="J4505" s="26">
        <v>15</v>
      </c>
      <c r="K4505" s="26">
        <v>391</v>
      </c>
      <c r="M4505" s="26">
        <v>4503</v>
      </c>
      <c r="N4505" s="26">
        <v>201</v>
      </c>
    </row>
    <row r="4506" spans="7:14" x14ac:dyDescent="0.2">
      <c r="G4506" s="26">
        <v>2016</v>
      </c>
      <c r="H4506" s="26">
        <v>7</v>
      </c>
      <c r="I4506" s="26">
        <v>6</v>
      </c>
      <c r="J4506" s="26">
        <v>16</v>
      </c>
      <c r="K4506" s="26">
        <v>428</v>
      </c>
      <c r="M4506" s="26">
        <v>4504</v>
      </c>
      <c r="N4506" s="26">
        <v>201</v>
      </c>
    </row>
    <row r="4507" spans="7:14" x14ac:dyDescent="0.2">
      <c r="G4507" s="26">
        <v>2016</v>
      </c>
      <c r="H4507" s="26">
        <v>7</v>
      </c>
      <c r="I4507" s="26">
        <v>6</v>
      </c>
      <c r="J4507" s="26">
        <v>17</v>
      </c>
      <c r="K4507" s="26">
        <v>601</v>
      </c>
      <c r="M4507" s="26">
        <v>4505</v>
      </c>
      <c r="N4507" s="26">
        <v>201</v>
      </c>
    </row>
    <row r="4508" spans="7:14" x14ac:dyDescent="0.2">
      <c r="G4508" s="26">
        <v>2016</v>
      </c>
      <c r="H4508" s="26">
        <v>7</v>
      </c>
      <c r="I4508" s="26">
        <v>6</v>
      </c>
      <c r="J4508" s="26">
        <v>18</v>
      </c>
      <c r="K4508" s="26">
        <v>415</v>
      </c>
      <c r="M4508" s="26">
        <v>4506</v>
      </c>
      <c r="N4508" s="26">
        <v>201</v>
      </c>
    </row>
    <row r="4509" spans="7:14" x14ac:dyDescent="0.2">
      <c r="G4509" s="26">
        <v>2016</v>
      </c>
      <c r="H4509" s="26">
        <v>7</v>
      </c>
      <c r="I4509" s="26">
        <v>6</v>
      </c>
      <c r="J4509" s="26">
        <v>19</v>
      </c>
      <c r="K4509" s="26">
        <v>361</v>
      </c>
      <c r="M4509" s="26">
        <v>4507</v>
      </c>
      <c r="N4509" s="26">
        <v>201</v>
      </c>
    </row>
    <row r="4510" spans="7:14" x14ac:dyDescent="0.2">
      <c r="G4510" s="26">
        <v>2016</v>
      </c>
      <c r="H4510" s="26">
        <v>7</v>
      </c>
      <c r="I4510" s="26">
        <v>6</v>
      </c>
      <c r="J4510" s="26">
        <v>20</v>
      </c>
      <c r="K4510" s="26">
        <v>259</v>
      </c>
      <c r="M4510" s="26">
        <v>4508</v>
      </c>
      <c r="N4510" s="26">
        <v>201</v>
      </c>
    </row>
    <row r="4511" spans="7:14" x14ac:dyDescent="0.2">
      <c r="G4511" s="26">
        <v>2016</v>
      </c>
      <c r="H4511" s="26">
        <v>7</v>
      </c>
      <c r="I4511" s="26">
        <v>6</v>
      </c>
      <c r="J4511" s="26">
        <v>21</v>
      </c>
      <c r="K4511" s="26">
        <v>177</v>
      </c>
      <c r="M4511" s="26">
        <v>4509</v>
      </c>
      <c r="N4511" s="26">
        <v>200</v>
      </c>
    </row>
    <row r="4512" spans="7:14" x14ac:dyDescent="0.2">
      <c r="G4512" s="26">
        <v>2016</v>
      </c>
      <c r="H4512" s="26">
        <v>7</v>
      </c>
      <c r="I4512" s="26">
        <v>6</v>
      </c>
      <c r="J4512" s="26">
        <v>22</v>
      </c>
      <c r="K4512" s="26">
        <v>136</v>
      </c>
      <c r="M4512" s="26">
        <v>4510</v>
      </c>
      <c r="N4512" s="26">
        <v>200</v>
      </c>
    </row>
    <row r="4513" spans="7:14" x14ac:dyDescent="0.2">
      <c r="G4513" s="26">
        <v>2016</v>
      </c>
      <c r="H4513" s="26">
        <v>7</v>
      </c>
      <c r="I4513" s="26">
        <v>6</v>
      </c>
      <c r="J4513" s="26">
        <v>23</v>
      </c>
      <c r="K4513" s="26">
        <v>114</v>
      </c>
      <c r="M4513" s="26">
        <v>4511</v>
      </c>
      <c r="N4513" s="26">
        <v>200</v>
      </c>
    </row>
    <row r="4514" spans="7:14" x14ac:dyDescent="0.2">
      <c r="G4514" s="26">
        <v>2016</v>
      </c>
      <c r="H4514" s="26">
        <v>7</v>
      </c>
      <c r="I4514" s="26">
        <v>6</v>
      </c>
      <c r="J4514" s="26">
        <v>24</v>
      </c>
      <c r="K4514" s="26">
        <v>48</v>
      </c>
      <c r="M4514" s="26">
        <v>4512</v>
      </c>
      <c r="N4514" s="26">
        <v>200</v>
      </c>
    </row>
    <row r="4515" spans="7:14" x14ac:dyDescent="0.2">
      <c r="G4515" s="26">
        <v>2016</v>
      </c>
      <c r="H4515" s="26">
        <v>7</v>
      </c>
      <c r="I4515" s="26">
        <v>7</v>
      </c>
      <c r="J4515" s="26">
        <v>1</v>
      </c>
      <c r="K4515" s="26">
        <v>17</v>
      </c>
      <c r="M4515" s="26">
        <v>4513</v>
      </c>
      <c r="N4515" s="26">
        <v>200</v>
      </c>
    </row>
    <row r="4516" spans="7:14" x14ac:dyDescent="0.2">
      <c r="G4516" s="26">
        <v>2016</v>
      </c>
      <c r="H4516" s="26">
        <v>7</v>
      </c>
      <c r="I4516" s="26">
        <v>7</v>
      </c>
      <c r="J4516" s="26">
        <v>2</v>
      </c>
      <c r="K4516" s="26">
        <v>19</v>
      </c>
      <c r="M4516" s="26">
        <v>4514</v>
      </c>
      <c r="N4516" s="26">
        <v>200</v>
      </c>
    </row>
    <row r="4517" spans="7:14" x14ac:dyDescent="0.2">
      <c r="G4517" s="26">
        <v>2016</v>
      </c>
      <c r="H4517" s="26">
        <v>7</v>
      </c>
      <c r="I4517" s="26">
        <v>7</v>
      </c>
      <c r="J4517" s="26">
        <v>3</v>
      </c>
      <c r="K4517" s="26">
        <v>2</v>
      </c>
      <c r="M4517" s="26">
        <v>4515</v>
      </c>
      <c r="N4517" s="26">
        <v>200</v>
      </c>
    </row>
    <row r="4518" spans="7:14" x14ac:dyDescent="0.2">
      <c r="G4518" s="26">
        <v>2016</v>
      </c>
      <c r="H4518" s="26">
        <v>7</v>
      </c>
      <c r="I4518" s="26">
        <v>7</v>
      </c>
      <c r="J4518" s="26">
        <v>4</v>
      </c>
      <c r="K4518" s="26">
        <v>6</v>
      </c>
      <c r="M4518" s="26">
        <v>4516</v>
      </c>
      <c r="N4518" s="26">
        <v>200</v>
      </c>
    </row>
    <row r="4519" spans="7:14" x14ac:dyDescent="0.2">
      <c r="G4519" s="26">
        <v>2016</v>
      </c>
      <c r="H4519" s="26">
        <v>7</v>
      </c>
      <c r="I4519" s="26">
        <v>7</v>
      </c>
      <c r="J4519" s="26">
        <v>5</v>
      </c>
      <c r="K4519" s="26">
        <v>13</v>
      </c>
      <c r="M4519" s="26">
        <v>4517</v>
      </c>
      <c r="N4519" s="26">
        <v>199</v>
      </c>
    </row>
    <row r="4520" spans="7:14" x14ac:dyDescent="0.2">
      <c r="G4520" s="26">
        <v>2016</v>
      </c>
      <c r="H4520" s="26">
        <v>7</v>
      </c>
      <c r="I4520" s="26">
        <v>7</v>
      </c>
      <c r="J4520" s="26">
        <v>6</v>
      </c>
      <c r="K4520" s="26">
        <v>74</v>
      </c>
      <c r="M4520" s="26">
        <v>4518</v>
      </c>
      <c r="N4520" s="26">
        <v>199</v>
      </c>
    </row>
    <row r="4521" spans="7:14" x14ac:dyDescent="0.2">
      <c r="G4521" s="26">
        <v>2016</v>
      </c>
      <c r="H4521" s="26">
        <v>7</v>
      </c>
      <c r="I4521" s="26">
        <v>7</v>
      </c>
      <c r="J4521" s="26">
        <v>7</v>
      </c>
      <c r="K4521" s="26">
        <v>237</v>
      </c>
      <c r="M4521" s="26">
        <v>4519</v>
      </c>
      <c r="N4521" s="26">
        <v>199</v>
      </c>
    </row>
    <row r="4522" spans="7:14" x14ac:dyDescent="0.2">
      <c r="G4522" s="26">
        <v>2016</v>
      </c>
      <c r="H4522" s="26">
        <v>7</v>
      </c>
      <c r="I4522" s="26">
        <v>7</v>
      </c>
      <c r="J4522" s="26">
        <v>8</v>
      </c>
      <c r="K4522" s="26">
        <v>530</v>
      </c>
      <c r="M4522" s="26">
        <v>4520</v>
      </c>
      <c r="N4522" s="26">
        <v>199</v>
      </c>
    </row>
    <row r="4523" spans="7:14" x14ac:dyDescent="0.2">
      <c r="G4523" s="26">
        <v>2016</v>
      </c>
      <c r="H4523" s="26">
        <v>7</v>
      </c>
      <c r="I4523" s="26">
        <v>7</v>
      </c>
      <c r="J4523" s="26">
        <v>9</v>
      </c>
      <c r="K4523" s="26">
        <v>288</v>
      </c>
      <c r="M4523" s="26">
        <v>4521</v>
      </c>
      <c r="N4523" s="26">
        <v>199</v>
      </c>
    </row>
    <row r="4524" spans="7:14" x14ac:dyDescent="0.2">
      <c r="G4524" s="26">
        <v>2016</v>
      </c>
      <c r="H4524" s="26">
        <v>7</v>
      </c>
      <c r="I4524" s="26">
        <v>7</v>
      </c>
      <c r="J4524" s="26">
        <v>10</v>
      </c>
      <c r="K4524" s="26">
        <v>264</v>
      </c>
      <c r="M4524" s="26">
        <v>4522</v>
      </c>
      <c r="N4524" s="26">
        <v>199</v>
      </c>
    </row>
    <row r="4525" spans="7:14" x14ac:dyDescent="0.2">
      <c r="G4525" s="26">
        <v>2016</v>
      </c>
      <c r="H4525" s="26">
        <v>7</v>
      </c>
      <c r="I4525" s="26">
        <v>7</v>
      </c>
      <c r="J4525" s="26">
        <v>11</v>
      </c>
      <c r="K4525" s="26">
        <v>316</v>
      </c>
      <c r="M4525" s="26">
        <v>4523</v>
      </c>
      <c r="N4525" s="26">
        <v>199</v>
      </c>
    </row>
    <row r="4526" spans="7:14" x14ac:dyDescent="0.2">
      <c r="G4526" s="26">
        <v>2016</v>
      </c>
      <c r="H4526" s="26">
        <v>7</v>
      </c>
      <c r="I4526" s="26">
        <v>7</v>
      </c>
      <c r="J4526" s="26">
        <v>12</v>
      </c>
      <c r="K4526" s="26">
        <v>341</v>
      </c>
      <c r="M4526" s="26">
        <v>4524</v>
      </c>
      <c r="N4526" s="26">
        <v>199</v>
      </c>
    </row>
    <row r="4527" spans="7:14" x14ac:dyDescent="0.2">
      <c r="G4527" s="26">
        <v>2016</v>
      </c>
      <c r="H4527" s="26">
        <v>7</v>
      </c>
      <c r="I4527" s="26">
        <v>7</v>
      </c>
      <c r="J4527" s="26">
        <v>13</v>
      </c>
      <c r="K4527" s="26">
        <v>385</v>
      </c>
      <c r="M4527" s="26">
        <v>4525</v>
      </c>
      <c r="N4527" s="26">
        <v>199</v>
      </c>
    </row>
    <row r="4528" spans="7:14" x14ac:dyDescent="0.2">
      <c r="G4528" s="26">
        <v>2016</v>
      </c>
      <c r="H4528" s="26">
        <v>7</v>
      </c>
      <c r="I4528" s="26">
        <v>7</v>
      </c>
      <c r="J4528" s="26">
        <v>14</v>
      </c>
      <c r="K4528" s="26">
        <v>422</v>
      </c>
      <c r="M4528" s="26">
        <v>4526</v>
      </c>
      <c r="N4528" s="26">
        <v>198</v>
      </c>
    </row>
    <row r="4529" spans="7:14" x14ac:dyDescent="0.2">
      <c r="G4529" s="26">
        <v>2016</v>
      </c>
      <c r="H4529" s="26">
        <v>7</v>
      </c>
      <c r="I4529" s="26">
        <v>7</v>
      </c>
      <c r="J4529" s="26">
        <v>15</v>
      </c>
      <c r="K4529" s="26">
        <v>391</v>
      </c>
      <c r="M4529" s="26">
        <v>4527</v>
      </c>
      <c r="N4529" s="26">
        <v>198</v>
      </c>
    </row>
    <row r="4530" spans="7:14" x14ac:dyDescent="0.2">
      <c r="G4530" s="26">
        <v>2016</v>
      </c>
      <c r="H4530" s="26">
        <v>7</v>
      </c>
      <c r="I4530" s="26">
        <v>7</v>
      </c>
      <c r="J4530" s="26">
        <v>16</v>
      </c>
      <c r="K4530" s="26">
        <v>428</v>
      </c>
      <c r="M4530" s="26">
        <v>4528</v>
      </c>
      <c r="N4530" s="26">
        <v>198</v>
      </c>
    </row>
    <row r="4531" spans="7:14" x14ac:dyDescent="0.2">
      <c r="G4531" s="26">
        <v>2016</v>
      </c>
      <c r="H4531" s="26">
        <v>7</v>
      </c>
      <c r="I4531" s="26">
        <v>7</v>
      </c>
      <c r="J4531" s="26">
        <v>17</v>
      </c>
      <c r="K4531" s="26">
        <v>601</v>
      </c>
      <c r="M4531" s="26">
        <v>4529</v>
      </c>
      <c r="N4531" s="26">
        <v>198</v>
      </c>
    </row>
    <row r="4532" spans="7:14" x14ac:dyDescent="0.2">
      <c r="G4532" s="26">
        <v>2016</v>
      </c>
      <c r="H4532" s="26">
        <v>7</v>
      </c>
      <c r="I4532" s="26">
        <v>7</v>
      </c>
      <c r="J4532" s="26">
        <v>18</v>
      </c>
      <c r="K4532" s="26">
        <v>415</v>
      </c>
      <c r="M4532" s="26">
        <v>4530</v>
      </c>
      <c r="N4532" s="26">
        <v>198</v>
      </c>
    </row>
    <row r="4533" spans="7:14" x14ac:dyDescent="0.2">
      <c r="G4533" s="26">
        <v>2016</v>
      </c>
      <c r="H4533" s="26">
        <v>7</v>
      </c>
      <c r="I4533" s="26">
        <v>7</v>
      </c>
      <c r="J4533" s="26">
        <v>19</v>
      </c>
      <c r="K4533" s="26">
        <v>361</v>
      </c>
      <c r="M4533" s="26">
        <v>4531</v>
      </c>
      <c r="N4533" s="26">
        <v>198</v>
      </c>
    </row>
    <row r="4534" spans="7:14" x14ac:dyDescent="0.2">
      <c r="G4534" s="26">
        <v>2016</v>
      </c>
      <c r="H4534" s="26">
        <v>7</v>
      </c>
      <c r="I4534" s="26">
        <v>7</v>
      </c>
      <c r="J4534" s="26">
        <v>20</v>
      </c>
      <c r="K4534" s="26">
        <v>259</v>
      </c>
      <c r="M4534" s="26">
        <v>4532</v>
      </c>
      <c r="N4534" s="26">
        <v>197</v>
      </c>
    </row>
    <row r="4535" spans="7:14" x14ac:dyDescent="0.2">
      <c r="G4535" s="26">
        <v>2016</v>
      </c>
      <c r="H4535" s="26">
        <v>7</v>
      </c>
      <c r="I4535" s="26">
        <v>7</v>
      </c>
      <c r="J4535" s="26">
        <v>21</v>
      </c>
      <c r="K4535" s="26">
        <v>177</v>
      </c>
      <c r="M4535" s="26">
        <v>4533</v>
      </c>
      <c r="N4535" s="26">
        <v>197</v>
      </c>
    </row>
    <row r="4536" spans="7:14" x14ac:dyDescent="0.2">
      <c r="G4536" s="26">
        <v>2016</v>
      </c>
      <c r="H4536" s="26">
        <v>7</v>
      </c>
      <c r="I4536" s="26">
        <v>7</v>
      </c>
      <c r="J4536" s="26">
        <v>22</v>
      </c>
      <c r="K4536" s="26">
        <v>136</v>
      </c>
      <c r="M4536" s="26">
        <v>4534</v>
      </c>
      <c r="N4536" s="26">
        <v>197</v>
      </c>
    </row>
    <row r="4537" spans="7:14" x14ac:dyDescent="0.2">
      <c r="G4537" s="26">
        <v>2016</v>
      </c>
      <c r="H4537" s="26">
        <v>7</v>
      </c>
      <c r="I4537" s="26">
        <v>7</v>
      </c>
      <c r="J4537" s="26">
        <v>23</v>
      </c>
      <c r="K4537" s="26">
        <v>114</v>
      </c>
      <c r="M4537" s="26">
        <v>4535</v>
      </c>
      <c r="N4537" s="26">
        <v>197</v>
      </c>
    </row>
    <row r="4538" spans="7:14" x14ac:dyDescent="0.2">
      <c r="G4538" s="26">
        <v>2016</v>
      </c>
      <c r="H4538" s="26">
        <v>7</v>
      </c>
      <c r="I4538" s="26">
        <v>7</v>
      </c>
      <c r="J4538" s="26">
        <v>24</v>
      </c>
      <c r="K4538" s="26">
        <v>48</v>
      </c>
      <c r="M4538" s="26">
        <v>4536</v>
      </c>
      <c r="N4538" s="26">
        <v>197</v>
      </c>
    </row>
    <row r="4539" spans="7:14" x14ac:dyDescent="0.2">
      <c r="G4539" s="26">
        <v>2016</v>
      </c>
      <c r="H4539" s="26">
        <v>7</v>
      </c>
      <c r="I4539" s="26">
        <v>8</v>
      </c>
      <c r="J4539" s="26">
        <v>1</v>
      </c>
      <c r="K4539" s="26">
        <v>35</v>
      </c>
      <c r="M4539" s="26">
        <v>4537</v>
      </c>
      <c r="N4539" s="26">
        <v>197</v>
      </c>
    </row>
    <row r="4540" spans="7:14" x14ac:dyDescent="0.2">
      <c r="G4540" s="26">
        <v>2016</v>
      </c>
      <c r="H4540" s="26">
        <v>7</v>
      </c>
      <c r="I4540" s="26">
        <v>8</v>
      </c>
      <c r="J4540" s="26">
        <v>2</v>
      </c>
      <c r="K4540" s="26">
        <v>17</v>
      </c>
      <c r="M4540" s="26">
        <v>4538</v>
      </c>
      <c r="N4540" s="26">
        <v>197</v>
      </c>
    </row>
    <row r="4541" spans="7:14" x14ac:dyDescent="0.2">
      <c r="G4541" s="26">
        <v>2016</v>
      </c>
      <c r="H4541" s="26">
        <v>7</v>
      </c>
      <c r="I4541" s="26">
        <v>8</v>
      </c>
      <c r="J4541" s="26">
        <v>3</v>
      </c>
      <c r="K4541" s="26">
        <v>5</v>
      </c>
      <c r="M4541" s="26">
        <v>4539</v>
      </c>
      <c r="N4541" s="26">
        <v>197</v>
      </c>
    </row>
    <row r="4542" spans="7:14" x14ac:dyDescent="0.2">
      <c r="G4542" s="26">
        <v>2016</v>
      </c>
      <c r="H4542" s="26">
        <v>7</v>
      </c>
      <c r="I4542" s="26">
        <v>8</v>
      </c>
      <c r="J4542" s="26">
        <v>4</v>
      </c>
      <c r="K4542" s="26">
        <v>7</v>
      </c>
      <c r="M4542" s="26">
        <v>4540</v>
      </c>
      <c r="N4542" s="26">
        <v>197</v>
      </c>
    </row>
    <row r="4543" spans="7:14" x14ac:dyDescent="0.2">
      <c r="G4543" s="26">
        <v>2016</v>
      </c>
      <c r="H4543" s="26">
        <v>7</v>
      </c>
      <c r="I4543" s="26">
        <v>8</v>
      </c>
      <c r="J4543" s="26">
        <v>5</v>
      </c>
      <c r="K4543" s="26">
        <v>26</v>
      </c>
      <c r="M4543" s="26">
        <v>4541</v>
      </c>
      <c r="N4543" s="26">
        <v>197</v>
      </c>
    </row>
    <row r="4544" spans="7:14" x14ac:dyDescent="0.2">
      <c r="G4544" s="26">
        <v>2016</v>
      </c>
      <c r="H4544" s="26">
        <v>7</v>
      </c>
      <c r="I4544" s="26">
        <v>8</v>
      </c>
      <c r="J4544" s="26">
        <v>6</v>
      </c>
      <c r="K4544" s="26">
        <v>69</v>
      </c>
      <c r="M4544" s="26">
        <v>4542</v>
      </c>
      <c r="N4544" s="26">
        <v>196</v>
      </c>
    </row>
    <row r="4545" spans="7:14" x14ac:dyDescent="0.2">
      <c r="G4545" s="26">
        <v>2016</v>
      </c>
      <c r="H4545" s="26">
        <v>7</v>
      </c>
      <c r="I4545" s="26">
        <v>8</v>
      </c>
      <c r="J4545" s="26">
        <v>7</v>
      </c>
      <c r="K4545" s="26">
        <v>221</v>
      </c>
      <c r="M4545" s="26">
        <v>4543</v>
      </c>
      <c r="N4545" s="26">
        <v>196</v>
      </c>
    </row>
    <row r="4546" spans="7:14" x14ac:dyDescent="0.2">
      <c r="G4546" s="26">
        <v>2016</v>
      </c>
      <c r="H4546" s="26">
        <v>7</v>
      </c>
      <c r="I4546" s="26">
        <v>8</v>
      </c>
      <c r="J4546" s="26">
        <v>8</v>
      </c>
      <c r="K4546" s="26">
        <v>513</v>
      </c>
      <c r="M4546" s="26">
        <v>4544</v>
      </c>
      <c r="N4546" s="26">
        <v>196</v>
      </c>
    </row>
    <row r="4547" spans="7:14" x14ac:dyDescent="0.2">
      <c r="G4547" s="26">
        <v>2016</v>
      </c>
      <c r="H4547" s="26">
        <v>7</v>
      </c>
      <c r="I4547" s="26">
        <v>8</v>
      </c>
      <c r="J4547" s="26">
        <v>9</v>
      </c>
      <c r="K4547" s="26">
        <v>350</v>
      </c>
      <c r="M4547" s="26">
        <v>4545</v>
      </c>
      <c r="N4547" s="26">
        <v>196</v>
      </c>
    </row>
    <row r="4548" spans="7:14" x14ac:dyDescent="0.2">
      <c r="G4548" s="26">
        <v>2016</v>
      </c>
      <c r="H4548" s="26">
        <v>7</v>
      </c>
      <c r="I4548" s="26">
        <v>8</v>
      </c>
      <c r="J4548" s="26">
        <v>10</v>
      </c>
      <c r="K4548" s="26">
        <v>355</v>
      </c>
      <c r="M4548" s="26">
        <v>4546</v>
      </c>
      <c r="N4548" s="26">
        <v>196</v>
      </c>
    </row>
    <row r="4549" spans="7:14" x14ac:dyDescent="0.2">
      <c r="G4549" s="26">
        <v>2016</v>
      </c>
      <c r="H4549" s="26">
        <v>7</v>
      </c>
      <c r="I4549" s="26">
        <v>8</v>
      </c>
      <c r="J4549" s="26">
        <v>11</v>
      </c>
      <c r="K4549" s="26">
        <v>350</v>
      </c>
      <c r="M4549" s="26">
        <v>4547</v>
      </c>
      <c r="N4549" s="26">
        <v>196</v>
      </c>
    </row>
    <row r="4550" spans="7:14" x14ac:dyDescent="0.2">
      <c r="G4550" s="26">
        <v>2016</v>
      </c>
      <c r="H4550" s="26">
        <v>7</v>
      </c>
      <c r="I4550" s="26">
        <v>8</v>
      </c>
      <c r="J4550" s="26">
        <v>12</v>
      </c>
      <c r="K4550" s="26">
        <v>471</v>
      </c>
      <c r="M4550" s="26">
        <v>4548</v>
      </c>
      <c r="N4550" s="26">
        <v>196</v>
      </c>
    </row>
    <row r="4551" spans="7:14" x14ac:dyDescent="0.2">
      <c r="G4551" s="26">
        <v>2016</v>
      </c>
      <c r="H4551" s="26">
        <v>7</v>
      </c>
      <c r="I4551" s="26">
        <v>8</v>
      </c>
      <c r="J4551" s="26">
        <v>13</v>
      </c>
      <c r="K4551" s="26">
        <v>459</v>
      </c>
      <c r="M4551" s="26">
        <v>4549</v>
      </c>
      <c r="N4551" s="26">
        <v>196</v>
      </c>
    </row>
    <row r="4552" spans="7:14" x14ac:dyDescent="0.2">
      <c r="G4552" s="26">
        <v>2016</v>
      </c>
      <c r="H4552" s="26">
        <v>7</v>
      </c>
      <c r="I4552" s="26">
        <v>8</v>
      </c>
      <c r="J4552" s="26">
        <v>14</v>
      </c>
      <c r="K4552" s="26">
        <v>439</v>
      </c>
      <c r="M4552" s="26">
        <v>4550</v>
      </c>
      <c r="N4552" s="26">
        <v>196</v>
      </c>
    </row>
    <row r="4553" spans="7:14" x14ac:dyDescent="0.2">
      <c r="G4553" s="26">
        <v>2016</v>
      </c>
      <c r="H4553" s="26">
        <v>7</v>
      </c>
      <c r="I4553" s="26">
        <v>8</v>
      </c>
      <c r="J4553" s="26">
        <v>15</v>
      </c>
      <c r="K4553" s="26">
        <v>440</v>
      </c>
      <c r="M4553" s="26">
        <v>4551</v>
      </c>
      <c r="N4553" s="26">
        <v>196</v>
      </c>
    </row>
    <row r="4554" spans="7:14" x14ac:dyDescent="0.2">
      <c r="G4554" s="26">
        <v>2016</v>
      </c>
      <c r="H4554" s="26">
        <v>7</v>
      </c>
      <c r="I4554" s="26">
        <v>8</v>
      </c>
      <c r="J4554" s="26">
        <v>16</v>
      </c>
      <c r="K4554" s="26">
        <v>462</v>
      </c>
      <c r="M4554" s="26">
        <v>4552</v>
      </c>
      <c r="N4554" s="26">
        <v>195</v>
      </c>
    </row>
    <row r="4555" spans="7:14" x14ac:dyDescent="0.2">
      <c r="G4555" s="26">
        <v>2016</v>
      </c>
      <c r="H4555" s="26">
        <v>7</v>
      </c>
      <c r="I4555" s="26">
        <v>8</v>
      </c>
      <c r="J4555" s="26">
        <v>17</v>
      </c>
      <c r="K4555" s="26">
        <v>560</v>
      </c>
      <c r="M4555" s="26">
        <v>4553</v>
      </c>
      <c r="N4555" s="26">
        <v>195</v>
      </c>
    </row>
    <row r="4556" spans="7:14" x14ac:dyDescent="0.2">
      <c r="G4556" s="26">
        <v>2016</v>
      </c>
      <c r="H4556" s="26">
        <v>7</v>
      </c>
      <c r="I4556" s="26">
        <v>8</v>
      </c>
      <c r="J4556" s="26">
        <v>18</v>
      </c>
      <c r="K4556" s="26">
        <v>465</v>
      </c>
      <c r="M4556" s="26">
        <v>4554</v>
      </c>
      <c r="N4556" s="26">
        <v>195</v>
      </c>
    </row>
    <row r="4557" spans="7:14" x14ac:dyDescent="0.2">
      <c r="G4557" s="26">
        <v>2016</v>
      </c>
      <c r="H4557" s="26">
        <v>7</v>
      </c>
      <c r="I4557" s="26">
        <v>8</v>
      </c>
      <c r="J4557" s="26">
        <v>19</v>
      </c>
      <c r="K4557" s="26">
        <v>396</v>
      </c>
      <c r="M4557" s="26">
        <v>4555</v>
      </c>
      <c r="N4557" s="26">
        <v>195</v>
      </c>
    </row>
    <row r="4558" spans="7:14" x14ac:dyDescent="0.2">
      <c r="G4558" s="26">
        <v>2016</v>
      </c>
      <c r="H4558" s="26">
        <v>7</v>
      </c>
      <c r="I4558" s="26">
        <v>8</v>
      </c>
      <c r="J4558" s="26">
        <v>20</v>
      </c>
      <c r="K4558" s="26">
        <v>293</v>
      </c>
      <c r="M4558" s="26">
        <v>4556</v>
      </c>
      <c r="N4558" s="26">
        <v>195</v>
      </c>
    </row>
    <row r="4559" spans="7:14" x14ac:dyDescent="0.2">
      <c r="G4559" s="26">
        <v>2016</v>
      </c>
      <c r="H4559" s="26">
        <v>7</v>
      </c>
      <c r="I4559" s="26">
        <v>8</v>
      </c>
      <c r="J4559" s="26">
        <v>21</v>
      </c>
      <c r="K4559" s="26">
        <v>244</v>
      </c>
      <c r="M4559" s="26">
        <v>4557</v>
      </c>
      <c r="N4559" s="26">
        <v>195</v>
      </c>
    </row>
    <row r="4560" spans="7:14" x14ac:dyDescent="0.2">
      <c r="G4560" s="26">
        <v>2016</v>
      </c>
      <c r="H4560" s="26">
        <v>7</v>
      </c>
      <c r="I4560" s="26">
        <v>8</v>
      </c>
      <c r="J4560" s="26">
        <v>22</v>
      </c>
      <c r="K4560" s="26">
        <v>212</v>
      </c>
      <c r="M4560" s="26">
        <v>4558</v>
      </c>
      <c r="N4560" s="26">
        <v>195</v>
      </c>
    </row>
    <row r="4561" spans="7:14" x14ac:dyDescent="0.2">
      <c r="G4561" s="26">
        <v>2016</v>
      </c>
      <c r="H4561" s="26">
        <v>7</v>
      </c>
      <c r="I4561" s="26">
        <v>8</v>
      </c>
      <c r="J4561" s="26">
        <v>23</v>
      </c>
      <c r="K4561" s="26">
        <v>158</v>
      </c>
      <c r="M4561" s="26">
        <v>4559</v>
      </c>
      <c r="N4561" s="26">
        <v>195</v>
      </c>
    </row>
    <row r="4562" spans="7:14" x14ac:dyDescent="0.2">
      <c r="G4562" s="26">
        <v>2016</v>
      </c>
      <c r="H4562" s="26">
        <v>7</v>
      </c>
      <c r="I4562" s="26">
        <v>8</v>
      </c>
      <c r="J4562" s="26">
        <v>24</v>
      </c>
      <c r="K4562" s="26">
        <v>77</v>
      </c>
      <c r="M4562" s="26">
        <v>4560</v>
      </c>
      <c r="N4562" s="26">
        <v>195</v>
      </c>
    </row>
    <row r="4563" spans="7:14" x14ac:dyDescent="0.2">
      <c r="G4563" s="26">
        <v>2016</v>
      </c>
      <c r="H4563" s="26">
        <v>7</v>
      </c>
      <c r="I4563" s="26">
        <v>9</v>
      </c>
      <c r="J4563" s="26">
        <v>1</v>
      </c>
      <c r="K4563" s="26">
        <v>53</v>
      </c>
      <c r="M4563" s="26">
        <v>4561</v>
      </c>
      <c r="N4563" s="26">
        <v>195</v>
      </c>
    </row>
    <row r="4564" spans="7:14" x14ac:dyDescent="0.2">
      <c r="G4564" s="26">
        <v>2016</v>
      </c>
      <c r="H4564" s="26">
        <v>7</v>
      </c>
      <c r="I4564" s="26">
        <v>9</v>
      </c>
      <c r="J4564" s="26">
        <v>2</v>
      </c>
      <c r="K4564" s="26">
        <v>28</v>
      </c>
      <c r="M4564" s="26">
        <v>4562</v>
      </c>
      <c r="N4564" s="26">
        <v>195</v>
      </c>
    </row>
    <row r="4565" spans="7:14" x14ac:dyDescent="0.2">
      <c r="G4565" s="26">
        <v>2016</v>
      </c>
      <c r="H4565" s="26">
        <v>7</v>
      </c>
      <c r="I4565" s="26">
        <v>9</v>
      </c>
      <c r="J4565" s="26">
        <v>3</v>
      </c>
      <c r="K4565" s="26">
        <v>11</v>
      </c>
      <c r="M4565" s="26">
        <v>4563</v>
      </c>
      <c r="N4565" s="26">
        <v>194</v>
      </c>
    </row>
    <row r="4566" spans="7:14" x14ac:dyDescent="0.2">
      <c r="G4566" s="26">
        <v>2016</v>
      </c>
      <c r="H4566" s="26">
        <v>7</v>
      </c>
      <c r="I4566" s="26">
        <v>9</v>
      </c>
      <c r="J4566" s="26">
        <v>4</v>
      </c>
      <c r="K4566" s="26">
        <v>28</v>
      </c>
      <c r="M4566" s="26">
        <v>4564</v>
      </c>
      <c r="N4566" s="26">
        <v>194</v>
      </c>
    </row>
    <row r="4567" spans="7:14" x14ac:dyDescent="0.2">
      <c r="G4567" s="26">
        <v>2016</v>
      </c>
      <c r="H4567" s="26">
        <v>7</v>
      </c>
      <c r="I4567" s="26">
        <v>9</v>
      </c>
      <c r="J4567" s="26">
        <v>5</v>
      </c>
      <c r="K4567" s="26">
        <v>20</v>
      </c>
      <c r="M4567" s="26">
        <v>4565</v>
      </c>
      <c r="N4567" s="26">
        <v>194</v>
      </c>
    </row>
    <row r="4568" spans="7:14" x14ac:dyDescent="0.2">
      <c r="G4568" s="26">
        <v>2016</v>
      </c>
      <c r="H4568" s="26">
        <v>7</v>
      </c>
      <c r="I4568" s="26">
        <v>9</v>
      </c>
      <c r="J4568" s="26">
        <v>6</v>
      </c>
      <c r="K4568" s="26">
        <v>41</v>
      </c>
      <c r="M4568" s="26">
        <v>4566</v>
      </c>
      <c r="N4568" s="26">
        <v>194</v>
      </c>
    </row>
    <row r="4569" spans="7:14" x14ac:dyDescent="0.2">
      <c r="G4569" s="26">
        <v>2016</v>
      </c>
      <c r="H4569" s="26">
        <v>7</v>
      </c>
      <c r="I4569" s="26">
        <v>9</v>
      </c>
      <c r="J4569" s="26">
        <v>7</v>
      </c>
      <c r="K4569" s="26">
        <v>100</v>
      </c>
      <c r="M4569" s="26">
        <v>4567</v>
      </c>
      <c r="N4569" s="26">
        <v>194</v>
      </c>
    </row>
    <row r="4570" spans="7:14" x14ac:dyDescent="0.2">
      <c r="G4570" s="26">
        <v>2016</v>
      </c>
      <c r="H4570" s="26">
        <v>7</v>
      </c>
      <c r="I4570" s="26">
        <v>9</v>
      </c>
      <c r="J4570" s="26">
        <v>8</v>
      </c>
      <c r="K4570" s="26">
        <v>157</v>
      </c>
      <c r="M4570" s="26">
        <v>4568</v>
      </c>
      <c r="N4570" s="26">
        <v>194</v>
      </c>
    </row>
    <row r="4571" spans="7:14" x14ac:dyDescent="0.2">
      <c r="G4571" s="26">
        <v>2016</v>
      </c>
      <c r="H4571" s="26">
        <v>7</v>
      </c>
      <c r="I4571" s="26">
        <v>9</v>
      </c>
      <c r="J4571" s="26">
        <v>9</v>
      </c>
      <c r="K4571" s="26">
        <v>203</v>
      </c>
      <c r="M4571" s="26">
        <v>4569</v>
      </c>
      <c r="N4571" s="26">
        <v>194</v>
      </c>
    </row>
    <row r="4572" spans="7:14" x14ac:dyDescent="0.2">
      <c r="G4572" s="26">
        <v>2016</v>
      </c>
      <c r="H4572" s="26">
        <v>7</v>
      </c>
      <c r="I4572" s="26">
        <v>9</v>
      </c>
      <c r="J4572" s="26">
        <v>10</v>
      </c>
      <c r="K4572" s="26">
        <v>251</v>
      </c>
      <c r="M4572" s="26">
        <v>4570</v>
      </c>
      <c r="N4572" s="26">
        <v>194</v>
      </c>
    </row>
    <row r="4573" spans="7:14" x14ac:dyDescent="0.2">
      <c r="G4573" s="26">
        <v>2016</v>
      </c>
      <c r="H4573" s="26">
        <v>7</v>
      </c>
      <c r="I4573" s="26">
        <v>9</v>
      </c>
      <c r="J4573" s="26">
        <v>11</v>
      </c>
      <c r="K4573" s="26">
        <v>342</v>
      </c>
      <c r="M4573" s="26">
        <v>4571</v>
      </c>
      <c r="N4573" s="26">
        <v>194</v>
      </c>
    </row>
    <row r="4574" spans="7:14" x14ac:dyDescent="0.2">
      <c r="G4574" s="26">
        <v>2016</v>
      </c>
      <c r="H4574" s="26">
        <v>7</v>
      </c>
      <c r="I4574" s="26">
        <v>9</v>
      </c>
      <c r="J4574" s="26">
        <v>12</v>
      </c>
      <c r="K4574" s="26">
        <v>473</v>
      </c>
      <c r="M4574" s="26">
        <v>4572</v>
      </c>
      <c r="N4574" s="26">
        <v>194</v>
      </c>
    </row>
    <row r="4575" spans="7:14" x14ac:dyDescent="0.2">
      <c r="G4575" s="26">
        <v>2016</v>
      </c>
      <c r="H4575" s="26">
        <v>7</v>
      </c>
      <c r="I4575" s="26">
        <v>9</v>
      </c>
      <c r="J4575" s="26">
        <v>13</v>
      </c>
      <c r="K4575" s="26">
        <v>405</v>
      </c>
      <c r="M4575" s="26">
        <v>4573</v>
      </c>
      <c r="N4575" s="26">
        <v>194</v>
      </c>
    </row>
    <row r="4576" spans="7:14" x14ac:dyDescent="0.2">
      <c r="G4576" s="26">
        <v>2016</v>
      </c>
      <c r="H4576" s="26">
        <v>7</v>
      </c>
      <c r="I4576" s="26">
        <v>9</v>
      </c>
      <c r="J4576" s="26">
        <v>14</v>
      </c>
      <c r="K4576" s="26">
        <v>443</v>
      </c>
      <c r="M4576" s="26">
        <v>4574</v>
      </c>
      <c r="N4576" s="26">
        <v>194</v>
      </c>
    </row>
    <row r="4577" spans="7:14" x14ac:dyDescent="0.2">
      <c r="G4577" s="26">
        <v>2016</v>
      </c>
      <c r="H4577" s="26">
        <v>7</v>
      </c>
      <c r="I4577" s="26">
        <v>9</v>
      </c>
      <c r="J4577" s="26">
        <v>15</v>
      </c>
      <c r="K4577" s="26">
        <v>415</v>
      </c>
      <c r="M4577" s="26">
        <v>4575</v>
      </c>
      <c r="N4577" s="26">
        <v>194</v>
      </c>
    </row>
    <row r="4578" spans="7:14" x14ac:dyDescent="0.2">
      <c r="G4578" s="26">
        <v>2016</v>
      </c>
      <c r="H4578" s="26">
        <v>7</v>
      </c>
      <c r="I4578" s="26">
        <v>9</v>
      </c>
      <c r="J4578" s="26">
        <v>16</v>
      </c>
      <c r="K4578" s="26">
        <v>375</v>
      </c>
      <c r="M4578" s="26">
        <v>4576</v>
      </c>
      <c r="N4578" s="26">
        <v>193</v>
      </c>
    </row>
    <row r="4579" spans="7:14" x14ac:dyDescent="0.2">
      <c r="G4579" s="26">
        <v>2016</v>
      </c>
      <c r="H4579" s="26">
        <v>7</v>
      </c>
      <c r="I4579" s="26">
        <v>9</v>
      </c>
      <c r="J4579" s="26">
        <v>17</v>
      </c>
      <c r="K4579" s="26">
        <v>440</v>
      </c>
      <c r="M4579" s="26">
        <v>4577</v>
      </c>
      <c r="N4579" s="26">
        <v>193</v>
      </c>
    </row>
    <row r="4580" spans="7:14" x14ac:dyDescent="0.2">
      <c r="G4580" s="26">
        <v>2016</v>
      </c>
      <c r="H4580" s="26">
        <v>7</v>
      </c>
      <c r="I4580" s="26">
        <v>9</v>
      </c>
      <c r="J4580" s="26">
        <v>18</v>
      </c>
      <c r="K4580" s="26">
        <v>361</v>
      </c>
      <c r="M4580" s="26">
        <v>4578</v>
      </c>
      <c r="N4580" s="26">
        <v>193</v>
      </c>
    </row>
    <row r="4581" spans="7:14" x14ac:dyDescent="0.2">
      <c r="G4581" s="26">
        <v>2016</v>
      </c>
      <c r="H4581" s="26">
        <v>7</v>
      </c>
      <c r="I4581" s="26">
        <v>9</v>
      </c>
      <c r="J4581" s="26">
        <v>19</v>
      </c>
      <c r="K4581" s="26">
        <v>328</v>
      </c>
      <c r="M4581" s="26">
        <v>4579</v>
      </c>
      <c r="N4581" s="26">
        <v>193</v>
      </c>
    </row>
    <row r="4582" spans="7:14" x14ac:dyDescent="0.2">
      <c r="G4582" s="26">
        <v>2016</v>
      </c>
      <c r="H4582" s="26">
        <v>7</v>
      </c>
      <c r="I4582" s="26">
        <v>9</v>
      </c>
      <c r="J4582" s="26">
        <v>20</v>
      </c>
      <c r="K4582" s="26">
        <v>188</v>
      </c>
      <c r="M4582" s="26">
        <v>4580</v>
      </c>
      <c r="N4582" s="26">
        <v>193</v>
      </c>
    </row>
    <row r="4583" spans="7:14" x14ac:dyDescent="0.2">
      <c r="G4583" s="26">
        <v>2016</v>
      </c>
      <c r="H4583" s="26">
        <v>7</v>
      </c>
      <c r="I4583" s="26">
        <v>9</v>
      </c>
      <c r="J4583" s="26">
        <v>21</v>
      </c>
      <c r="K4583" s="26">
        <v>166</v>
      </c>
      <c r="M4583" s="26">
        <v>4581</v>
      </c>
      <c r="N4583" s="26">
        <v>193</v>
      </c>
    </row>
    <row r="4584" spans="7:14" x14ac:dyDescent="0.2">
      <c r="G4584" s="26">
        <v>2016</v>
      </c>
      <c r="H4584" s="26">
        <v>7</v>
      </c>
      <c r="I4584" s="26">
        <v>9</v>
      </c>
      <c r="J4584" s="26">
        <v>22</v>
      </c>
      <c r="K4584" s="26">
        <v>193</v>
      </c>
      <c r="M4584" s="26">
        <v>4582</v>
      </c>
      <c r="N4584" s="26">
        <v>193</v>
      </c>
    </row>
    <row r="4585" spans="7:14" x14ac:dyDescent="0.2">
      <c r="G4585" s="26">
        <v>2016</v>
      </c>
      <c r="H4585" s="26">
        <v>7</v>
      </c>
      <c r="I4585" s="26">
        <v>9</v>
      </c>
      <c r="J4585" s="26">
        <v>23</v>
      </c>
      <c r="K4585" s="26">
        <v>107</v>
      </c>
      <c r="M4585" s="26">
        <v>4583</v>
      </c>
      <c r="N4585" s="26">
        <v>193</v>
      </c>
    </row>
    <row r="4586" spans="7:14" x14ac:dyDescent="0.2">
      <c r="G4586" s="26">
        <v>2016</v>
      </c>
      <c r="H4586" s="26">
        <v>7</v>
      </c>
      <c r="I4586" s="26">
        <v>9</v>
      </c>
      <c r="J4586" s="26">
        <v>24</v>
      </c>
      <c r="K4586" s="26">
        <v>65</v>
      </c>
      <c r="M4586" s="26">
        <v>4584</v>
      </c>
      <c r="N4586" s="26">
        <v>193</v>
      </c>
    </row>
    <row r="4587" spans="7:14" x14ac:dyDescent="0.2">
      <c r="G4587" s="26">
        <v>2016</v>
      </c>
      <c r="H4587" s="26">
        <v>7</v>
      </c>
      <c r="I4587" s="26">
        <v>10</v>
      </c>
      <c r="J4587" s="26">
        <v>1</v>
      </c>
      <c r="K4587" s="26">
        <v>37</v>
      </c>
      <c r="M4587" s="26">
        <v>4585</v>
      </c>
      <c r="N4587" s="26">
        <v>193</v>
      </c>
    </row>
    <row r="4588" spans="7:14" x14ac:dyDescent="0.2">
      <c r="G4588" s="26">
        <v>2016</v>
      </c>
      <c r="H4588" s="26">
        <v>7</v>
      </c>
      <c r="I4588" s="26">
        <v>10</v>
      </c>
      <c r="J4588" s="26">
        <v>2</v>
      </c>
      <c r="K4588" s="26">
        <v>13</v>
      </c>
      <c r="M4588" s="26">
        <v>4586</v>
      </c>
      <c r="N4588" s="26">
        <v>193</v>
      </c>
    </row>
    <row r="4589" spans="7:14" x14ac:dyDescent="0.2">
      <c r="G4589" s="26">
        <v>2016</v>
      </c>
      <c r="H4589" s="26">
        <v>7</v>
      </c>
      <c r="I4589" s="26">
        <v>10</v>
      </c>
      <c r="J4589" s="26">
        <v>3</v>
      </c>
      <c r="K4589" s="26">
        <v>19</v>
      </c>
      <c r="M4589" s="26">
        <v>4587</v>
      </c>
      <c r="N4589" s="26">
        <v>193</v>
      </c>
    </row>
    <row r="4590" spans="7:14" x14ac:dyDescent="0.2">
      <c r="G4590" s="26">
        <v>2016</v>
      </c>
      <c r="H4590" s="26">
        <v>7</v>
      </c>
      <c r="I4590" s="26">
        <v>10</v>
      </c>
      <c r="J4590" s="26">
        <v>4</v>
      </c>
      <c r="K4590" s="26">
        <v>17</v>
      </c>
      <c r="M4590" s="26">
        <v>4588</v>
      </c>
      <c r="N4590" s="26">
        <v>193</v>
      </c>
    </row>
    <row r="4591" spans="7:14" x14ac:dyDescent="0.2">
      <c r="G4591" s="26">
        <v>2016</v>
      </c>
      <c r="H4591" s="26">
        <v>7</v>
      </c>
      <c r="I4591" s="26">
        <v>10</v>
      </c>
      <c r="J4591" s="26">
        <v>5</v>
      </c>
      <c r="K4591" s="26">
        <v>8</v>
      </c>
      <c r="M4591" s="26">
        <v>4589</v>
      </c>
      <c r="N4591" s="26">
        <v>193</v>
      </c>
    </row>
    <row r="4592" spans="7:14" x14ac:dyDescent="0.2">
      <c r="G4592" s="26">
        <v>2016</v>
      </c>
      <c r="H4592" s="26">
        <v>7</v>
      </c>
      <c r="I4592" s="26">
        <v>10</v>
      </c>
      <c r="J4592" s="26">
        <v>6</v>
      </c>
      <c r="K4592" s="26">
        <v>31</v>
      </c>
      <c r="M4592" s="26">
        <v>4590</v>
      </c>
      <c r="N4592" s="26">
        <v>192</v>
      </c>
    </row>
    <row r="4593" spans="7:14" x14ac:dyDescent="0.2">
      <c r="G4593" s="26">
        <v>2016</v>
      </c>
      <c r="H4593" s="26">
        <v>7</v>
      </c>
      <c r="I4593" s="26">
        <v>10</v>
      </c>
      <c r="J4593" s="26">
        <v>7</v>
      </c>
      <c r="K4593" s="26">
        <v>99</v>
      </c>
      <c r="M4593" s="26">
        <v>4591</v>
      </c>
      <c r="N4593" s="26">
        <v>192</v>
      </c>
    </row>
    <row r="4594" spans="7:14" x14ac:dyDescent="0.2">
      <c r="G4594" s="26">
        <v>2016</v>
      </c>
      <c r="H4594" s="26">
        <v>7</v>
      </c>
      <c r="I4594" s="26">
        <v>10</v>
      </c>
      <c r="J4594" s="26">
        <v>8</v>
      </c>
      <c r="K4594" s="26">
        <v>186</v>
      </c>
      <c r="M4594" s="26">
        <v>4592</v>
      </c>
      <c r="N4594" s="26">
        <v>192</v>
      </c>
    </row>
    <row r="4595" spans="7:14" x14ac:dyDescent="0.2">
      <c r="G4595" s="26">
        <v>2016</v>
      </c>
      <c r="H4595" s="26">
        <v>7</v>
      </c>
      <c r="I4595" s="26">
        <v>10</v>
      </c>
      <c r="J4595" s="26">
        <v>9</v>
      </c>
      <c r="K4595" s="26">
        <v>121</v>
      </c>
      <c r="M4595" s="26">
        <v>4593</v>
      </c>
      <c r="N4595" s="26">
        <v>192</v>
      </c>
    </row>
    <row r="4596" spans="7:14" x14ac:dyDescent="0.2">
      <c r="G4596" s="26">
        <v>2016</v>
      </c>
      <c r="H4596" s="26">
        <v>7</v>
      </c>
      <c r="I4596" s="26">
        <v>10</v>
      </c>
      <c r="J4596" s="26">
        <v>10</v>
      </c>
      <c r="K4596" s="26">
        <v>185</v>
      </c>
      <c r="M4596" s="26">
        <v>4594</v>
      </c>
      <c r="N4596" s="26">
        <v>192</v>
      </c>
    </row>
    <row r="4597" spans="7:14" x14ac:dyDescent="0.2">
      <c r="G4597" s="26">
        <v>2016</v>
      </c>
      <c r="H4597" s="26">
        <v>7</v>
      </c>
      <c r="I4597" s="26">
        <v>10</v>
      </c>
      <c r="J4597" s="26">
        <v>11</v>
      </c>
      <c r="K4597" s="26">
        <v>256</v>
      </c>
      <c r="M4597" s="26">
        <v>4595</v>
      </c>
      <c r="N4597" s="26">
        <v>192</v>
      </c>
    </row>
    <row r="4598" spans="7:14" x14ac:dyDescent="0.2">
      <c r="G4598" s="26">
        <v>2016</v>
      </c>
      <c r="H4598" s="26">
        <v>7</v>
      </c>
      <c r="I4598" s="26">
        <v>10</v>
      </c>
      <c r="J4598" s="26">
        <v>12</v>
      </c>
      <c r="K4598" s="26">
        <v>299</v>
      </c>
      <c r="M4598" s="26">
        <v>4596</v>
      </c>
      <c r="N4598" s="26">
        <v>192</v>
      </c>
    </row>
    <row r="4599" spans="7:14" x14ac:dyDescent="0.2">
      <c r="G4599" s="26">
        <v>2016</v>
      </c>
      <c r="H4599" s="26">
        <v>7</v>
      </c>
      <c r="I4599" s="26">
        <v>10</v>
      </c>
      <c r="J4599" s="26">
        <v>13</v>
      </c>
      <c r="K4599" s="26">
        <v>336</v>
      </c>
      <c r="M4599" s="26">
        <v>4597</v>
      </c>
      <c r="N4599" s="26">
        <v>192</v>
      </c>
    </row>
    <row r="4600" spans="7:14" x14ac:dyDescent="0.2">
      <c r="G4600" s="26">
        <v>2016</v>
      </c>
      <c r="H4600" s="26">
        <v>7</v>
      </c>
      <c r="I4600" s="26">
        <v>10</v>
      </c>
      <c r="J4600" s="26">
        <v>14</v>
      </c>
      <c r="K4600" s="26">
        <v>376</v>
      </c>
      <c r="M4600" s="26">
        <v>4598</v>
      </c>
      <c r="N4600" s="26">
        <v>192</v>
      </c>
    </row>
    <row r="4601" spans="7:14" x14ac:dyDescent="0.2">
      <c r="G4601" s="26">
        <v>2016</v>
      </c>
      <c r="H4601" s="26">
        <v>7</v>
      </c>
      <c r="I4601" s="26">
        <v>10</v>
      </c>
      <c r="J4601" s="26">
        <v>15</v>
      </c>
      <c r="K4601" s="26">
        <v>390</v>
      </c>
      <c r="M4601" s="26">
        <v>4599</v>
      </c>
      <c r="N4601" s="26">
        <v>192</v>
      </c>
    </row>
    <row r="4602" spans="7:14" x14ac:dyDescent="0.2">
      <c r="G4602" s="26">
        <v>2016</v>
      </c>
      <c r="H4602" s="26">
        <v>7</v>
      </c>
      <c r="I4602" s="26">
        <v>10</v>
      </c>
      <c r="J4602" s="26">
        <v>16</v>
      </c>
      <c r="K4602" s="26">
        <v>353</v>
      </c>
      <c r="M4602" s="26">
        <v>4600</v>
      </c>
      <c r="N4602" s="26">
        <v>192</v>
      </c>
    </row>
    <row r="4603" spans="7:14" x14ac:dyDescent="0.2">
      <c r="G4603" s="26">
        <v>2016</v>
      </c>
      <c r="H4603" s="26">
        <v>7</v>
      </c>
      <c r="I4603" s="26">
        <v>10</v>
      </c>
      <c r="J4603" s="26">
        <v>17</v>
      </c>
      <c r="K4603" s="26">
        <v>457</v>
      </c>
      <c r="M4603" s="26">
        <v>4601</v>
      </c>
      <c r="N4603" s="26">
        <v>192</v>
      </c>
    </row>
    <row r="4604" spans="7:14" x14ac:dyDescent="0.2">
      <c r="G4604" s="26">
        <v>2016</v>
      </c>
      <c r="H4604" s="26">
        <v>7</v>
      </c>
      <c r="I4604" s="26">
        <v>10</v>
      </c>
      <c r="J4604" s="26">
        <v>18</v>
      </c>
      <c r="K4604" s="26">
        <v>353</v>
      </c>
      <c r="M4604" s="26">
        <v>4602</v>
      </c>
      <c r="N4604" s="26">
        <v>192</v>
      </c>
    </row>
    <row r="4605" spans="7:14" x14ac:dyDescent="0.2">
      <c r="G4605" s="26">
        <v>2016</v>
      </c>
      <c r="H4605" s="26">
        <v>7</v>
      </c>
      <c r="I4605" s="26">
        <v>10</v>
      </c>
      <c r="J4605" s="26">
        <v>19</v>
      </c>
      <c r="K4605" s="26">
        <v>348</v>
      </c>
      <c r="M4605" s="26">
        <v>4603</v>
      </c>
      <c r="N4605" s="26">
        <v>191</v>
      </c>
    </row>
    <row r="4606" spans="7:14" x14ac:dyDescent="0.2">
      <c r="G4606" s="26">
        <v>2016</v>
      </c>
      <c r="H4606" s="26">
        <v>7</v>
      </c>
      <c r="I4606" s="26">
        <v>10</v>
      </c>
      <c r="J4606" s="26">
        <v>20</v>
      </c>
      <c r="K4606" s="26">
        <v>288</v>
      </c>
      <c r="M4606" s="26">
        <v>4604</v>
      </c>
      <c r="N4606" s="26">
        <v>191</v>
      </c>
    </row>
    <row r="4607" spans="7:14" x14ac:dyDescent="0.2">
      <c r="G4607" s="26">
        <v>2016</v>
      </c>
      <c r="H4607" s="26">
        <v>7</v>
      </c>
      <c r="I4607" s="26">
        <v>10</v>
      </c>
      <c r="J4607" s="26">
        <v>21</v>
      </c>
      <c r="K4607" s="26">
        <v>253</v>
      </c>
      <c r="M4607" s="26">
        <v>4605</v>
      </c>
      <c r="N4607" s="26">
        <v>191</v>
      </c>
    </row>
    <row r="4608" spans="7:14" x14ac:dyDescent="0.2">
      <c r="G4608" s="26">
        <v>2016</v>
      </c>
      <c r="H4608" s="26">
        <v>7</v>
      </c>
      <c r="I4608" s="26">
        <v>10</v>
      </c>
      <c r="J4608" s="26">
        <v>22</v>
      </c>
      <c r="K4608" s="26">
        <v>175</v>
      </c>
      <c r="M4608" s="26">
        <v>4606</v>
      </c>
      <c r="N4608" s="26">
        <v>191</v>
      </c>
    </row>
    <row r="4609" spans="7:14" x14ac:dyDescent="0.2">
      <c r="G4609" s="26">
        <v>2016</v>
      </c>
      <c r="H4609" s="26">
        <v>7</v>
      </c>
      <c r="I4609" s="26">
        <v>10</v>
      </c>
      <c r="J4609" s="26">
        <v>23</v>
      </c>
      <c r="K4609" s="26">
        <v>145</v>
      </c>
      <c r="M4609" s="26">
        <v>4607</v>
      </c>
      <c r="N4609" s="26">
        <v>191</v>
      </c>
    </row>
    <row r="4610" spans="7:14" x14ac:dyDescent="0.2">
      <c r="G4610" s="26">
        <v>2016</v>
      </c>
      <c r="H4610" s="26">
        <v>7</v>
      </c>
      <c r="I4610" s="26">
        <v>10</v>
      </c>
      <c r="J4610" s="26">
        <v>24</v>
      </c>
      <c r="K4610" s="26">
        <v>71</v>
      </c>
      <c r="M4610" s="26">
        <v>4608</v>
      </c>
      <c r="N4610" s="26">
        <v>191</v>
      </c>
    </row>
    <row r="4611" spans="7:14" x14ac:dyDescent="0.2">
      <c r="G4611" s="26">
        <v>2016</v>
      </c>
      <c r="H4611" s="26">
        <v>7</v>
      </c>
      <c r="I4611" s="26">
        <v>11</v>
      </c>
      <c r="J4611" s="26">
        <v>1</v>
      </c>
      <c r="K4611" s="26">
        <v>30</v>
      </c>
      <c r="M4611" s="26">
        <v>4609</v>
      </c>
      <c r="N4611" s="26">
        <v>191</v>
      </c>
    </row>
    <row r="4612" spans="7:14" x14ac:dyDescent="0.2">
      <c r="G4612" s="26">
        <v>2016</v>
      </c>
      <c r="H4612" s="26">
        <v>7</v>
      </c>
      <c r="I4612" s="26">
        <v>11</v>
      </c>
      <c r="J4612" s="26">
        <v>2</v>
      </c>
      <c r="K4612" s="26">
        <v>15</v>
      </c>
      <c r="M4612" s="26">
        <v>4610</v>
      </c>
      <c r="N4612" s="26">
        <v>190</v>
      </c>
    </row>
    <row r="4613" spans="7:14" x14ac:dyDescent="0.2">
      <c r="G4613" s="26">
        <v>2016</v>
      </c>
      <c r="H4613" s="26">
        <v>7</v>
      </c>
      <c r="I4613" s="26">
        <v>11</v>
      </c>
      <c r="J4613" s="26">
        <v>3</v>
      </c>
      <c r="K4613" s="26">
        <v>4</v>
      </c>
      <c r="M4613" s="26">
        <v>4611</v>
      </c>
      <c r="N4613" s="26">
        <v>190</v>
      </c>
    </row>
    <row r="4614" spans="7:14" x14ac:dyDescent="0.2">
      <c r="G4614" s="26">
        <v>2016</v>
      </c>
      <c r="H4614" s="26">
        <v>7</v>
      </c>
      <c r="I4614" s="26">
        <v>11</v>
      </c>
      <c r="J4614" s="26">
        <v>4</v>
      </c>
      <c r="K4614" s="26">
        <v>6</v>
      </c>
      <c r="M4614" s="26">
        <v>4612</v>
      </c>
      <c r="N4614" s="26">
        <v>190</v>
      </c>
    </row>
    <row r="4615" spans="7:14" x14ac:dyDescent="0.2">
      <c r="G4615" s="26">
        <v>2016</v>
      </c>
      <c r="H4615" s="26">
        <v>7</v>
      </c>
      <c r="I4615" s="26">
        <v>11</v>
      </c>
      <c r="J4615" s="26">
        <v>5</v>
      </c>
      <c r="K4615" s="26">
        <v>8</v>
      </c>
      <c r="M4615" s="26">
        <v>4613</v>
      </c>
      <c r="N4615" s="26">
        <v>190</v>
      </c>
    </row>
    <row r="4616" spans="7:14" x14ac:dyDescent="0.2">
      <c r="G4616" s="26">
        <v>2016</v>
      </c>
      <c r="H4616" s="26">
        <v>7</v>
      </c>
      <c r="I4616" s="26">
        <v>11</v>
      </c>
      <c r="J4616" s="26">
        <v>6</v>
      </c>
      <c r="K4616" s="26">
        <v>78</v>
      </c>
      <c r="M4616" s="26">
        <v>4614</v>
      </c>
      <c r="N4616" s="26">
        <v>190</v>
      </c>
    </row>
    <row r="4617" spans="7:14" x14ac:dyDescent="0.2">
      <c r="G4617" s="26">
        <v>2016</v>
      </c>
      <c r="H4617" s="26">
        <v>7</v>
      </c>
      <c r="I4617" s="26">
        <v>11</v>
      </c>
      <c r="J4617" s="26">
        <v>7</v>
      </c>
      <c r="K4617" s="26">
        <v>219</v>
      </c>
      <c r="M4617" s="26">
        <v>4615</v>
      </c>
      <c r="N4617" s="26">
        <v>190</v>
      </c>
    </row>
    <row r="4618" spans="7:14" x14ac:dyDescent="0.2">
      <c r="G4618" s="26">
        <v>2016</v>
      </c>
      <c r="H4618" s="26">
        <v>7</v>
      </c>
      <c r="I4618" s="26">
        <v>11</v>
      </c>
      <c r="J4618" s="26">
        <v>8</v>
      </c>
      <c r="K4618" s="26">
        <v>529</v>
      </c>
      <c r="M4618" s="26">
        <v>4616</v>
      </c>
      <c r="N4618" s="26">
        <v>189</v>
      </c>
    </row>
    <row r="4619" spans="7:14" x14ac:dyDescent="0.2">
      <c r="G4619" s="26">
        <v>2016</v>
      </c>
      <c r="H4619" s="26">
        <v>7</v>
      </c>
      <c r="I4619" s="26">
        <v>11</v>
      </c>
      <c r="J4619" s="26">
        <v>9</v>
      </c>
      <c r="K4619" s="26">
        <v>326</v>
      </c>
      <c r="M4619" s="26">
        <v>4617</v>
      </c>
      <c r="N4619" s="26">
        <v>189</v>
      </c>
    </row>
    <row r="4620" spans="7:14" x14ac:dyDescent="0.2">
      <c r="G4620" s="26">
        <v>2016</v>
      </c>
      <c r="H4620" s="26">
        <v>7</v>
      </c>
      <c r="I4620" s="26">
        <v>11</v>
      </c>
      <c r="J4620" s="26">
        <v>10</v>
      </c>
      <c r="K4620" s="26">
        <v>310</v>
      </c>
      <c r="M4620" s="26">
        <v>4618</v>
      </c>
      <c r="N4620" s="26">
        <v>189</v>
      </c>
    </row>
    <row r="4621" spans="7:14" x14ac:dyDescent="0.2">
      <c r="G4621" s="26">
        <v>2016</v>
      </c>
      <c r="H4621" s="26">
        <v>7</v>
      </c>
      <c r="I4621" s="26">
        <v>11</v>
      </c>
      <c r="J4621" s="26">
        <v>11</v>
      </c>
      <c r="K4621" s="26">
        <v>346</v>
      </c>
      <c r="M4621" s="26">
        <v>4619</v>
      </c>
      <c r="N4621" s="26">
        <v>189</v>
      </c>
    </row>
    <row r="4622" spans="7:14" x14ac:dyDescent="0.2">
      <c r="G4622" s="26">
        <v>2016</v>
      </c>
      <c r="H4622" s="26">
        <v>7</v>
      </c>
      <c r="I4622" s="26">
        <v>11</v>
      </c>
      <c r="J4622" s="26">
        <v>12</v>
      </c>
      <c r="K4622" s="26">
        <v>409</v>
      </c>
      <c r="M4622" s="26">
        <v>4620</v>
      </c>
      <c r="N4622" s="26">
        <v>189</v>
      </c>
    </row>
    <row r="4623" spans="7:14" x14ac:dyDescent="0.2">
      <c r="G4623" s="26">
        <v>2016</v>
      </c>
      <c r="H4623" s="26">
        <v>7</v>
      </c>
      <c r="I4623" s="26">
        <v>11</v>
      </c>
      <c r="J4623" s="26">
        <v>13</v>
      </c>
      <c r="K4623" s="26">
        <v>439</v>
      </c>
      <c r="M4623" s="26">
        <v>4621</v>
      </c>
      <c r="N4623" s="26">
        <v>189</v>
      </c>
    </row>
    <row r="4624" spans="7:14" x14ac:dyDescent="0.2">
      <c r="G4624" s="26">
        <v>2016</v>
      </c>
      <c r="H4624" s="26">
        <v>7</v>
      </c>
      <c r="I4624" s="26">
        <v>11</v>
      </c>
      <c r="J4624" s="26">
        <v>14</v>
      </c>
      <c r="K4624" s="26">
        <v>422</v>
      </c>
      <c r="M4624" s="26">
        <v>4622</v>
      </c>
      <c r="N4624" s="26">
        <v>189</v>
      </c>
    </row>
    <row r="4625" spans="7:14" x14ac:dyDescent="0.2">
      <c r="G4625" s="26">
        <v>2016</v>
      </c>
      <c r="H4625" s="26">
        <v>7</v>
      </c>
      <c r="I4625" s="26">
        <v>11</v>
      </c>
      <c r="J4625" s="26">
        <v>15</v>
      </c>
      <c r="K4625" s="26">
        <v>429</v>
      </c>
      <c r="M4625" s="26">
        <v>4623</v>
      </c>
      <c r="N4625" s="26">
        <v>189</v>
      </c>
    </row>
    <row r="4626" spans="7:14" x14ac:dyDescent="0.2">
      <c r="G4626" s="26">
        <v>2016</v>
      </c>
      <c r="H4626" s="26">
        <v>7</v>
      </c>
      <c r="I4626" s="26">
        <v>11</v>
      </c>
      <c r="J4626" s="26">
        <v>16</v>
      </c>
      <c r="K4626" s="26">
        <v>478</v>
      </c>
      <c r="M4626" s="26">
        <v>4624</v>
      </c>
      <c r="N4626" s="26">
        <v>189</v>
      </c>
    </row>
    <row r="4627" spans="7:14" x14ac:dyDescent="0.2">
      <c r="G4627" s="26">
        <v>2016</v>
      </c>
      <c r="H4627" s="26">
        <v>7</v>
      </c>
      <c r="I4627" s="26">
        <v>11</v>
      </c>
      <c r="J4627" s="26">
        <v>17</v>
      </c>
      <c r="K4627" s="26">
        <v>593</v>
      </c>
      <c r="M4627" s="26">
        <v>4625</v>
      </c>
      <c r="N4627" s="26">
        <v>189</v>
      </c>
    </row>
    <row r="4628" spans="7:14" x14ac:dyDescent="0.2">
      <c r="G4628" s="26">
        <v>2016</v>
      </c>
      <c r="H4628" s="26">
        <v>7</v>
      </c>
      <c r="I4628" s="26">
        <v>11</v>
      </c>
      <c r="J4628" s="26">
        <v>18</v>
      </c>
      <c r="K4628" s="26">
        <v>497</v>
      </c>
      <c r="M4628" s="26">
        <v>4626</v>
      </c>
      <c r="N4628" s="26">
        <v>188</v>
      </c>
    </row>
    <row r="4629" spans="7:14" x14ac:dyDescent="0.2">
      <c r="G4629" s="26">
        <v>2016</v>
      </c>
      <c r="H4629" s="26">
        <v>7</v>
      </c>
      <c r="I4629" s="26">
        <v>11</v>
      </c>
      <c r="J4629" s="26">
        <v>19</v>
      </c>
      <c r="K4629" s="26">
        <v>412</v>
      </c>
      <c r="M4629" s="26">
        <v>4627</v>
      </c>
      <c r="N4629" s="26">
        <v>188</v>
      </c>
    </row>
    <row r="4630" spans="7:14" x14ac:dyDescent="0.2">
      <c r="G4630" s="26">
        <v>2016</v>
      </c>
      <c r="H4630" s="26">
        <v>7</v>
      </c>
      <c r="I4630" s="26">
        <v>11</v>
      </c>
      <c r="J4630" s="26">
        <v>20</v>
      </c>
      <c r="K4630" s="26">
        <v>291</v>
      </c>
      <c r="M4630" s="26">
        <v>4628</v>
      </c>
      <c r="N4630" s="26">
        <v>188</v>
      </c>
    </row>
    <row r="4631" spans="7:14" x14ac:dyDescent="0.2">
      <c r="G4631" s="26">
        <v>2016</v>
      </c>
      <c r="H4631" s="26">
        <v>7</v>
      </c>
      <c r="I4631" s="26">
        <v>11</v>
      </c>
      <c r="J4631" s="26">
        <v>21</v>
      </c>
      <c r="K4631" s="26">
        <v>215</v>
      </c>
      <c r="M4631" s="26">
        <v>4629</v>
      </c>
      <c r="N4631" s="26">
        <v>188</v>
      </c>
    </row>
    <row r="4632" spans="7:14" x14ac:dyDescent="0.2">
      <c r="G4632" s="26">
        <v>2016</v>
      </c>
      <c r="H4632" s="26">
        <v>7</v>
      </c>
      <c r="I4632" s="26">
        <v>11</v>
      </c>
      <c r="J4632" s="26">
        <v>22</v>
      </c>
      <c r="K4632" s="26">
        <v>161</v>
      </c>
      <c r="M4632" s="26">
        <v>4630</v>
      </c>
      <c r="N4632" s="26">
        <v>188</v>
      </c>
    </row>
    <row r="4633" spans="7:14" x14ac:dyDescent="0.2">
      <c r="G4633" s="26">
        <v>2016</v>
      </c>
      <c r="H4633" s="26">
        <v>7</v>
      </c>
      <c r="I4633" s="26">
        <v>11</v>
      </c>
      <c r="J4633" s="26">
        <v>23</v>
      </c>
      <c r="K4633" s="26">
        <v>115</v>
      </c>
      <c r="M4633" s="26">
        <v>4631</v>
      </c>
      <c r="N4633" s="26">
        <v>188</v>
      </c>
    </row>
    <row r="4634" spans="7:14" x14ac:dyDescent="0.2">
      <c r="G4634" s="26">
        <v>2016</v>
      </c>
      <c r="H4634" s="26">
        <v>7</v>
      </c>
      <c r="I4634" s="26">
        <v>11</v>
      </c>
      <c r="J4634" s="26">
        <v>24</v>
      </c>
      <c r="K4634" s="26">
        <v>47</v>
      </c>
      <c r="M4634" s="26">
        <v>4632</v>
      </c>
      <c r="N4634" s="26">
        <v>188</v>
      </c>
    </row>
    <row r="4635" spans="7:14" x14ac:dyDescent="0.2">
      <c r="G4635" s="26">
        <v>2016</v>
      </c>
      <c r="H4635" s="26">
        <v>7</v>
      </c>
      <c r="I4635" s="26">
        <v>12</v>
      </c>
      <c r="J4635" s="26">
        <v>1</v>
      </c>
      <c r="K4635" s="26">
        <v>27</v>
      </c>
      <c r="M4635" s="26">
        <v>4633</v>
      </c>
      <c r="N4635" s="26">
        <v>188</v>
      </c>
    </row>
    <row r="4636" spans="7:14" x14ac:dyDescent="0.2">
      <c r="G4636" s="26">
        <v>2016</v>
      </c>
      <c r="H4636" s="26">
        <v>7</v>
      </c>
      <c r="I4636" s="26">
        <v>12</v>
      </c>
      <c r="J4636" s="26">
        <v>2</v>
      </c>
      <c r="K4636" s="26">
        <v>20</v>
      </c>
      <c r="M4636" s="26">
        <v>4634</v>
      </c>
      <c r="N4636" s="26">
        <v>188</v>
      </c>
    </row>
    <row r="4637" spans="7:14" x14ac:dyDescent="0.2">
      <c r="G4637" s="26">
        <v>2016</v>
      </c>
      <c r="H4637" s="26">
        <v>7</v>
      </c>
      <c r="I4637" s="26">
        <v>12</v>
      </c>
      <c r="J4637" s="26">
        <v>3</v>
      </c>
      <c r="K4637" s="26">
        <v>7</v>
      </c>
      <c r="M4637" s="26">
        <v>4635</v>
      </c>
      <c r="N4637" s="26">
        <v>188</v>
      </c>
    </row>
    <row r="4638" spans="7:14" x14ac:dyDescent="0.2">
      <c r="G4638" s="26">
        <v>2016</v>
      </c>
      <c r="H4638" s="26">
        <v>7</v>
      </c>
      <c r="I4638" s="26">
        <v>12</v>
      </c>
      <c r="J4638" s="26">
        <v>4</v>
      </c>
      <c r="K4638" s="26">
        <v>11</v>
      </c>
      <c r="M4638" s="26">
        <v>4636</v>
      </c>
      <c r="N4638" s="26">
        <v>188</v>
      </c>
    </row>
    <row r="4639" spans="7:14" x14ac:dyDescent="0.2">
      <c r="G4639" s="26">
        <v>2016</v>
      </c>
      <c r="H4639" s="26">
        <v>7</v>
      </c>
      <c r="I4639" s="26">
        <v>12</v>
      </c>
      <c r="J4639" s="26">
        <v>5</v>
      </c>
      <c r="K4639" s="26">
        <v>8</v>
      </c>
      <c r="M4639" s="26">
        <v>4637</v>
      </c>
      <c r="N4639" s="26">
        <v>187</v>
      </c>
    </row>
    <row r="4640" spans="7:14" x14ac:dyDescent="0.2">
      <c r="G4640" s="26">
        <v>2016</v>
      </c>
      <c r="H4640" s="26">
        <v>7</v>
      </c>
      <c r="I4640" s="26">
        <v>12</v>
      </c>
      <c r="J4640" s="26">
        <v>6</v>
      </c>
      <c r="K4640" s="26">
        <v>78</v>
      </c>
      <c r="M4640" s="26">
        <v>4638</v>
      </c>
      <c r="N4640" s="26">
        <v>187</v>
      </c>
    </row>
    <row r="4641" spans="7:14" x14ac:dyDescent="0.2">
      <c r="G4641" s="26">
        <v>2016</v>
      </c>
      <c r="H4641" s="26">
        <v>7</v>
      </c>
      <c r="I4641" s="26">
        <v>12</v>
      </c>
      <c r="J4641" s="26">
        <v>7</v>
      </c>
      <c r="K4641" s="26">
        <v>237</v>
      </c>
      <c r="M4641" s="26">
        <v>4639</v>
      </c>
      <c r="N4641" s="26">
        <v>187</v>
      </c>
    </row>
    <row r="4642" spans="7:14" x14ac:dyDescent="0.2">
      <c r="G4642" s="26">
        <v>2016</v>
      </c>
      <c r="H4642" s="26">
        <v>7</v>
      </c>
      <c r="I4642" s="26">
        <v>12</v>
      </c>
      <c r="J4642" s="26">
        <v>8</v>
      </c>
      <c r="K4642" s="26">
        <v>529</v>
      </c>
      <c r="M4642" s="26">
        <v>4640</v>
      </c>
      <c r="N4642" s="26">
        <v>187</v>
      </c>
    </row>
    <row r="4643" spans="7:14" x14ac:dyDescent="0.2">
      <c r="G4643" s="26">
        <v>2016</v>
      </c>
      <c r="H4643" s="26">
        <v>7</v>
      </c>
      <c r="I4643" s="26">
        <v>12</v>
      </c>
      <c r="J4643" s="26">
        <v>9</v>
      </c>
      <c r="K4643" s="26">
        <v>334</v>
      </c>
      <c r="M4643" s="26">
        <v>4641</v>
      </c>
      <c r="N4643" s="26">
        <v>187</v>
      </c>
    </row>
    <row r="4644" spans="7:14" x14ac:dyDescent="0.2">
      <c r="G4644" s="26">
        <v>2016</v>
      </c>
      <c r="H4644" s="26">
        <v>7</v>
      </c>
      <c r="I4644" s="26">
        <v>12</v>
      </c>
      <c r="J4644" s="26">
        <v>10</v>
      </c>
      <c r="K4644" s="26">
        <v>286</v>
      </c>
      <c r="M4644" s="26">
        <v>4642</v>
      </c>
      <c r="N4644" s="26">
        <v>187</v>
      </c>
    </row>
    <row r="4645" spans="7:14" x14ac:dyDescent="0.2">
      <c r="G4645" s="26">
        <v>2016</v>
      </c>
      <c r="H4645" s="26">
        <v>7</v>
      </c>
      <c r="I4645" s="26">
        <v>12</v>
      </c>
      <c r="J4645" s="26">
        <v>11</v>
      </c>
      <c r="K4645" s="26">
        <v>312</v>
      </c>
      <c r="M4645" s="26">
        <v>4643</v>
      </c>
      <c r="N4645" s="26">
        <v>187</v>
      </c>
    </row>
    <row r="4646" spans="7:14" x14ac:dyDescent="0.2">
      <c r="G4646" s="26">
        <v>2016</v>
      </c>
      <c r="H4646" s="26">
        <v>7</v>
      </c>
      <c r="I4646" s="26">
        <v>12</v>
      </c>
      <c r="J4646" s="26">
        <v>12</v>
      </c>
      <c r="K4646" s="26">
        <v>323</v>
      </c>
      <c r="M4646" s="26">
        <v>4644</v>
      </c>
      <c r="N4646" s="26">
        <v>187</v>
      </c>
    </row>
    <row r="4647" spans="7:14" x14ac:dyDescent="0.2">
      <c r="G4647" s="26">
        <v>2016</v>
      </c>
      <c r="H4647" s="26">
        <v>7</v>
      </c>
      <c r="I4647" s="26">
        <v>12</v>
      </c>
      <c r="J4647" s="26">
        <v>13</v>
      </c>
      <c r="K4647" s="26">
        <v>378</v>
      </c>
      <c r="M4647" s="26">
        <v>4645</v>
      </c>
      <c r="N4647" s="26">
        <v>187</v>
      </c>
    </row>
    <row r="4648" spans="7:14" x14ac:dyDescent="0.2">
      <c r="G4648" s="26">
        <v>2016</v>
      </c>
      <c r="H4648" s="26">
        <v>7</v>
      </c>
      <c r="I4648" s="26">
        <v>12</v>
      </c>
      <c r="J4648" s="26">
        <v>14</v>
      </c>
      <c r="K4648" s="26">
        <v>364</v>
      </c>
      <c r="M4648" s="26">
        <v>4646</v>
      </c>
      <c r="N4648" s="26">
        <v>187</v>
      </c>
    </row>
    <row r="4649" spans="7:14" x14ac:dyDescent="0.2">
      <c r="G4649" s="26">
        <v>2016</v>
      </c>
      <c r="H4649" s="26">
        <v>7</v>
      </c>
      <c r="I4649" s="26">
        <v>12</v>
      </c>
      <c r="J4649" s="26">
        <v>15</v>
      </c>
      <c r="K4649" s="26">
        <v>394</v>
      </c>
      <c r="M4649" s="26">
        <v>4647</v>
      </c>
      <c r="N4649" s="26">
        <v>187</v>
      </c>
    </row>
    <row r="4650" spans="7:14" x14ac:dyDescent="0.2">
      <c r="G4650" s="26">
        <v>2016</v>
      </c>
      <c r="H4650" s="26">
        <v>7</v>
      </c>
      <c r="I4650" s="26">
        <v>12</v>
      </c>
      <c r="J4650" s="26">
        <v>16</v>
      </c>
      <c r="K4650" s="26">
        <v>431</v>
      </c>
      <c r="M4650" s="26">
        <v>4648</v>
      </c>
      <c r="N4650" s="26">
        <v>187</v>
      </c>
    </row>
    <row r="4651" spans="7:14" x14ac:dyDescent="0.2">
      <c r="G4651" s="26">
        <v>2016</v>
      </c>
      <c r="H4651" s="26">
        <v>7</v>
      </c>
      <c r="I4651" s="26">
        <v>12</v>
      </c>
      <c r="J4651" s="26">
        <v>17</v>
      </c>
      <c r="K4651" s="26">
        <v>622</v>
      </c>
      <c r="M4651" s="26">
        <v>4649</v>
      </c>
      <c r="N4651" s="26">
        <v>187</v>
      </c>
    </row>
    <row r="4652" spans="7:14" x14ac:dyDescent="0.2">
      <c r="G4652" s="26">
        <v>2016</v>
      </c>
      <c r="H4652" s="26">
        <v>7</v>
      </c>
      <c r="I4652" s="26">
        <v>12</v>
      </c>
      <c r="J4652" s="26">
        <v>18</v>
      </c>
      <c r="K4652" s="26">
        <v>476</v>
      </c>
      <c r="M4652" s="26">
        <v>4650</v>
      </c>
      <c r="N4652" s="26">
        <v>187</v>
      </c>
    </row>
    <row r="4653" spans="7:14" x14ac:dyDescent="0.2">
      <c r="G4653" s="26">
        <v>2016</v>
      </c>
      <c r="H4653" s="26">
        <v>7</v>
      </c>
      <c r="I4653" s="26">
        <v>12</v>
      </c>
      <c r="J4653" s="26">
        <v>19</v>
      </c>
      <c r="K4653" s="26">
        <v>377</v>
      </c>
      <c r="M4653" s="26">
        <v>4651</v>
      </c>
      <c r="N4653" s="26">
        <v>187</v>
      </c>
    </row>
    <row r="4654" spans="7:14" x14ac:dyDescent="0.2">
      <c r="G4654" s="26">
        <v>2016</v>
      </c>
      <c r="H4654" s="26">
        <v>7</v>
      </c>
      <c r="I4654" s="26">
        <v>12</v>
      </c>
      <c r="J4654" s="26">
        <v>20</v>
      </c>
      <c r="K4654" s="26">
        <v>279</v>
      </c>
      <c r="M4654" s="26">
        <v>4652</v>
      </c>
      <c r="N4654" s="26">
        <v>186</v>
      </c>
    </row>
    <row r="4655" spans="7:14" x14ac:dyDescent="0.2">
      <c r="G4655" s="26">
        <v>2016</v>
      </c>
      <c r="H4655" s="26">
        <v>7</v>
      </c>
      <c r="I4655" s="26">
        <v>12</v>
      </c>
      <c r="J4655" s="26">
        <v>21</v>
      </c>
      <c r="K4655" s="26">
        <v>207</v>
      </c>
      <c r="M4655" s="26">
        <v>4653</v>
      </c>
      <c r="N4655" s="26">
        <v>186</v>
      </c>
    </row>
    <row r="4656" spans="7:14" x14ac:dyDescent="0.2">
      <c r="G4656" s="26">
        <v>2016</v>
      </c>
      <c r="H4656" s="26">
        <v>7</v>
      </c>
      <c r="I4656" s="26">
        <v>12</v>
      </c>
      <c r="J4656" s="26">
        <v>22</v>
      </c>
      <c r="K4656" s="26">
        <v>146</v>
      </c>
      <c r="M4656" s="26">
        <v>4654</v>
      </c>
      <c r="N4656" s="26">
        <v>186</v>
      </c>
    </row>
    <row r="4657" spans="7:14" x14ac:dyDescent="0.2">
      <c r="G4657" s="26">
        <v>2016</v>
      </c>
      <c r="H4657" s="26">
        <v>7</v>
      </c>
      <c r="I4657" s="26">
        <v>12</v>
      </c>
      <c r="J4657" s="26">
        <v>23</v>
      </c>
      <c r="K4657" s="26">
        <v>103</v>
      </c>
      <c r="M4657" s="26">
        <v>4655</v>
      </c>
      <c r="N4657" s="26">
        <v>186</v>
      </c>
    </row>
    <row r="4658" spans="7:14" x14ac:dyDescent="0.2">
      <c r="G4658" s="26">
        <v>2016</v>
      </c>
      <c r="H4658" s="26">
        <v>7</v>
      </c>
      <c r="I4658" s="26">
        <v>12</v>
      </c>
      <c r="J4658" s="26">
        <v>24</v>
      </c>
      <c r="K4658" s="26">
        <v>62</v>
      </c>
      <c r="M4658" s="26">
        <v>4656</v>
      </c>
      <c r="N4658" s="26">
        <v>186</v>
      </c>
    </row>
    <row r="4659" spans="7:14" x14ac:dyDescent="0.2">
      <c r="G4659" s="26">
        <v>2016</v>
      </c>
      <c r="H4659" s="26">
        <v>7</v>
      </c>
      <c r="I4659" s="26">
        <v>13</v>
      </c>
      <c r="J4659" s="26">
        <v>1</v>
      </c>
      <c r="K4659" s="26">
        <v>26</v>
      </c>
      <c r="M4659" s="26">
        <v>4657</v>
      </c>
      <c r="N4659" s="26">
        <v>186</v>
      </c>
    </row>
    <row r="4660" spans="7:14" x14ac:dyDescent="0.2">
      <c r="G4660" s="26">
        <v>2016</v>
      </c>
      <c r="H4660" s="26">
        <v>7</v>
      </c>
      <c r="I4660" s="26">
        <v>13</v>
      </c>
      <c r="J4660" s="26">
        <v>2</v>
      </c>
      <c r="K4660" s="26">
        <v>15</v>
      </c>
      <c r="M4660" s="26">
        <v>4658</v>
      </c>
      <c r="N4660" s="26">
        <v>186</v>
      </c>
    </row>
    <row r="4661" spans="7:14" x14ac:dyDescent="0.2">
      <c r="G4661" s="26">
        <v>2016</v>
      </c>
      <c r="H4661" s="26">
        <v>7</v>
      </c>
      <c r="I4661" s="26">
        <v>13</v>
      </c>
      <c r="J4661" s="26">
        <v>3</v>
      </c>
      <c r="K4661" s="26">
        <v>4</v>
      </c>
      <c r="M4661" s="26">
        <v>4659</v>
      </c>
      <c r="N4661" s="26">
        <v>186</v>
      </c>
    </row>
    <row r="4662" spans="7:14" x14ac:dyDescent="0.2">
      <c r="G4662" s="26">
        <v>2016</v>
      </c>
      <c r="H4662" s="26">
        <v>7</v>
      </c>
      <c r="I4662" s="26">
        <v>13</v>
      </c>
      <c r="J4662" s="26">
        <v>4</v>
      </c>
      <c r="K4662" s="26">
        <v>6</v>
      </c>
      <c r="M4662" s="26">
        <v>4660</v>
      </c>
      <c r="N4662" s="26">
        <v>186</v>
      </c>
    </row>
    <row r="4663" spans="7:14" x14ac:dyDescent="0.2">
      <c r="G4663" s="26">
        <v>2016</v>
      </c>
      <c r="H4663" s="26">
        <v>7</v>
      </c>
      <c r="I4663" s="26">
        <v>13</v>
      </c>
      <c r="J4663" s="26">
        <v>5</v>
      </c>
      <c r="K4663" s="26">
        <v>14</v>
      </c>
      <c r="M4663" s="26">
        <v>4661</v>
      </c>
      <c r="N4663" s="26">
        <v>186</v>
      </c>
    </row>
    <row r="4664" spans="7:14" x14ac:dyDescent="0.2">
      <c r="G4664" s="26">
        <v>2016</v>
      </c>
      <c r="H4664" s="26">
        <v>7</v>
      </c>
      <c r="I4664" s="26">
        <v>13</v>
      </c>
      <c r="J4664" s="26">
        <v>6</v>
      </c>
      <c r="K4664" s="26">
        <v>67</v>
      </c>
      <c r="M4664" s="26">
        <v>4662</v>
      </c>
      <c r="N4664" s="26">
        <v>185</v>
      </c>
    </row>
    <row r="4665" spans="7:14" x14ac:dyDescent="0.2">
      <c r="G4665" s="26">
        <v>2016</v>
      </c>
      <c r="H4665" s="26">
        <v>7</v>
      </c>
      <c r="I4665" s="26">
        <v>13</v>
      </c>
      <c r="J4665" s="26">
        <v>7</v>
      </c>
      <c r="K4665" s="26">
        <v>260</v>
      </c>
      <c r="M4665" s="26">
        <v>4663</v>
      </c>
      <c r="N4665" s="26">
        <v>185</v>
      </c>
    </row>
    <row r="4666" spans="7:14" x14ac:dyDescent="0.2">
      <c r="G4666" s="26">
        <v>2016</v>
      </c>
      <c r="H4666" s="26">
        <v>7</v>
      </c>
      <c r="I4666" s="26">
        <v>13</v>
      </c>
      <c r="J4666" s="26">
        <v>8</v>
      </c>
      <c r="K4666" s="26">
        <v>527</v>
      </c>
      <c r="M4666" s="26">
        <v>4664</v>
      </c>
      <c r="N4666" s="26">
        <v>185</v>
      </c>
    </row>
    <row r="4667" spans="7:14" x14ac:dyDescent="0.2">
      <c r="G4667" s="26">
        <v>2016</v>
      </c>
      <c r="H4667" s="26">
        <v>7</v>
      </c>
      <c r="I4667" s="26">
        <v>13</v>
      </c>
      <c r="J4667" s="26">
        <v>9</v>
      </c>
      <c r="K4667" s="26">
        <v>284</v>
      </c>
      <c r="M4667" s="26">
        <v>4665</v>
      </c>
      <c r="N4667" s="26">
        <v>185</v>
      </c>
    </row>
    <row r="4668" spans="7:14" x14ac:dyDescent="0.2">
      <c r="G4668" s="26">
        <v>2016</v>
      </c>
      <c r="H4668" s="26">
        <v>7</v>
      </c>
      <c r="I4668" s="26">
        <v>13</v>
      </c>
      <c r="J4668" s="26">
        <v>10</v>
      </c>
      <c r="K4668" s="26">
        <v>342</v>
      </c>
      <c r="M4668" s="26">
        <v>4666</v>
      </c>
      <c r="N4668" s="26">
        <v>185</v>
      </c>
    </row>
    <row r="4669" spans="7:14" x14ac:dyDescent="0.2">
      <c r="G4669" s="26">
        <v>2016</v>
      </c>
      <c r="H4669" s="26">
        <v>7</v>
      </c>
      <c r="I4669" s="26">
        <v>13</v>
      </c>
      <c r="J4669" s="26">
        <v>11</v>
      </c>
      <c r="K4669" s="26">
        <v>335</v>
      </c>
      <c r="M4669" s="26">
        <v>4667</v>
      </c>
      <c r="N4669" s="26">
        <v>185</v>
      </c>
    </row>
    <row r="4670" spans="7:14" x14ac:dyDescent="0.2">
      <c r="G4670" s="26">
        <v>2016</v>
      </c>
      <c r="H4670" s="26">
        <v>7</v>
      </c>
      <c r="I4670" s="26">
        <v>13</v>
      </c>
      <c r="J4670" s="26">
        <v>12</v>
      </c>
      <c r="K4670" s="26">
        <v>387</v>
      </c>
      <c r="M4670" s="26">
        <v>4668</v>
      </c>
      <c r="N4670" s="26">
        <v>185</v>
      </c>
    </row>
    <row r="4671" spans="7:14" x14ac:dyDescent="0.2">
      <c r="G4671" s="26">
        <v>2016</v>
      </c>
      <c r="H4671" s="26">
        <v>7</v>
      </c>
      <c r="I4671" s="26">
        <v>13</v>
      </c>
      <c r="J4671" s="26">
        <v>13</v>
      </c>
      <c r="K4671" s="26">
        <v>392</v>
      </c>
      <c r="M4671" s="26">
        <v>4669</v>
      </c>
      <c r="N4671" s="26">
        <v>185</v>
      </c>
    </row>
    <row r="4672" spans="7:14" x14ac:dyDescent="0.2">
      <c r="G4672" s="26">
        <v>2016</v>
      </c>
      <c r="H4672" s="26">
        <v>7</v>
      </c>
      <c r="I4672" s="26">
        <v>13</v>
      </c>
      <c r="J4672" s="26">
        <v>14</v>
      </c>
      <c r="K4672" s="26">
        <v>410</v>
      </c>
      <c r="M4672" s="26">
        <v>4670</v>
      </c>
      <c r="N4672" s="26">
        <v>184</v>
      </c>
    </row>
    <row r="4673" spans="7:14" x14ac:dyDescent="0.2">
      <c r="G4673" s="26">
        <v>2016</v>
      </c>
      <c r="H4673" s="26">
        <v>7</v>
      </c>
      <c r="I4673" s="26">
        <v>13</v>
      </c>
      <c r="J4673" s="26">
        <v>15</v>
      </c>
      <c r="K4673" s="26">
        <v>421</v>
      </c>
      <c r="M4673" s="26">
        <v>4671</v>
      </c>
      <c r="N4673" s="26">
        <v>184</v>
      </c>
    </row>
    <row r="4674" spans="7:14" x14ac:dyDescent="0.2">
      <c r="G4674" s="26">
        <v>2016</v>
      </c>
      <c r="H4674" s="26">
        <v>7</v>
      </c>
      <c r="I4674" s="26">
        <v>13</v>
      </c>
      <c r="J4674" s="26">
        <v>16</v>
      </c>
      <c r="K4674" s="26">
        <v>443</v>
      </c>
      <c r="M4674" s="26">
        <v>4672</v>
      </c>
      <c r="N4674" s="26">
        <v>184</v>
      </c>
    </row>
    <row r="4675" spans="7:14" x14ac:dyDescent="0.2">
      <c r="G4675" s="26">
        <v>2016</v>
      </c>
      <c r="H4675" s="26">
        <v>7</v>
      </c>
      <c r="I4675" s="26">
        <v>13</v>
      </c>
      <c r="J4675" s="26">
        <v>17</v>
      </c>
      <c r="K4675" s="26">
        <v>583</v>
      </c>
      <c r="M4675" s="26">
        <v>4673</v>
      </c>
      <c r="N4675" s="26">
        <v>184</v>
      </c>
    </row>
    <row r="4676" spans="7:14" x14ac:dyDescent="0.2">
      <c r="G4676" s="26">
        <v>2016</v>
      </c>
      <c r="H4676" s="26">
        <v>7</v>
      </c>
      <c r="I4676" s="26">
        <v>13</v>
      </c>
      <c r="J4676" s="26">
        <v>18</v>
      </c>
      <c r="K4676" s="26">
        <v>478</v>
      </c>
      <c r="M4676" s="26">
        <v>4674</v>
      </c>
      <c r="N4676" s="26">
        <v>184</v>
      </c>
    </row>
    <row r="4677" spans="7:14" x14ac:dyDescent="0.2">
      <c r="G4677" s="26">
        <v>2016</v>
      </c>
      <c r="H4677" s="26">
        <v>7</v>
      </c>
      <c r="I4677" s="26">
        <v>13</v>
      </c>
      <c r="J4677" s="26">
        <v>19</v>
      </c>
      <c r="K4677" s="26">
        <v>357</v>
      </c>
      <c r="M4677" s="26">
        <v>4675</v>
      </c>
      <c r="N4677" s="26">
        <v>184</v>
      </c>
    </row>
    <row r="4678" spans="7:14" x14ac:dyDescent="0.2">
      <c r="G4678" s="26">
        <v>2016</v>
      </c>
      <c r="H4678" s="26">
        <v>7</v>
      </c>
      <c r="I4678" s="26">
        <v>13</v>
      </c>
      <c r="J4678" s="26">
        <v>20</v>
      </c>
      <c r="K4678" s="26">
        <v>270</v>
      </c>
      <c r="M4678" s="26">
        <v>4676</v>
      </c>
      <c r="N4678" s="26">
        <v>184</v>
      </c>
    </row>
    <row r="4679" spans="7:14" x14ac:dyDescent="0.2">
      <c r="G4679" s="26">
        <v>2016</v>
      </c>
      <c r="H4679" s="26">
        <v>7</v>
      </c>
      <c r="I4679" s="26">
        <v>13</v>
      </c>
      <c r="J4679" s="26">
        <v>21</v>
      </c>
      <c r="K4679" s="26">
        <v>194</v>
      </c>
      <c r="M4679" s="26">
        <v>4677</v>
      </c>
      <c r="N4679" s="26">
        <v>184</v>
      </c>
    </row>
    <row r="4680" spans="7:14" x14ac:dyDescent="0.2">
      <c r="G4680" s="26">
        <v>2016</v>
      </c>
      <c r="H4680" s="26">
        <v>7</v>
      </c>
      <c r="I4680" s="26">
        <v>13</v>
      </c>
      <c r="J4680" s="26">
        <v>22</v>
      </c>
      <c r="K4680" s="26">
        <v>157</v>
      </c>
      <c r="M4680" s="26">
        <v>4678</v>
      </c>
      <c r="N4680" s="26">
        <v>184</v>
      </c>
    </row>
    <row r="4681" spans="7:14" x14ac:dyDescent="0.2">
      <c r="G4681" s="26">
        <v>2016</v>
      </c>
      <c r="H4681" s="26">
        <v>7</v>
      </c>
      <c r="I4681" s="26">
        <v>13</v>
      </c>
      <c r="J4681" s="26">
        <v>23</v>
      </c>
      <c r="K4681" s="26">
        <v>106</v>
      </c>
      <c r="M4681" s="26">
        <v>4679</v>
      </c>
      <c r="N4681" s="26">
        <v>184</v>
      </c>
    </row>
    <row r="4682" spans="7:14" x14ac:dyDescent="0.2">
      <c r="G4682" s="26">
        <v>2016</v>
      </c>
      <c r="H4682" s="26">
        <v>7</v>
      </c>
      <c r="I4682" s="26">
        <v>13</v>
      </c>
      <c r="J4682" s="26">
        <v>24</v>
      </c>
      <c r="K4682" s="26">
        <v>51</v>
      </c>
      <c r="M4682" s="26">
        <v>4680</v>
      </c>
      <c r="N4682" s="26">
        <v>184</v>
      </c>
    </row>
    <row r="4683" spans="7:14" x14ac:dyDescent="0.2">
      <c r="G4683" s="26">
        <v>2016</v>
      </c>
      <c r="H4683" s="26">
        <v>7</v>
      </c>
      <c r="I4683" s="26">
        <v>14</v>
      </c>
      <c r="J4683" s="26">
        <v>1</v>
      </c>
      <c r="K4683" s="26">
        <v>36</v>
      </c>
      <c r="M4683" s="26">
        <v>4681</v>
      </c>
      <c r="N4683" s="26">
        <v>183</v>
      </c>
    </row>
    <row r="4684" spans="7:14" x14ac:dyDescent="0.2">
      <c r="G4684" s="26">
        <v>2016</v>
      </c>
      <c r="H4684" s="26">
        <v>7</v>
      </c>
      <c r="I4684" s="26">
        <v>14</v>
      </c>
      <c r="J4684" s="26">
        <v>2</v>
      </c>
      <c r="K4684" s="26">
        <v>24</v>
      </c>
      <c r="M4684" s="26">
        <v>4682</v>
      </c>
      <c r="N4684" s="26">
        <v>183</v>
      </c>
    </row>
    <row r="4685" spans="7:14" x14ac:dyDescent="0.2">
      <c r="G4685" s="26">
        <v>2016</v>
      </c>
      <c r="H4685" s="26">
        <v>7</v>
      </c>
      <c r="I4685" s="26">
        <v>14</v>
      </c>
      <c r="J4685" s="26">
        <v>3</v>
      </c>
      <c r="K4685" s="26">
        <v>5</v>
      </c>
      <c r="M4685" s="26">
        <v>4683</v>
      </c>
      <c r="N4685" s="26">
        <v>183</v>
      </c>
    </row>
    <row r="4686" spans="7:14" x14ac:dyDescent="0.2">
      <c r="G4686" s="26">
        <v>2016</v>
      </c>
      <c r="H4686" s="26">
        <v>7</v>
      </c>
      <c r="I4686" s="26">
        <v>14</v>
      </c>
      <c r="J4686" s="26">
        <v>4</v>
      </c>
      <c r="K4686" s="26">
        <v>7</v>
      </c>
      <c r="M4686" s="26">
        <v>4684</v>
      </c>
      <c r="N4686" s="26">
        <v>183</v>
      </c>
    </row>
    <row r="4687" spans="7:14" x14ac:dyDescent="0.2">
      <c r="G4687" s="26">
        <v>2016</v>
      </c>
      <c r="H4687" s="26">
        <v>7</v>
      </c>
      <c r="I4687" s="26">
        <v>14</v>
      </c>
      <c r="J4687" s="26">
        <v>5</v>
      </c>
      <c r="K4687" s="26">
        <v>9</v>
      </c>
      <c r="M4687" s="26">
        <v>4685</v>
      </c>
      <c r="N4687" s="26">
        <v>183</v>
      </c>
    </row>
    <row r="4688" spans="7:14" x14ac:dyDescent="0.2">
      <c r="G4688" s="26">
        <v>2016</v>
      </c>
      <c r="H4688" s="26">
        <v>7</v>
      </c>
      <c r="I4688" s="26">
        <v>14</v>
      </c>
      <c r="J4688" s="26">
        <v>6</v>
      </c>
      <c r="K4688" s="26">
        <v>66</v>
      </c>
      <c r="M4688" s="26">
        <v>4686</v>
      </c>
      <c r="N4688" s="26">
        <v>183</v>
      </c>
    </row>
    <row r="4689" spans="7:14" x14ac:dyDescent="0.2">
      <c r="G4689" s="26">
        <v>2016</v>
      </c>
      <c r="H4689" s="26">
        <v>7</v>
      </c>
      <c r="I4689" s="26">
        <v>14</v>
      </c>
      <c r="J4689" s="26">
        <v>7</v>
      </c>
      <c r="K4689" s="26">
        <v>226</v>
      </c>
      <c r="M4689" s="26">
        <v>4687</v>
      </c>
      <c r="N4689" s="26">
        <v>183</v>
      </c>
    </row>
    <row r="4690" spans="7:14" x14ac:dyDescent="0.2">
      <c r="G4690" s="26">
        <v>2016</v>
      </c>
      <c r="H4690" s="26">
        <v>7</v>
      </c>
      <c r="I4690" s="26">
        <v>14</v>
      </c>
      <c r="J4690" s="26">
        <v>8</v>
      </c>
      <c r="K4690" s="26">
        <v>475</v>
      </c>
      <c r="M4690" s="26">
        <v>4688</v>
      </c>
      <c r="N4690" s="26">
        <v>183</v>
      </c>
    </row>
    <row r="4691" spans="7:14" x14ac:dyDescent="0.2">
      <c r="G4691" s="26">
        <v>2016</v>
      </c>
      <c r="H4691" s="26">
        <v>7</v>
      </c>
      <c r="I4691" s="26">
        <v>14</v>
      </c>
      <c r="J4691" s="26">
        <v>9</v>
      </c>
      <c r="K4691" s="26">
        <v>302</v>
      </c>
      <c r="M4691" s="26">
        <v>4689</v>
      </c>
      <c r="N4691" s="26">
        <v>183</v>
      </c>
    </row>
    <row r="4692" spans="7:14" x14ac:dyDescent="0.2">
      <c r="G4692" s="26">
        <v>2016</v>
      </c>
      <c r="H4692" s="26">
        <v>7</v>
      </c>
      <c r="I4692" s="26">
        <v>14</v>
      </c>
      <c r="J4692" s="26">
        <v>10</v>
      </c>
      <c r="K4692" s="26">
        <v>267</v>
      </c>
      <c r="M4692" s="26">
        <v>4690</v>
      </c>
      <c r="N4692" s="26">
        <v>183</v>
      </c>
    </row>
    <row r="4693" spans="7:14" x14ac:dyDescent="0.2">
      <c r="G4693" s="26">
        <v>2016</v>
      </c>
      <c r="H4693" s="26">
        <v>7</v>
      </c>
      <c r="I4693" s="26">
        <v>14</v>
      </c>
      <c r="J4693" s="26">
        <v>11</v>
      </c>
      <c r="K4693" s="26">
        <v>291</v>
      </c>
      <c r="M4693" s="26">
        <v>4691</v>
      </c>
      <c r="N4693" s="26">
        <v>183</v>
      </c>
    </row>
    <row r="4694" spans="7:14" x14ac:dyDescent="0.2">
      <c r="G4694" s="26">
        <v>2016</v>
      </c>
      <c r="H4694" s="26">
        <v>7</v>
      </c>
      <c r="I4694" s="26">
        <v>14</v>
      </c>
      <c r="J4694" s="26">
        <v>12</v>
      </c>
      <c r="K4694" s="26">
        <v>403</v>
      </c>
      <c r="M4694" s="26">
        <v>4692</v>
      </c>
      <c r="N4694" s="26">
        <v>183</v>
      </c>
    </row>
    <row r="4695" spans="7:14" x14ac:dyDescent="0.2">
      <c r="G4695" s="26">
        <v>2016</v>
      </c>
      <c r="H4695" s="26">
        <v>7</v>
      </c>
      <c r="I4695" s="26">
        <v>14</v>
      </c>
      <c r="J4695" s="26">
        <v>13</v>
      </c>
      <c r="K4695" s="26">
        <v>404</v>
      </c>
      <c r="M4695" s="26">
        <v>4693</v>
      </c>
      <c r="N4695" s="26">
        <v>182</v>
      </c>
    </row>
    <row r="4696" spans="7:14" x14ac:dyDescent="0.2">
      <c r="G4696" s="26">
        <v>2016</v>
      </c>
      <c r="H4696" s="26">
        <v>7</v>
      </c>
      <c r="I4696" s="26">
        <v>14</v>
      </c>
      <c r="J4696" s="26">
        <v>14</v>
      </c>
      <c r="K4696" s="26">
        <v>415</v>
      </c>
      <c r="M4696" s="26">
        <v>4694</v>
      </c>
      <c r="N4696" s="26">
        <v>182</v>
      </c>
    </row>
    <row r="4697" spans="7:14" x14ac:dyDescent="0.2">
      <c r="G4697" s="26">
        <v>2016</v>
      </c>
      <c r="H4697" s="26">
        <v>7</v>
      </c>
      <c r="I4697" s="26">
        <v>14</v>
      </c>
      <c r="J4697" s="26">
        <v>15</v>
      </c>
      <c r="K4697" s="26">
        <v>419</v>
      </c>
      <c r="M4697" s="26">
        <v>4695</v>
      </c>
      <c r="N4697" s="26">
        <v>182</v>
      </c>
    </row>
    <row r="4698" spans="7:14" x14ac:dyDescent="0.2">
      <c r="G4698" s="26">
        <v>2016</v>
      </c>
      <c r="H4698" s="26">
        <v>7</v>
      </c>
      <c r="I4698" s="26">
        <v>14</v>
      </c>
      <c r="J4698" s="26">
        <v>16</v>
      </c>
      <c r="K4698" s="26">
        <v>367</v>
      </c>
      <c r="M4698" s="26">
        <v>4696</v>
      </c>
      <c r="N4698" s="26">
        <v>182</v>
      </c>
    </row>
    <row r="4699" spans="7:14" x14ac:dyDescent="0.2">
      <c r="G4699" s="26">
        <v>2016</v>
      </c>
      <c r="H4699" s="26">
        <v>7</v>
      </c>
      <c r="I4699" s="26">
        <v>14</v>
      </c>
      <c r="J4699" s="26">
        <v>17</v>
      </c>
      <c r="K4699" s="26">
        <v>545</v>
      </c>
      <c r="M4699" s="26">
        <v>4697</v>
      </c>
      <c r="N4699" s="26">
        <v>182</v>
      </c>
    </row>
    <row r="4700" spans="7:14" x14ac:dyDescent="0.2">
      <c r="G4700" s="26">
        <v>2016</v>
      </c>
      <c r="H4700" s="26">
        <v>7</v>
      </c>
      <c r="I4700" s="26">
        <v>14</v>
      </c>
      <c r="J4700" s="26">
        <v>18</v>
      </c>
      <c r="K4700" s="26">
        <v>510</v>
      </c>
      <c r="M4700" s="26">
        <v>4698</v>
      </c>
      <c r="N4700" s="26">
        <v>182</v>
      </c>
    </row>
    <row r="4701" spans="7:14" x14ac:dyDescent="0.2">
      <c r="G4701" s="26">
        <v>2016</v>
      </c>
      <c r="H4701" s="26">
        <v>7</v>
      </c>
      <c r="I4701" s="26">
        <v>14</v>
      </c>
      <c r="J4701" s="26">
        <v>19</v>
      </c>
      <c r="K4701" s="26">
        <v>442</v>
      </c>
      <c r="M4701" s="26">
        <v>4699</v>
      </c>
      <c r="N4701" s="26">
        <v>182</v>
      </c>
    </row>
    <row r="4702" spans="7:14" x14ac:dyDescent="0.2">
      <c r="G4702" s="26">
        <v>2016</v>
      </c>
      <c r="H4702" s="26">
        <v>7</v>
      </c>
      <c r="I4702" s="26">
        <v>14</v>
      </c>
      <c r="J4702" s="26">
        <v>20</v>
      </c>
      <c r="K4702" s="26">
        <v>309</v>
      </c>
      <c r="M4702" s="26">
        <v>4700</v>
      </c>
      <c r="N4702" s="26">
        <v>182</v>
      </c>
    </row>
    <row r="4703" spans="7:14" x14ac:dyDescent="0.2">
      <c r="G4703" s="26">
        <v>2016</v>
      </c>
      <c r="H4703" s="26">
        <v>7</v>
      </c>
      <c r="I4703" s="26">
        <v>14</v>
      </c>
      <c r="J4703" s="26">
        <v>21</v>
      </c>
      <c r="K4703" s="26">
        <v>217</v>
      </c>
      <c r="M4703" s="26">
        <v>4701</v>
      </c>
      <c r="N4703" s="26">
        <v>181</v>
      </c>
    </row>
    <row r="4704" spans="7:14" x14ac:dyDescent="0.2">
      <c r="G4704" s="26">
        <v>2016</v>
      </c>
      <c r="H4704" s="26">
        <v>7</v>
      </c>
      <c r="I4704" s="26">
        <v>14</v>
      </c>
      <c r="J4704" s="26">
        <v>22</v>
      </c>
      <c r="K4704" s="26">
        <v>192</v>
      </c>
      <c r="M4704" s="26">
        <v>4702</v>
      </c>
      <c r="N4704" s="26">
        <v>181</v>
      </c>
    </row>
    <row r="4705" spans="7:14" x14ac:dyDescent="0.2">
      <c r="G4705" s="26">
        <v>2016</v>
      </c>
      <c r="H4705" s="26">
        <v>7</v>
      </c>
      <c r="I4705" s="26">
        <v>14</v>
      </c>
      <c r="J4705" s="26">
        <v>23</v>
      </c>
      <c r="K4705" s="26">
        <v>108</v>
      </c>
      <c r="M4705" s="26">
        <v>4703</v>
      </c>
      <c r="N4705" s="26">
        <v>181</v>
      </c>
    </row>
    <row r="4706" spans="7:14" x14ac:dyDescent="0.2">
      <c r="G4706" s="26">
        <v>2016</v>
      </c>
      <c r="H4706" s="26">
        <v>7</v>
      </c>
      <c r="I4706" s="26">
        <v>14</v>
      </c>
      <c r="J4706" s="26">
        <v>24</v>
      </c>
      <c r="K4706" s="26">
        <v>63</v>
      </c>
      <c r="M4706" s="26">
        <v>4704</v>
      </c>
      <c r="N4706" s="26">
        <v>181</v>
      </c>
    </row>
    <row r="4707" spans="7:14" x14ac:dyDescent="0.2">
      <c r="G4707" s="26">
        <v>2016</v>
      </c>
      <c r="H4707" s="26">
        <v>7</v>
      </c>
      <c r="I4707" s="26">
        <v>15</v>
      </c>
      <c r="J4707" s="26">
        <v>1</v>
      </c>
      <c r="K4707" s="26">
        <v>40</v>
      </c>
      <c r="M4707" s="26">
        <v>4705</v>
      </c>
      <c r="N4707" s="26">
        <v>181</v>
      </c>
    </row>
    <row r="4708" spans="7:14" x14ac:dyDescent="0.2">
      <c r="G4708" s="26">
        <v>2016</v>
      </c>
      <c r="H4708" s="26">
        <v>7</v>
      </c>
      <c r="I4708" s="26">
        <v>15</v>
      </c>
      <c r="J4708" s="26">
        <v>2</v>
      </c>
      <c r="K4708" s="26">
        <v>21</v>
      </c>
      <c r="M4708" s="26">
        <v>4706</v>
      </c>
      <c r="N4708" s="26">
        <v>181</v>
      </c>
    </row>
    <row r="4709" spans="7:14" x14ac:dyDescent="0.2">
      <c r="G4709" s="26">
        <v>2016</v>
      </c>
      <c r="H4709" s="26">
        <v>7</v>
      </c>
      <c r="I4709" s="26">
        <v>15</v>
      </c>
      <c r="J4709" s="26">
        <v>3</v>
      </c>
      <c r="K4709" s="26">
        <v>6</v>
      </c>
      <c r="M4709" s="26">
        <v>4707</v>
      </c>
      <c r="N4709" s="26">
        <v>181</v>
      </c>
    </row>
    <row r="4710" spans="7:14" x14ac:dyDescent="0.2">
      <c r="G4710" s="26">
        <v>2016</v>
      </c>
      <c r="H4710" s="26">
        <v>7</v>
      </c>
      <c r="I4710" s="26">
        <v>15</v>
      </c>
      <c r="J4710" s="26">
        <v>4</v>
      </c>
      <c r="K4710" s="26">
        <v>10</v>
      </c>
      <c r="M4710" s="26">
        <v>4708</v>
      </c>
      <c r="N4710" s="26">
        <v>181</v>
      </c>
    </row>
    <row r="4711" spans="7:14" x14ac:dyDescent="0.2">
      <c r="G4711" s="26">
        <v>2016</v>
      </c>
      <c r="H4711" s="26">
        <v>7</v>
      </c>
      <c r="I4711" s="26">
        <v>15</v>
      </c>
      <c r="J4711" s="26">
        <v>5</v>
      </c>
      <c r="K4711" s="26">
        <v>25</v>
      </c>
      <c r="M4711" s="26">
        <v>4709</v>
      </c>
      <c r="N4711" s="26">
        <v>181</v>
      </c>
    </row>
    <row r="4712" spans="7:14" x14ac:dyDescent="0.2">
      <c r="G4712" s="26">
        <v>2016</v>
      </c>
      <c r="H4712" s="26">
        <v>7</v>
      </c>
      <c r="I4712" s="26">
        <v>15</v>
      </c>
      <c r="J4712" s="26">
        <v>6</v>
      </c>
      <c r="K4712" s="26">
        <v>81</v>
      </c>
      <c r="M4712" s="26">
        <v>4710</v>
      </c>
      <c r="N4712" s="26">
        <v>180</v>
      </c>
    </row>
    <row r="4713" spans="7:14" x14ac:dyDescent="0.2">
      <c r="G4713" s="26">
        <v>2016</v>
      </c>
      <c r="H4713" s="26">
        <v>7</v>
      </c>
      <c r="I4713" s="26">
        <v>15</v>
      </c>
      <c r="J4713" s="26">
        <v>7</v>
      </c>
      <c r="K4713" s="26">
        <v>245</v>
      </c>
      <c r="M4713" s="26">
        <v>4711</v>
      </c>
      <c r="N4713" s="26">
        <v>180</v>
      </c>
    </row>
    <row r="4714" spans="7:14" x14ac:dyDescent="0.2">
      <c r="G4714" s="26">
        <v>2016</v>
      </c>
      <c r="H4714" s="26">
        <v>7</v>
      </c>
      <c r="I4714" s="26">
        <v>15</v>
      </c>
      <c r="J4714" s="26">
        <v>8</v>
      </c>
      <c r="K4714" s="26">
        <v>498</v>
      </c>
      <c r="M4714" s="26">
        <v>4712</v>
      </c>
      <c r="N4714" s="26">
        <v>180</v>
      </c>
    </row>
    <row r="4715" spans="7:14" x14ac:dyDescent="0.2">
      <c r="G4715" s="26">
        <v>2016</v>
      </c>
      <c r="H4715" s="26">
        <v>7</v>
      </c>
      <c r="I4715" s="26">
        <v>15</v>
      </c>
      <c r="J4715" s="26">
        <v>9</v>
      </c>
      <c r="K4715" s="26">
        <v>388</v>
      </c>
      <c r="M4715" s="26">
        <v>4713</v>
      </c>
      <c r="N4715" s="26">
        <v>180</v>
      </c>
    </row>
    <row r="4716" spans="7:14" x14ac:dyDescent="0.2">
      <c r="G4716" s="26">
        <v>2016</v>
      </c>
      <c r="H4716" s="26">
        <v>7</v>
      </c>
      <c r="I4716" s="26">
        <v>15</v>
      </c>
      <c r="J4716" s="26">
        <v>10</v>
      </c>
      <c r="K4716" s="26">
        <v>355</v>
      </c>
      <c r="M4716" s="26">
        <v>4714</v>
      </c>
      <c r="N4716" s="26">
        <v>180</v>
      </c>
    </row>
    <row r="4717" spans="7:14" x14ac:dyDescent="0.2">
      <c r="G4717" s="26">
        <v>2016</v>
      </c>
      <c r="H4717" s="26">
        <v>7</v>
      </c>
      <c r="I4717" s="26">
        <v>15</v>
      </c>
      <c r="J4717" s="26">
        <v>11</v>
      </c>
      <c r="K4717" s="26">
        <v>416</v>
      </c>
      <c r="M4717" s="26">
        <v>4715</v>
      </c>
      <c r="N4717" s="26">
        <v>180</v>
      </c>
    </row>
    <row r="4718" spans="7:14" x14ac:dyDescent="0.2">
      <c r="G4718" s="26">
        <v>2016</v>
      </c>
      <c r="H4718" s="26">
        <v>7</v>
      </c>
      <c r="I4718" s="26">
        <v>15</v>
      </c>
      <c r="J4718" s="26">
        <v>12</v>
      </c>
      <c r="K4718" s="26">
        <v>414</v>
      </c>
      <c r="M4718" s="26">
        <v>4716</v>
      </c>
      <c r="N4718" s="26">
        <v>180</v>
      </c>
    </row>
    <row r="4719" spans="7:14" x14ac:dyDescent="0.2">
      <c r="G4719" s="26">
        <v>2016</v>
      </c>
      <c r="H4719" s="26">
        <v>7</v>
      </c>
      <c r="I4719" s="26">
        <v>15</v>
      </c>
      <c r="J4719" s="26">
        <v>13</v>
      </c>
      <c r="K4719" s="26">
        <v>452</v>
      </c>
      <c r="M4719" s="26">
        <v>4717</v>
      </c>
      <c r="N4719" s="26">
        <v>180</v>
      </c>
    </row>
    <row r="4720" spans="7:14" x14ac:dyDescent="0.2">
      <c r="G4720" s="26">
        <v>2016</v>
      </c>
      <c r="H4720" s="26">
        <v>7</v>
      </c>
      <c r="I4720" s="26">
        <v>15</v>
      </c>
      <c r="J4720" s="26">
        <v>14</v>
      </c>
      <c r="K4720" s="26">
        <v>426</v>
      </c>
      <c r="M4720" s="26">
        <v>4718</v>
      </c>
      <c r="N4720" s="26">
        <v>180</v>
      </c>
    </row>
    <row r="4721" spans="7:14" x14ac:dyDescent="0.2">
      <c r="G4721" s="26">
        <v>2016</v>
      </c>
      <c r="H4721" s="26">
        <v>7</v>
      </c>
      <c r="I4721" s="26">
        <v>15</v>
      </c>
      <c r="J4721" s="26">
        <v>15</v>
      </c>
      <c r="K4721" s="26">
        <v>415</v>
      </c>
      <c r="M4721" s="26">
        <v>4719</v>
      </c>
      <c r="N4721" s="26">
        <v>180</v>
      </c>
    </row>
    <row r="4722" spans="7:14" x14ac:dyDescent="0.2">
      <c r="G4722" s="26">
        <v>2016</v>
      </c>
      <c r="H4722" s="26">
        <v>7</v>
      </c>
      <c r="I4722" s="26">
        <v>15</v>
      </c>
      <c r="J4722" s="26">
        <v>16</v>
      </c>
      <c r="K4722" s="26">
        <v>526</v>
      </c>
      <c r="M4722" s="26">
        <v>4720</v>
      </c>
      <c r="N4722" s="26">
        <v>180</v>
      </c>
    </row>
    <row r="4723" spans="7:14" x14ac:dyDescent="0.2">
      <c r="G4723" s="26">
        <v>2016</v>
      </c>
      <c r="H4723" s="26">
        <v>7</v>
      </c>
      <c r="I4723" s="26">
        <v>15</v>
      </c>
      <c r="J4723" s="26">
        <v>17</v>
      </c>
      <c r="K4723" s="26">
        <v>627</v>
      </c>
      <c r="M4723" s="26">
        <v>4721</v>
      </c>
      <c r="N4723" s="26">
        <v>180</v>
      </c>
    </row>
    <row r="4724" spans="7:14" x14ac:dyDescent="0.2">
      <c r="G4724" s="26">
        <v>2016</v>
      </c>
      <c r="H4724" s="26">
        <v>7</v>
      </c>
      <c r="I4724" s="26">
        <v>15</v>
      </c>
      <c r="J4724" s="26">
        <v>18</v>
      </c>
      <c r="K4724" s="26">
        <v>545</v>
      </c>
      <c r="M4724" s="26">
        <v>4722</v>
      </c>
      <c r="N4724" s="26">
        <v>180</v>
      </c>
    </row>
    <row r="4725" spans="7:14" x14ac:dyDescent="0.2">
      <c r="G4725" s="26">
        <v>2016</v>
      </c>
      <c r="H4725" s="26">
        <v>7</v>
      </c>
      <c r="I4725" s="26">
        <v>15</v>
      </c>
      <c r="J4725" s="26">
        <v>19</v>
      </c>
      <c r="K4725" s="26">
        <v>435</v>
      </c>
      <c r="M4725" s="26">
        <v>4723</v>
      </c>
      <c r="N4725" s="26">
        <v>180</v>
      </c>
    </row>
    <row r="4726" spans="7:14" x14ac:dyDescent="0.2">
      <c r="G4726" s="26">
        <v>2016</v>
      </c>
      <c r="H4726" s="26">
        <v>7</v>
      </c>
      <c r="I4726" s="26">
        <v>15</v>
      </c>
      <c r="J4726" s="26">
        <v>20</v>
      </c>
      <c r="K4726" s="26">
        <v>325</v>
      </c>
      <c r="M4726" s="26">
        <v>4724</v>
      </c>
      <c r="N4726" s="26">
        <v>179</v>
      </c>
    </row>
    <row r="4727" spans="7:14" x14ac:dyDescent="0.2">
      <c r="G4727" s="26">
        <v>2016</v>
      </c>
      <c r="H4727" s="26">
        <v>7</v>
      </c>
      <c r="I4727" s="26">
        <v>15</v>
      </c>
      <c r="J4727" s="26">
        <v>21</v>
      </c>
      <c r="K4727" s="26">
        <v>241</v>
      </c>
      <c r="M4727" s="26">
        <v>4725</v>
      </c>
      <c r="N4727" s="26">
        <v>179</v>
      </c>
    </row>
    <row r="4728" spans="7:14" x14ac:dyDescent="0.2">
      <c r="G4728" s="26">
        <v>2016</v>
      </c>
      <c r="H4728" s="26">
        <v>7</v>
      </c>
      <c r="I4728" s="26">
        <v>15</v>
      </c>
      <c r="J4728" s="26">
        <v>22</v>
      </c>
      <c r="K4728" s="26">
        <v>218</v>
      </c>
      <c r="M4728" s="26">
        <v>4726</v>
      </c>
      <c r="N4728" s="26">
        <v>179</v>
      </c>
    </row>
    <row r="4729" spans="7:14" x14ac:dyDescent="0.2">
      <c r="G4729" s="26">
        <v>2016</v>
      </c>
      <c r="H4729" s="26">
        <v>7</v>
      </c>
      <c r="I4729" s="26">
        <v>15</v>
      </c>
      <c r="J4729" s="26">
        <v>23</v>
      </c>
      <c r="K4729" s="26">
        <v>195</v>
      </c>
      <c r="M4729" s="26">
        <v>4727</v>
      </c>
      <c r="N4729" s="26">
        <v>179</v>
      </c>
    </row>
    <row r="4730" spans="7:14" x14ac:dyDescent="0.2">
      <c r="G4730" s="26">
        <v>2016</v>
      </c>
      <c r="H4730" s="26">
        <v>7</v>
      </c>
      <c r="I4730" s="26">
        <v>15</v>
      </c>
      <c r="J4730" s="26">
        <v>24</v>
      </c>
      <c r="K4730" s="26">
        <v>100</v>
      </c>
      <c r="M4730" s="26">
        <v>4728</v>
      </c>
      <c r="N4730" s="26">
        <v>179</v>
      </c>
    </row>
    <row r="4731" spans="7:14" x14ac:dyDescent="0.2">
      <c r="G4731" s="26">
        <v>2016</v>
      </c>
      <c r="H4731" s="26">
        <v>7</v>
      </c>
      <c r="I4731" s="26">
        <v>16</v>
      </c>
      <c r="J4731" s="26">
        <v>1</v>
      </c>
      <c r="K4731" s="26">
        <v>60</v>
      </c>
      <c r="M4731" s="26">
        <v>4729</v>
      </c>
      <c r="N4731" s="26">
        <v>179</v>
      </c>
    </row>
    <row r="4732" spans="7:14" x14ac:dyDescent="0.2">
      <c r="G4732" s="26">
        <v>2016</v>
      </c>
      <c r="H4732" s="26">
        <v>7</v>
      </c>
      <c r="I4732" s="26">
        <v>16</v>
      </c>
      <c r="J4732" s="26">
        <v>2</v>
      </c>
      <c r="K4732" s="26">
        <v>27</v>
      </c>
      <c r="M4732" s="26">
        <v>4730</v>
      </c>
      <c r="N4732" s="26">
        <v>179</v>
      </c>
    </row>
    <row r="4733" spans="7:14" x14ac:dyDescent="0.2">
      <c r="G4733" s="26">
        <v>2016</v>
      </c>
      <c r="H4733" s="26">
        <v>7</v>
      </c>
      <c r="I4733" s="26">
        <v>16</v>
      </c>
      <c r="J4733" s="26">
        <v>3</v>
      </c>
      <c r="K4733" s="26">
        <v>20</v>
      </c>
      <c r="M4733" s="26">
        <v>4731</v>
      </c>
      <c r="N4733" s="26">
        <v>179</v>
      </c>
    </row>
    <row r="4734" spans="7:14" x14ac:dyDescent="0.2">
      <c r="G4734" s="26">
        <v>2016</v>
      </c>
      <c r="H4734" s="26">
        <v>7</v>
      </c>
      <c r="I4734" s="26">
        <v>16</v>
      </c>
      <c r="J4734" s="26">
        <v>4</v>
      </c>
      <c r="K4734" s="26">
        <v>17</v>
      </c>
      <c r="M4734" s="26">
        <v>4732</v>
      </c>
      <c r="N4734" s="26">
        <v>179</v>
      </c>
    </row>
    <row r="4735" spans="7:14" x14ac:dyDescent="0.2">
      <c r="G4735" s="26">
        <v>2016</v>
      </c>
      <c r="H4735" s="26">
        <v>7</v>
      </c>
      <c r="I4735" s="26">
        <v>16</v>
      </c>
      <c r="J4735" s="26">
        <v>5</v>
      </c>
      <c r="K4735" s="26">
        <v>35</v>
      </c>
      <c r="M4735" s="26">
        <v>4733</v>
      </c>
      <c r="N4735" s="26">
        <v>178</v>
      </c>
    </row>
    <row r="4736" spans="7:14" x14ac:dyDescent="0.2">
      <c r="G4736" s="26">
        <v>2016</v>
      </c>
      <c r="H4736" s="26">
        <v>7</v>
      </c>
      <c r="I4736" s="26">
        <v>16</v>
      </c>
      <c r="J4736" s="26">
        <v>6</v>
      </c>
      <c r="K4736" s="26">
        <v>46</v>
      </c>
      <c r="M4736" s="26">
        <v>4734</v>
      </c>
      <c r="N4736" s="26">
        <v>178</v>
      </c>
    </row>
    <row r="4737" spans="7:14" x14ac:dyDescent="0.2">
      <c r="G4737" s="26">
        <v>2016</v>
      </c>
      <c r="H4737" s="26">
        <v>7</v>
      </c>
      <c r="I4737" s="26">
        <v>16</v>
      </c>
      <c r="J4737" s="26">
        <v>7</v>
      </c>
      <c r="K4737" s="26">
        <v>88</v>
      </c>
      <c r="M4737" s="26">
        <v>4735</v>
      </c>
      <c r="N4737" s="26">
        <v>178</v>
      </c>
    </row>
    <row r="4738" spans="7:14" x14ac:dyDescent="0.2">
      <c r="G4738" s="26">
        <v>2016</v>
      </c>
      <c r="H4738" s="26">
        <v>7</v>
      </c>
      <c r="I4738" s="26">
        <v>16</v>
      </c>
      <c r="J4738" s="26">
        <v>8</v>
      </c>
      <c r="K4738" s="26">
        <v>187</v>
      </c>
      <c r="M4738" s="26">
        <v>4736</v>
      </c>
      <c r="N4738" s="26">
        <v>178</v>
      </c>
    </row>
    <row r="4739" spans="7:14" x14ac:dyDescent="0.2">
      <c r="G4739" s="26">
        <v>2016</v>
      </c>
      <c r="H4739" s="26">
        <v>7</v>
      </c>
      <c r="I4739" s="26">
        <v>16</v>
      </c>
      <c r="J4739" s="26">
        <v>9</v>
      </c>
      <c r="K4739" s="26">
        <v>245</v>
      </c>
      <c r="M4739" s="26">
        <v>4737</v>
      </c>
      <c r="N4739" s="26">
        <v>178</v>
      </c>
    </row>
    <row r="4740" spans="7:14" x14ac:dyDescent="0.2">
      <c r="G4740" s="26">
        <v>2016</v>
      </c>
      <c r="H4740" s="26">
        <v>7</v>
      </c>
      <c r="I4740" s="26">
        <v>16</v>
      </c>
      <c r="J4740" s="26">
        <v>10</v>
      </c>
      <c r="K4740" s="26">
        <v>290</v>
      </c>
      <c r="M4740" s="26">
        <v>4738</v>
      </c>
      <c r="N4740" s="26">
        <v>178</v>
      </c>
    </row>
    <row r="4741" spans="7:14" x14ac:dyDescent="0.2">
      <c r="G4741" s="26">
        <v>2016</v>
      </c>
      <c r="H4741" s="26">
        <v>7</v>
      </c>
      <c r="I4741" s="26">
        <v>16</v>
      </c>
      <c r="J4741" s="26">
        <v>11</v>
      </c>
      <c r="K4741" s="26">
        <v>345</v>
      </c>
      <c r="M4741" s="26">
        <v>4739</v>
      </c>
      <c r="N4741" s="26">
        <v>178</v>
      </c>
    </row>
    <row r="4742" spans="7:14" x14ac:dyDescent="0.2">
      <c r="G4742" s="26">
        <v>2016</v>
      </c>
      <c r="H4742" s="26">
        <v>7</v>
      </c>
      <c r="I4742" s="26">
        <v>16</v>
      </c>
      <c r="J4742" s="26">
        <v>12</v>
      </c>
      <c r="K4742" s="26">
        <v>486</v>
      </c>
      <c r="M4742" s="26">
        <v>4740</v>
      </c>
      <c r="N4742" s="26">
        <v>178</v>
      </c>
    </row>
    <row r="4743" spans="7:14" x14ac:dyDescent="0.2">
      <c r="G4743" s="26">
        <v>2016</v>
      </c>
      <c r="H4743" s="26">
        <v>7</v>
      </c>
      <c r="I4743" s="26">
        <v>16</v>
      </c>
      <c r="J4743" s="26">
        <v>13</v>
      </c>
      <c r="K4743" s="26">
        <v>491</v>
      </c>
      <c r="M4743" s="26">
        <v>4741</v>
      </c>
      <c r="N4743" s="26">
        <v>177</v>
      </c>
    </row>
    <row r="4744" spans="7:14" x14ac:dyDescent="0.2">
      <c r="G4744" s="26">
        <v>2016</v>
      </c>
      <c r="H4744" s="26">
        <v>7</v>
      </c>
      <c r="I4744" s="26">
        <v>16</v>
      </c>
      <c r="J4744" s="26">
        <v>14</v>
      </c>
      <c r="K4744" s="26">
        <v>485</v>
      </c>
      <c r="M4744" s="26">
        <v>4742</v>
      </c>
      <c r="N4744" s="26">
        <v>177</v>
      </c>
    </row>
    <row r="4745" spans="7:14" x14ac:dyDescent="0.2">
      <c r="G4745" s="26">
        <v>2016</v>
      </c>
      <c r="H4745" s="26">
        <v>7</v>
      </c>
      <c r="I4745" s="26">
        <v>16</v>
      </c>
      <c r="J4745" s="26">
        <v>15</v>
      </c>
      <c r="K4745" s="26">
        <v>417</v>
      </c>
      <c r="M4745" s="26">
        <v>4743</v>
      </c>
      <c r="N4745" s="26">
        <v>177</v>
      </c>
    </row>
    <row r="4746" spans="7:14" x14ac:dyDescent="0.2">
      <c r="G4746" s="26">
        <v>2016</v>
      </c>
      <c r="H4746" s="26">
        <v>7</v>
      </c>
      <c r="I4746" s="26">
        <v>16</v>
      </c>
      <c r="J4746" s="26">
        <v>16</v>
      </c>
      <c r="K4746" s="26">
        <v>490</v>
      </c>
      <c r="M4746" s="26">
        <v>4744</v>
      </c>
      <c r="N4746" s="26">
        <v>177</v>
      </c>
    </row>
    <row r="4747" spans="7:14" x14ac:dyDescent="0.2">
      <c r="G4747" s="26">
        <v>2016</v>
      </c>
      <c r="H4747" s="26">
        <v>7</v>
      </c>
      <c r="I4747" s="26">
        <v>16</v>
      </c>
      <c r="J4747" s="26">
        <v>17</v>
      </c>
      <c r="K4747" s="26">
        <v>502</v>
      </c>
      <c r="M4747" s="26">
        <v>4745</v>
      </c>
      <c r="N4747" s="26">
        <v>177</v>
      </c>
    </row>
    <row r="4748" spans="7:14" x14ac:dyDescent="0.2">
      <c r="G4748" s="26">
        <v>2016</v>
      </c>
      <c r="H4748" s="26">
        <v>7</v>
      </c>
      <c r="I4748" s="26">
        <v>16</v>
      </c>
      <c r="J4748" s="26">
        <v>18</v>
      </c>
      <c r="K4748" s="26">
        <v>449</v>
      </c>
      <c r="M4748" s="26">
        <v>4746</v>
      </c>
      <c r="N4748" s="26">
        <v>177</v>
      </c>
    </row>
    <row r="4749" spans="7:14" x14ac:dyDescent="0.2">
      <c r="G4749" s="26">
        <v>2016</v>
      </c>
      <c r="H4749" s="26">
        <v>7</v>
      </c>
      <c r="I4749" s="26">
        <v>16</v>
      </c>
      <c r="J4749" s="26">
        <v>19</v>
      </c>
      <c r="K4749" s="26">
        <v>405</v>
      </c>
      <c r="M4749" s="26">
        <v>4747</v>
      </c>
      <c r="N4749" s="26">
        <v>177</v>
      </c>
    </row>
    <row r="4750" spans="7:14" x14ac:dyDescent="0.2">
      <c r="G4750" s="26">
        <v>2016</v>
      </c>
      <c r="H4750" s="26">
        <v>7</v>
      </c>
      <c r="I4750" s="26">
        <v>16</v>
      </c>
      <c r="J4750" s="26">
        <v>20</v>
      </c>
      <c r="K4750" s="26">
        <v>319</v>
      </c>
      <c r="M4750" s="26">
        <v>4748</v>
      </c>
      <c r="N4750" s="26">
        <v>177</v>
      </c>
    </row>
    <row r="4751" spans="7:14" x14ac:dyDescent="0.2">
      <c r="G4751" s="26">
        <v>2016</v>
      </c>
      <c r="H4751" s="26">
        <v>7</v>
      </c>
      <c r="I4751" s="26">
        <v>16</v>
      </c>
      <c r="J4751" s="26">
        <v>21</v>
      </c>
      <c r="K4751" s="26">
        <v>230</v>
      </c>
      <c r="M4751" s="26">
        <v>4749</v>
      </c>
      <c r="N4751" s="26">
        <v>177</v>
      </c>
    </row>
    <row r="4752" spans="7:14" x14ac:dyDescent="0.2">
      <c r="G4752" s="26">
        <v>2016</v>
      </c>
      <c r="H4752" s="26">
        <v>7</v>
      </c>
      <c r="I4752" s="26">
        <v>16</v>
      </c>
      <c r="J4752" s="26">
        <v>22</v>
      </c>
      <c r="K4752" s="26">
        <v>243</v>
      </c>
      <c r="M4752" s="26">
        <v>4750</v>
      </c>
      <c r="N4752" s="26">
        <v>177</v>
      </c>
    </row>
    <row r="4753" spans="7:14" x14ac:dyDescent="0.2">
      <c r="G4753" s="26">
        <v>2016</v>
      </c>
      <c r="H4753" s="26">
        <v>7</v>
      </c>
      <c r="I4753" s="26">
        <v>16</v>
      </c>
      <c r="J4753" s="26">
        <v>23</v>
      </c>
      <c r="K4753" s="26">
        <v>228</v>
      </c>
      <c r="M4753" s="26">
        <v>4751</v>
      </c>
      <c r="N4753" s="26">
        <v>177</v>
      </c>
    </row>
    <row r="4754" spans="7:14" x14ac:dyDescent="0.2">
      <c r="G4754" s="26">
        <v>2016</v>
      </c>
      <c r="H4754" s="26">
        <v>7</v>
      </c>
      <c r="I4754" s="26">
        <v>16</v>
      </c>
      <c r="J4754" s="26">
        <v>24</v>
      </c>
      <c r="K4754" s="26">
        <v>81</v>
      </c>
      <c r="M4754" s="26">
        <v>4752</v>
      </c>
      <c r="N4754" s="26">
        <v>177</v>
      </c>
    </row>
    <row r="4755" spans="7:14" x14ac:dyDescent="0.2">
      <c r="G4755" s="26">
        <v>2016</v>
      </c>
      <c r="H4755" s="26">
        <v>7</v>
      </c>
      <c r="I4755" s="26">
        <v>17</v>
      </c>
      <c r="J4755" s="26">
        <v>1</v>
      </c>
      <c r="K4755" s="26">
        <v>60</v>
      </c>
      <c r="M4755" s="26">
        <v>4753</v>
      </c>
      <c r="N4755" s="26">
        <v>177</v>
      </c>
    </row>
    <row r="4756" spans="7:14" x14ac:dyDescent="0.2">
      <c r="G4756" s="26">
        <v>2016</v>
      </c>
      <c r="H4756" s="26">
        <v>7</v>
      </c>
      <c r="I4756" s="26">
        <v>17</v>
      </c>
      <c r="J4756" s="26">
        <v>2</v>
      </c>
      <c r="K4756" s="26">
        <v>18</v>
      </c>
      <c r="M4756" s="26">
        <v>4754</v>
      </c>
      <c r="N4756" s="26">
        <v>176</v>
      </c>
    </row>
    <row r="4757" spans="7:14" x14ac:dyDescent="0.2">
      <c r="G4757" s="26">
        <v>2016</v>
      </c>
      <c r="H4757" s="26">
        <v>7</v>
      </c>
      <c r="I4757" s="26">
        <v>17</v>
      </c>
      <c r="J4757" s="26">
        <v>3</v>
      </c>
      <c r="K4757" s="26">
        <v>19</v>
      </c>
      <c r="M4757" s="26">
        <v>4755</v>
      </c>
      <c r="N4757" s="26">
        <v>176</v>
      </c>
    </row>
    <row r="4758" spans="7:14" x14ac:dyDescent="0.2">
      <c r="G4758" s="26">
        <v>2016</v>
      </c>
      <c r="H4758" s="26">
        <v>7</v>
      </c>
      <c r="I4758" s="26">
        <v>17</v>
      </c>
      <c r="J4758" s="26">
        <v>4</v>
      </c>
      <c r="K4758" s="26">
        <v>21</v>
      </c>
      <c r="M4758" s="26">
        <v>4756</v>
      </c>
      <c r="N4758" s="26">
        <v>176</v>
      </c>
    </row>
    <row r="4759" spans="7:14" x14ac:dyDescent="0.2">
      <c r="G4759" s="26">
        <v>2016</v>
      </c>
      <c r="H4759" s="26">
        <v>7</v>
      </c>
      <c r="I4759" s="26">
        <v>17</v>
      </c>
      <c r="J4759" s="26">
        <v>5</v>
      </c>
      <c r="K4759" s="26">
        <v>14</v>
      </c>
      <c r="M4759" s="26">
        <v>4757</v>
      </c>
      <c r="N4759" s="26">
        <v>176</v>
      </c>
    </row>
    <row r="4760" spans="7:14" x14ac:dyDescent="0.2">
      <c r="G4760" s="26">
        <v>2016</v>
      </c>
      <c r="H4760" s="26">
        <v>7</v>
      </c>
      <c r="I4760" s="26">
        <v>17</v>
      </c>
      <c r="J4760" s="26">
        <v>6</v>
      </c>
      <c r="K4760" s="26">
        <v>43</v>
      </c>
      <c r="M4760" s="26">
        <v>4758</v>
      </c>
      <c r="N4760" s="26">
        <v>176</v>
      </c>
    </row>
    <row r="4761" spans="7:14" x14ac:dyDescent="0.2">
      <c r="G4761" s="26">
        <v>2016</v>
      </c>
      <c r="H4761" s="26">
        <v>7</v>
      </c>
      <c r="I4761" s="26">
        <v>17</v>
      </c>
      <c r="J4761" s="26">
        <v>7</v>
      </c>
      <c r="K4761" s="26">
        <v>101</v>
      </c>
      <c r="M4761" s="26">
        <v>4759</v>
      </c>
      <c r="N4761" s="26">
        <v>176</v>
      </c>
    </row>
    <row r="4762" spans="7:14" x14ac:dyDescent="0.2">
      <c r="G4762" s="26">
        <v>2016</v>
      </c>
      <c r="H4762" s="26">
        <v>7</v>
      </c>
      <c r="I4762" s="26">
        <v>17</v>
      </c>
      <c r="J4762" s="26">
        <v>8</v>
      </c>
      <c r="K4762" s="26">
        <v>188</v>
      </c>
      <c r="M4762" s="26">
        <v>4760</v>
      </c>
      <c r="N4762" s="26">
        <v>176</v>
      </c>
    </row>
    <row r="4763" spans="7:14" x14ac:dyDescent="0.2">
      <c r="G4763" s="26">
        <v>2016</v>
      </c>
      <c r="H4763" s="26">
        <v>7</v>
      </c>
      <c r="I4763" s="26">
        <v>17</v>
      </c>
      <c r="J4763" s="26">
        <v>9</v>
      </c>
      <c r="K4763" s="26">
        <v>142</v>
      </c>
      <c r="M4763" s="26">
        <v>4761</v>
      </c>
      <c r="N4763" s="26">
        <v>176</v>
      </c>
    </row>
    <row r="4764" spans="7:14" x14ac:dyDescent="0.2">
      <c r="G4764" s="26">
        <v>2016</v>
      </c>
      <c r="H4764" s="26">
        <v>7</v>
      </c>
      <c r="I4764" s="26">
        <v>17</v>
      </c>
      <c r="J4764" s="26">
        <v>10</v>
      </c>
      <c r="K4764" s="26">
        <v>197</v>
      </c>
      <c r="M4764" s="26">
        <v>4762</v>
      </c>
      <c r="N4764" s="26">
        <v>176</v>
      </c>
    </row>
    <row r="4765" spans="7:14" x14ac:dyDescent="0.2">
      <c r="G4765" s="26">
        <v>2016</v>
      </c>
      <c r="H4765" s="26">
        <v>7</v>
      </c>
      <c r="I4765" s="26">
        <v>17</v>
      </c>
      <c r="J4765" s="26">
        <v>11</v>
      </c>
      <c r="K4765" s="26">
        <v>317</v>
      </c>
      <c r="M4765" s="26">
        <v>4763</v>
      </c>
      <c r="N4765" s="26">
        <v>176</v>
      </c>
    </row>
    <row r="4766" spans="7:14" x14ac:dyDescent="0.2">
      <c r="G4766" s="26">
        <v>2016</v>
      </c>
      <c r="H4766" s="26">
        <v>7</v>
      </c>
      <c r="I4766" s="26">
        <v>17</v>
      </c>
      <c r="J4766" s="26">
        <v>12</v>
      </c>
      <c r="K4766" s="26">
        <v>335</v>
      </c>
      <c r="M4766" s="26">
        <v>4764</v>
      </c>
      <c r="N4766" s="26">
        <v>176</v>
      </c>
    </row>
    <row r="4767" spans="7:14" x14ac:dyDescent="0.2">
      <c r="G4767" s="26">
        <v>2016</v>
      </c>
      <c r="H4767" s="26">
        <v>7</v>
      </c>
      <c r="I4767" s="26">
        <v>17</v>
      </c>
      <c r="J4767" s="26">
        <v>13</v>
      </c>
      <c r="K4767" s="26">
        <v>352</v>
      </c>
      <c r="M4767" s="26">
        <v>4765</v>
      </c>
      <c r="N4767" s="26">
        <v>176</v>
      </c>
    </row>
    <row r="4768" spans="7:14" x14ac:dyDescent="0.2">
      <c r="G4768" s="26">
        <v>2016</v>
      </c>
      <c r="H4768" s="26">
        <v>7</v>
      </c>
      <c r="I4768" s="26">
        <v>17</v>
      </c>
      <c r="J4768" s="26">
        <v>14</v>
      </c>
      <c r="K4768" s="26">
        <v>398</v>
      </c>
      <c r="M4768" s="26">
        <v>4766</v>
      </c>
      <c r="N4768" s="26">
        <v>176</v>
      </c>
    </row>
    <row r="4769" spans="7:14" x14ac:dyDescent="0.2">
      <c r="G4769" s="26">
        <v>2016</v>
      </c>
      <c r="H4769" s="26">
        <v>7</v>
      </c>
      <c r="I4769" s="26">
        <v>17</v>
      </c>
      <c r="J4769" s="26">
        <v>15</v>
      </c>
      <c r="K4769" s="26">
        <v>399</v>
      </c>
      <c r="M4769" s="26">
        <v>4767</v>
      </c>
      <c r="N4769" s="26">
        <v>175</v>
      </c>
    </row>
    <row r="4770" spans="7:14" x14ac:dyDescent="0.2">
      <c r="G4770" s="26">
        <v>2016</v>
      </c>
      <c r="H4770" s="26">
        <v>7</v>
      </c>
      <c r="I4770" s="26">
        <v>17</v>
      </c>
      <c r="J4770" s="26">
        <v>16</v>
      </c>
      <c r="K4770" s="26">
        <v>409</v>
      </c>
      <c r="M4770" s="26">
        <v>4768</v>
      </c>
      <c r="N4770" s="26">
        <v>175</v>
      </c>
    </row>
    <row r="4771" spans="7:14" x14ac:dyDescent="0.2">
      <c r="G4771" s="26">
        <v>2016</v>
      </c>
      <c r="H4771" s="26">
        <v>7</v>
      </c>
      <c r="I4771" s="26">
        <v>17</v>
      </c>
      <c r="J4771" s="26">
        <v>17</v>
      </c>
      <c r="K4771" s="26">
        <v>414</v>
      </c>
      <c r="M4771" s="26">
        <v>4769</v>
      </c>
      <c r="N4771" s="26">
        <v>175</v>
      </c>
    </row>
    <row r="4772" spans="7:14" x14ac:dyDescent="0.2">
      <c r="G4772" s="26">
        <v>2016</v>
      </c>
      <c r="H4772" s="26">
        <v>7</v>
      </c>
      <c r="I4772" s="26">
        <v>17</v>
      </c>
      <c r="J4772" s="26">
        <v>18</v>
      </c>
      <c r="K4772" s="26">
        <v>389</v>
      </c>
      <c r="M4772" s="26">
        <v>4770</v>
      </c>
      <c r="N4772" s="26">
        <v>175</v>
      </c>
    </row>
    <row r="4773" spans="7:14" x14ac:dyDescent="0.2">
      <c r="G4773" s="26">
        <v>2016</v>
      </c>
      <c r="H4773" s="26">
        <v>7</v>
      </c>
      <c r="I4773" s="26">
        <v>17</v>
      </c>
      <c r="J4773" s="26">
        <v>19</v>
      </c>
      <c r="K4773" s="26">
        <v>364</v>
      </c>
      <c r="M4773" s="26">
        <v>4771</v>
      </c>
      <c r="N4773" s="26">
        <v>175</v>
      </c>
    </row>
    <row r="4774" spans="7:14" x14ac:dyDescent="0.2">
      <c r="G4774" s="26">
        <v>2016</v>
      </c>
      <c r="H4774" s="26">
        <v>7</v>
      </c>
      <c r="I4774" s="26">
        <v>17</v>
      </c>
      <c r="J4774" s="26">
        <v>20</v>
      </c>
      <c r="K4774" s="26">
        <v>268</v>
      </c>
      <c r="M4774" s="26">
        <v>4772</v>
      </c>
      <c r="N4774" s="26">
        <v>175</v>
      </c>
    </row>
    <row r="4775" spans="7:14" x14ac:dyDescent="0.2">
      <c r="G4775" s="26">
        <v>2016</v>
      </c>
      <c r="H4775" s="26">
        <v>7</v>
      </c>
      <c r="I4775" s="26">
        <v>17</v>
      </c>
      <c r="J4775" s="26">
        <v>21</v>
      </c>
      <c r="K4775" s="26">
        <v>273</v>
      </c>
      <c r="M4775" s="26">
        <v>4773</v>
      </c>
      <c r="N4775" s="26">
        <v>175</v>
      </c>
    </row>
    <row r="4776" spans="7:14" x14ac:dyDescent="0.2">
      <c r="G4776" s="26">
        <v>2016</v>
      </c>
      <c r="H4776" s="26">
        <v>7</v>
      </c>
      <c r="I4776" s="26">
        <v>17</v>
      </c>
      <c r="J4776" s="26">
        <v>22</v>
      </c>
      <c r="K4776" s="26">
        <v>192</v>
      </c>
      <c r="M4776" s="26">
        <v>4774</v>
      </c>
      <c r="N4776" s="26">
        <v>175</v>
      </c>
    </row>
    <row r="4777" spans="7:14" x14ac:dyDescent="0.2">
      <c r="G4777" s="26">
        <v>2016</v>
      </c>
      <c r="H4777" s="26">
        <v>7</v>
      </c>
      <c r="I4777" s="26">
        <v>17</v>
      </c>
      <c r="J4777" s="26">
        <v>23</v>
      </c>
      <c r="K4777" s="26">
        <v>90</v>
      </c>
      <c r="M4777" s="26">
        <v>4775</v>
      </c>
      <c r="N4777" s="26">
        <v>175</v>
      </c>
    </row>
    <row r="4778" spans="7:14" x14ac:dyDescent="0.2">
      <c r="G4778" s="26">
        <v>2016</v>
      </c>
      <c r="H4778" s="26">
        <v>7</v>
      </c>
      <c r="I4778" s="26">
        <v>17</v>
      </c>
      <c r="J4778" s="26">
        <v>24</v>
      </c>
      <c r="K4778" s="26">
        <v>69</v>
      </c>
      <c r="M4778" s="26">
        <v>4776</v>
      </c>
      <c r="N4778" s="26">
        <v>175</v>
      </c>
    </row>
    <row r="4779" spans="7:14" x14ac:dyDescent="0.2">
      <c r="G4779" s="26">
        <v>2016</v>
      </c>
      <c r="H4779" s="26">
        <v>7</v>
      </c>
      <c r="I4779" s="26">
        <v>18</v>
      </c>
      <c r="J4779" s="26">
        <v>1</v>
      </c>
      <c r="K4779" s="26">
        <v>28</v>
      </c>
      <c r="M4779" s="26">
        <v>4777</v>
      </c>
      <c r="N4779" s="26">
        <v>175</v>
      </c>
    </row>
    <row r="4780" spans="7:14" x14ac:dyDescent="0.2">
      <c r="G4780" s="26">
        <v>2016</v>
      </c>
      <c r="H4780" s="26">
        <v>7</v>
      </c>
      <c r="I4780" s="26">
        <v>18</v>
      </c>
      <c r="J4780" s="26">
        <v>2</v>
      </c>
      <c r="K4780" s="26">
        <v>12</v>
      </c>
      <c r="M4780" s="26">
        <v>4778</v>
      </c>
      <c r="N4780" s="26">
        <v>175</v>
      </c>
    </row>
    <row r="4781" spans="7:14" x14ac:dyDescent="0.2">
      <c r="G4781" s="26">
        <v>2016</v>
      </c>
      <c r="H4781" s="26">
        <v>7</v>
      </c>
      <c r="I4781" s="26">
        <v>18</v>
      </c>
      <c r="J4781" s="26">
        <v>3</v>
      </c>
      <c r="K4781" s="26">
        <v>11</v>
      </c>
      <c r="M4781" s="26">
        <v>4779</v>
      </c>
      <c r="N4781" s="26">
        <v>175</v>
      </c>
    </row>
    <row r="4782" spans="7:14" x14ac:dyDescent="0.2">
      <c r="G4782" s="26">
        <v>2016</v>
      </c>
      <c r="H4782" s="26">
        <v>7</v>
      </c>
      <c r="I4782" s="26">
        <v>18</v>
      </c>
      <c r="J4782" s="26">
        <v>4</v>
      </c>
      <c r="K4782" s="26">
        <v>5</v>
      </c>
      <c r="M4782" s="26">
        <v>4780</v>
      </c>
      <c r="N4782" s="26">
        <v>175</v>
      </c>
    </row>
    <row r="4783" spans="7:14" x14ac:dyDescent="0.2">
      <c r="G4783" s="26">
        <v>2016</v>
      </c>
      <c r="H4783" s="26">
        <v>7</v>
      </c>
      <c r="I4783" s="26">
        <v>18</v>
      </c>
      <c r="J4783" s="26">
        <v>5</v>
      </c>
      <c r="K4783" s="26">
        <v>7</v>
      </c>
      <c r="M4783" s="26">
        <v>4781</v>
      </c>
      <c r="N4783" s="26">
        <v>175</v>
      </c>
    </row>
    <row r="4784" spans="7:14" x14ac:dyDescent="0.2">
      <c r="G4784" s="26">
        <v>2016</v>
      </c>
      <c r="H4784" s="26">
        <v>7</v>
      </c>
      <c r="I4784" s="26">
        <v>18</v>
      </c>
      <c r="J4784" s="26">
        <v>6</v>
      </c>
      <c r="K4784" s="26">
        <v>69</v>
      </c>
      <c r="M4784" s="26">
        <v>4782</v>
      </c>
      <c r="N4784" s="26">
        <v>175</v>
      </c>
    </row>
    <row r="4785" spans="7:14" x14ac:dyDescent="0.2">
      <c r="G4785" s="26">
        <v>2016</v>
      </c>
      <c r="H4785" s="26">
        <v>7</v>
      </c>
      <c r="I4785" s="26">
        <v>18</v>
      </c>
      <c r="J4785" s="26">
        <v>7</v>
      </c>
      <c r="K4785" s="26">
        <v>257</v>
      </c>
      <c r="M4785" s="26">
        <v>4783</v>
      </c>
      <c r="N4785" s="26">
        <v>174</v>
      </c>
    </row>
    <row r="4786" spans="7:14" x14ac:dyDescent="0.2">
      <c r="G4786" s="26">
        <v>2016</v>
      </c>
      <c r="H4786" s="26">
        <v>7</v>
      </c>
      <c r="I4786" s="26">
        <v>18</v>
      </c>
      <c r="J4786" s="26">
        <v>8</v>
      </c>
      <c r="K4786" s="26">
        <v>515</v>
      </c>
      <c r="M4786" s="26">
        <v>4784</v>
      </c>
      <c r="N4786" s="26">
        <v>174</v>
      </c>
    </row>
    <row r="4787" spans="7:14" x14ac:dyDescent="0.2">
      <c r="G4787" s="26">
        <v>2016</v>
      </c>
      <c r="H4787" s="26">
        <v>7</v>
      </c>
      <c r="I4787" s="26">
        <v>18</v>
      </c>
      <c r="J4787" s="26">
        <v>9</v>
      </c>
      <c r="K4787" s="26">
        <v>313</v>
      </c>
      <c r="M4787" s="26">
        <v>4785</v>
      </c>
      <c r="N4787" s="26">
        <v>174</v>
      </c>
    </row>
    <row r="4788" spans="7:14" x14ac:dyDescent="0.2">
      <c r="G4788" s="26">
        <v>2016</v>
      </c>
      <c r="H4788" s="26">
        <v>7</v>
      </c>
      <c r="I4788" s="26">
        <v>18</v>
      </c>
      <c r="J4788" s="26">
        <v>10</v>
      </c>
      <c r="K4788" s="26">
        <v>318</v>
      </c>
      <c r="M4788" s="26">
        <v>4786</v>
      </c>
      <c r="N4788" s="26">
        <v>174</v>
      </c>
    </row>
    <row r="4789" spans="7:14" x14ac:dyDescent="0.2">
      <c r="G4789" s="26">
        <v>2016</v>
      </c>
      <c r="H4789" s="26">
        <v>7</v>
      </c>
      <c r="I4789" s="26">
        <v>18</v>
      </c>
      <c r="J4789" s="26">
        <v>11</v>
      </c>
      <c r="K4789" s="26">
        <v>335</v>
      </c>
      <c r="M4789" s="26">
        <v>4787</v>
      </c>
      <c r="N4789" s="26">
        <v>174</v>
      </c>
    </row>
    <row r="4790" spans="7:14" x14ac:dyDescent="0.2">
      <c r="G4790" s="26">
        <v>2016</v>
      </c>
      <c r="H4790" s="26">
        <v>7</v>
      </c>
      <c r="I4790" s="26">
        <v>18</v>
      </c>
      <c r="J4790" s="26">
        <v>12</v>
      </c>
      <c r="K4790" s="26">
        <v>404</v>
      </c>
      <c r="M4790" s="26">
        <v>4788</v>
      </c>
      <c r="N4790" s="26">
        <v>174</v>
      </c>
    </row>
    <row r="4791" spans="7:14" x14ac:dyDescent="0.2">
      <c r="G4791" s="26">
        <v>2016</v>
      </c>
      <c r="H4791" s="26">
        <v>7</v>
      </c>
      <c r="I4791" s="26">
        <v>18</v>
      </c>
      <c r="J4791" s="26">
        <v>13</v>
      </c>
      <c r="K4791" s="26">
        <v>449</v>
      </c>
      <c r="M4791" s="26">
        <v>4789</v>
      </c>
      <c r="N4791" s="26">
        <v>173</v>
      </c>
    </row>
    <row r="4792" spans="7:14" x14ac:dyDescent="0.2">
      <c r="G4792" s="26">
        <v>2016</v>
      </c>
      <c r="H4792" s="26">
        <v>7</v>
      </c>
      <c r="I4792" s="26">
        <v>18</v>
      </c>
      <c r="J4792" s="26">
        <v>14</v>
      </c>
      <c r="K4792" s="26">
        <v>422</v>
      </c>
      <c r="M4792" s="26">
        <v>4790</v>
      </c>
      <c r="N4792" s="26">
        <v>173</v>
      </c>
    </row>
    <row r="4793" spans="7:14" x14ac:dyDescent="0.2">
      <c r="G4793" s="26">
        <v>2016</v>
      </c>
      <c r="H4793" s="26">
        <v>7</v>
      </c>
      <c r="I4793" s="26">
        <v>18</v>
      </c>
      <c r="J4793" s="26">
        <v>15</v>
      </c>
      <c r="K4793" s="26">
        <v>416</v>
      </c>
      <c r="M4793" s="26">
        <v>4791</v>
      </c>
      <c r="N4793" s="26">
        <v>173</v>
      </c>
    </row>
    <row r="4794" spans="7:14" x14ac:dyDescent="0.2">
      <c r="G4794" s="26">
        <v>2016</v>
      </c>
      <c r="H4794" s="26">
        <v>7</v>
      </c>
      <c r="I4794" s="26">
        <v>18</v>
      </c>
      <c r="J4794" s="26">
        <v>16</v>
      </c>
      <c r="K4794" s="26">
        <v>494</v>
      </c>
      <c r="M4794" s="26">
        <v>4792</v>
      </c>
      <c r="N4794" s="26">
        <v>173</v>
      </c>
    </row>
    <row r="4795" spans="7:14" x14ac:dyDescent="0.2">
      <c r="G4795" s="26">
        <v>2016</v>
      </c>
      <c r="H4795" s="26">
        <v>7</v>
      </c>
      <c r="I4795" s="26">
        <v>18</v>
      </c>
      <c r="J4795" s="26">
        <v>17</v>
      </c>
      <c r="K4795" s="26">
        <v>643</v>
      </c>
      <c r="M4795" s="26">
        <v>4793</v>
      </c>
      <c r="N4795" s="26">
        <v>173</v>
      </c>
    </row>
    <row r="4796" spans="7:14" x14ac:dyDescent="0.2">
      <c r="G4796" s="26">
        <v>2016</v>
      </c>
      <c r="H4796" s="26">
        <v>7</v>
      </c>
      <c r="I4796" s="26">
        <v>18</v>
      </c>
      <c r="J4796" s="26">
        <v>18</v>
      </c>
      <c r="K4796" s="26">
        <v>512</v>
      </c>
      <c r="M4796" s="26">
        <v>4794</v>
      </c>
      <c r="N4796" s="26">
        <v>173</v>
      </c>
    </row>
    <row r="4797" spans="7:14" x14ac:dyDescent="0.2">
      <c r="G4797" s="26">
        <v>2016</v>
      </c>
      <c r="H4797" s="26">
        <v>7</v>
      </c>
      <c r="I4797" s="26">
        <v>18</v>
      </c>
      <c r="J4797" s="26">
        <v>19</v>
      </c>
      <c r="K4797" s="26">
        <v>357</v>
      </c>
      <c r="M4797" s="26">
        <v>4795</v>
      </c>
      <c r="N4797" s="26">
        <v>173</v>
      </c>
    </row>
    <row r="4798" spans="7:14" x14ac:dyDescent="0.2">
      <c r="G4798" s="26">
        <v>2016</v>
      </c>
      <c r="H4798" s="26">
        <v>7</v>
      </c>
      <c r="I4798" s="26">
        <v>18</v>
      </c>
      <c r="J4798" s="26">
        <v>20</v>
      </c>
      <c r="K4798" s="26">
        <v>309</v>
      </c>
      <c r="M4798" s="26">
        <v>4796</v>
      </c>
      <c r="N4798" s="26">
        <v>173</v>
      </c>
    </row>
    <row r="4799" spans="7:14" x14ac:dyDescent="0.2">
      <c r="G4799" s="26">
        <v>2016</v>
      </c>
      <c r="H4799" s="26">
        <v>7</v>
      </c>
      <c r="I4799" s="26">
        <v>18</v>
      </c>
      <c r="J4799" s="26">
        <v>21</v>
      </c>
      <c r="K4799" s="26">
        <v>216</v>
      </c>
      <c r="M4799" s="26">
        <v>4797</v>
      </c>
      <c r="N4799" s="26">
        <v>173</v>
      </c>
    </row>
    <row r="4800" spans="7:14" x14ac:dyDescent="0.2">
      <c r="G4800" s="26">
        <v>2016</v>
      </c>
      <c r="H4800" s="26">
        <v>7</v>
      </c>
      <c r="I4800" s="26">
        <v>18</v>
      </c>
      <c r="J4800" s="26">
        <v>22</v>
      </c>
      <c r="K4800" s="26">
        <v>155</v>
      </c>
      <c r="M4800" s="26">
        <v>4798</v>
      </c>
      <c r="N4800" s="26">
        <v>173</v>
      </c>
    </row>
    <row r="4801" spans="7:14" x14ac:dyDescent="0.2">
      <c r="G4801" s="26">
        <v>2016</v>
      </c>
      <c r="H4801" s="26">
        <v>7</v>
      </c>
      <c r="I4801" s="26">
        <v>18</v>
      </c>
      <c r="J4801" s="26">
        <v>23</v>
      </c>
      <c r="K4801" s="26">
        <v>103</v>
      </c>
      <c r="M4801" s="26">
        <v>4799</v>
      </c>
      <c r="N4801" s="26">
        <v>172</v>
      </c>
    </row>
    <row r="4802" spans="7:14" x14ac:dyDescent="0.2">
      <c r="G4802" s="26">
        <v>2016</v>
      </c>
      <c r="H4802" s="26">
        <v>7</v>
      </c>
      <c r="I4802" s="26">
        <v>18</v>
      </c>
      <c r="J4802" s="26">
        <v>24</v>
      </c>
      <c r="K4802" s="26">
        <v>71</v>
      </c>
      <c r="M4802" s="26">
        <v>4800</v>
      </c>
      <c r="N4802" s="26">
        <v>172</v>
      </c>
    </row>
    <row r="4803" spans="7:14" x14ac:dyDescent="0.2">
      <c r="G4803" s="26">
        <v>2016</v>
      </c>
      <c r="H4803" s="26">
        <v>7</v>
      </c>
      <c r="I4803" s="26">
        <v>19</v>
      </c>
      <c r="J4803" s="26">
        <v>1</v>
      </c>
      <c r="K4803" s="26">
        <v>32</v>
      </c>
      <c r="M4803" s="26">
        <v>4801</v>
      </c>
      <c r="N4803" s="26">
        <v>172</v>
      </c>
    </row>
    <row r="4804" spans="7:14" x14ac:dyDescent="0.2">
      <c r="G4804" s="26">
        <v>2016</v>
      </c>
      <c r="H4804" s="26">
        <v>7</v>
      </c>
      <c r="I4804" s="26">
        <v>19</v>
      </c>
      <c r="J4804" s="26">
        <v>2</v>
      </c>
      <c r="K4804" s="26">
        <v>22</v>
      </c>
      <c r="M4804" s="26">
        <v>4802</v>
      </c>
      <c r="N4804" s="26">
        <v>172</v>
      </c>
    </row>
    <row r="4805" spans="7:14" x14ac:dyDescent="0.2">
      <c r="G4805" s="26">
        <v>2016</v>
      </c>
      <c r="H4805" s="26">
        <v>7</v>
      </c>
      <c r="I4805" s="26">
        <v>19</v>
      </c>
      <c r="J4805" s="26">
        <v>3</v>
      </c>
      <c r="K4805" s="26">
        <v>13</v>
      </c>
      <c r="M4805" s="26">
        <v>4803</v>
      </c>
      <c r="N4805" s="26">
        <v>172</v>
      </c>
    </row>
    <row r="4806" spans="7:14" x14ac:dyDescent="0.2">
      <c r="G4806" s="26">
        <v>2016</v>
      </c>
      <c r="H4806" s="26">
        <v>7</v>
      </c>
      <c r="I4806" s="26">
        <v>19</v>
      </c>
      <c r="J4806" s="26">
        <v>4</v>
      </c>
      <c r="K4806" s="26">
        <v>12</v>
      </c>
      <c r="M4806" s="26">
        <v>4804</v>
      </c>
      <c r="N4806" s="26">
        <v>172</v>
      </c>
    </row>
    <row r="4807" spans="7:14" x14ac:dyDescent="0.2">
      <c r="G4807" s="26">
        <v>2016</v>
      </c>
      <c r="H4807" s="26">
        <v>7</v>
      </c>
      <c r="I4807" s="26">
        <v>19</v>
      </c>
      <c r="J4807" s="26">
        <v>5</v>
      </c>
      <c r="K4807" s="26">
        <v>13</v>
      </c>
      <c r="M4807" s="26">
        <v>4805</v>
      </c>
      <c r="N4807" s="26">
        <v>172</v>
      </c>
    </row>
    <row r="4808" spans="7:14" x14ac:dyDescent="0.2">
      <c r="G4808" s="26">
        <v>2016</v>
      </c>
      <c r="H4808" s="26">
        <v>7</v>
      </c>
      <c r="I4808" s="26">
        <v>19</v>
      </c>
      <c r="J4808" s="26">
        <v>6</v>
      </c>
      <c r="K4808" s="26">
        <v>82</v>
      </c>
      <c r="M4808" s="26">
        <v>4806</v>
      </c>
      <c r="N4808" s="26">
        <v>172</v>
      </c>
    </row>
    <row r="4809" spans="7:14" x14ac:dyDescent="0.2">
      <c r="G4809" s="26">
        <v>2016</v>
      </c>
      <c r="H4809" s="26">
        <v>7</v>
      </c>
      <c r="I4809" s="26">
        <v>19</v>
      </c>
      <c r="J4809" s="26">
        <v>7</v>
      </c>
      <c r="K4809" s="26">
        <v>231</v>
      </c>
      <c r="M4809" s="26">
        <v>4807</v>
      </c>
      <c r="N4809" s="26">
        <v>172</v>
      </c>
    </row>
    <row r="4810" spans="7:14" x14ac:dyDescent="0.2">
      <c r="G4810" s="26">
        <v>2016</v>
      </c>
      <c r="H4810" s="26">
        <v>7</v>
      </c>
      <c r="I4810" s="26">
        <v>19</v>
      </c>
      <c r="J4810" s="26">
        <v>8</v>
      </c>
      <c r="K4810" s="26">
        <v>550</v>
      </c>
      <c r="M4810" s="26">
        <v>4808</v>
      </c>
      <c r="N4810" s="26">
        <v>172</v>
      </c>
    </row>
    <row r="4811" spans="7:14" x14ac:dyDescent="0.2">
      <c r="G4811" s="26">
        <v>2016</v>
      </c>
      <c r="H4811" s="26">
        <v>7</v>
      </c>
      <c r="I4811" s="26">
        <v>19</v>
      </c>
      <c r="J4811" s="26">
        <v>9</v>
      </c>
      <c r="K4811" s="26">
        <v>308</v>
      </c>
      <c r="M4811" s="26">
        <v>4809</v>
      </c>
      <c r="N4811" s="26">
        <v>172</v>
      </c>
    </row>
    <row r="4812" spans="7:14" x14ac:dyDescent="0.2">
      <c r="G4812" s="26">
        <v>2016</v>
      </c>
      <c r="H4812" s="26">
        <v>7</v>
      </c>
      <c r="I4812" s="26">
        <v>19</v>
      </c>
      <c r="J4812" s="26">
        <v>10</v>
      </c>
      <c r="K4812" s="26">
        <v>301</v>
      </c>
      <c r="M4812" s="26">
        <v>4810</v>
      </c>
      <c r="N4812" s="26">
        <v>172</v>
      </c>
    </row>
    <row r="4813" spans="7:14" x14ac:dyDescent="0.2">
      <c r="G4813" s="26">
        <v>2016</v>
      </c>
      <c r="H4813" s="26">
        <v>7</v>
      </c>
      <c r="I4813" s="26">
        <v>19</v>
      </c>
      <c r="J4813" s="26">
        <v>11</v>
      </c>
      <c r="K4813" s="26">
        <v>332</v>
      </c>
      <c r="M4813" s="26">
        <v>4811</v>
      </c>
      <c r="N4813" s="26">
        <v>172</v>
      </c>
    </row>
    <row r="4814" spans="7:14" x14ac:dyDescent="0.2">
      <c r="G4814" s="26">
        <v>2016</v>
      </c>
      <c r="H4814" s="26">
        <v>7</v>
      </c>
      <c r="I4814" s="26">
        <v>19</v>
      </c>
      <c r="J4814" s="26">
        <v>12</v>
      </c>
      <c r="K4814" s="26">
        <v>383</v>
      </c>
      <c r="M4814" s="26">
        <v>4812</v>
      </c>
      <c r="N4814" s="26">
        <v>172</v>
      </c>
    </row>
    <row r="4815" spans="7:14" x14ac:dyDescent="0.2">
      <c r="G4815" s="26">
        <v>2016</v>
      </c>
      <c r="H4815" s="26">
        <v>7</v>
      </c>
      <c r="I4815" s="26">
        <v>19</v>
      </c>
      <c r="J4815" s="26">
        <v>13</v>
      </c>
      <c r="K4815" s="26">
        <v>426</v>
      </c>
      <c r="M4815" s="26">
        <v>4813</v>
      </c>
      <c r="N4815" s="26">
        <v>172</v>
      </c>
    </row>
    <row r="4816" spans="7:14" x14ac:dyDescent="0.2">
      <c r="G4816" s="26">
        <v>2016</v>
      </c>
      <c r="H4816" s="26">
        <v>7</v>
      </c>
      <c r="I4816" s="26">
        <v>19</v>
      </c>
      <c r="J4816" s="26">
        <v>14</v>
      </c>
      <c r="K4816" s="26">
        <v>418</v>
      </c>
      <c r="M4816" s="26">
        <v>4814</v>
      </c>
      <c r="N4816" s="26">
        <v>172</v>
      </c>
    </row>
    <row r="4817" spans="7:14" x14ac:dyDescent="0.2">
      <c r="G4817" s="26">
        <v>2016</v>
      </c>
      <c r="H4817" s="26">
        <v>7</v>
      </c>
      <c r="I4817" s="26">
        <v>19</v>
      </c>
      <c r="J4817" s="26">
        <v>15</v>
      </c>
      <c r="K4817" s="26">
        <v>429</v>
      </c>
      <c r="M4817" s="26">
        <v>4815</v>
      </c>
      <c r="N4817" s="26">
        <v>172</v>
      </c>
    </row>
    <row r="4818" spans="7:14" x14ac:dyDescent="0.2">
      <c r="G4818" s="26">
        <v>2016</v>
      </c>
      <c r="H4818" s="26">
        <v>7</v>
      </c>
      <c r="I4818" s="26">
        <v>19</v>
      </c>
      <c r="J4818" s="26">
        <v>16</v>
      </c>
      <c r="K4818" s="26">
        <v>518</v>
      </c>
      <c r="M4818" s="26">
        <v>4816</v>
      </c>
      <c r="N4818" s="26">
        <v>172</v>
      </c>
    </row>
    <row r="4819" spans="7:14" x14ac:dyDescent="0.2">
      <c r="G4819" s="26">
        <v>2016</v>
      </c>
      <c r="H4819" s="26">
        <v>7</v>
      </c>
      <c r="I4819" s="26">
        <v>19</v>
      </c>
      <c r="J4819" s="26">
        <v>17</v>
      </c>
      <c r="K4819" s="26">
        <v>661</v>
      </c>
      <c r="M4819" s="26">
        <v>4817</v>
      </c>
      <c r="N4819" s="26">
        <v>172</v>
      </c>
    </row>
    <row r="4820" spans="7:14" x14ac:dyDescent="0.2">
      <c r="G4820" s="26">
        <v>2016</v>
      </c>
      <c r="H4820" s="26">
        <v>7</v>
      </c>
      <c r="I4820" s="26">
        <v>19</v>
      </c>
      <c r="J4820" s="26">
        <v>18</v>
      </c>
      <c r="K4820" s="26">
        <v>488</v>
      </c>
      <c r="M4820" s="26">
        <v>4818</v>
      </c>
      <c r="N4820" s="26">
        <v>172</v>
      </c>
    </row>
    <row r="4821" spans="7:14" x14ac:dyDescent="0.2">
      <c r="G4821" s="26">
        <v>2016</v>
      </c>
      <c r="H4821" s="26">
        <v>7</v>
      </c>
      <c r="I4821" s="26">
        <v>19</v>
      </c>
      <c r="J4821" s="26">
        <v>19</v>
      </c>
      <c r="K4821" s="26">
        <v>354</v>
      </c>
      <c r="M4821" s="26">
        <v>4819</v>
      </c>
      <c r="N4821" s="26">
        <v>172</v>
      </c>
    </row>
    <row r="4822" spans="7:14" x14ac:dyDescent="0.2">
      <c r="G4822" s="26">
        <v>2016</v>
      </c>
      <c r="H4822" s="26">
        <v>7</v>
      </c>
      <c r="I4822" s="26">
        <v>19</v>
      </c>
      <c r="J4822" s="26">
        <v>20</v>
      </c>
      <c r="K4822" s="26">
        <v>310</v>
      </c>
      <c r="M4822" s="26">
        <v>4820</v>
      </c>
      <c r="N4822" s="26">
        <v>172</v>
      </c>
    </row>
    <row r="4823" spans="7:14" x14ac:dyDescent="0.2">
      <c r="G4823" s="26">
        <v>2016</v>
      </c>
      <c r="H4823" s="26">
        <v>7</v>
      </c>
      <c r="I4823" s="26">
        <v>19</v>
      </c>
      <c r="J4823" s="26">
        <v>21</v>
      </c>
      <c r="K4823" s="26">
        <v>250</v>
      </c>
      <c r="M4823" s="26">
        <v>4821</v>
      </c>
      <c r="N4823" s="26">
        <v>172</v>
      </c>
    </row>
    <row r="4824" spans="7:14" x14ac:dyDescent="0.2">
      <c r="G4824" s="26">
        <v>2016</v>
      </c>
      <c r="H4824" s="26">
        <v>7</v>
      </c>
      <c r="I4824" s="26">
        <v>19</v>
      </c>
      <c r="J4824" s="26">
        <v>22</v>
      </c>
      <c r="K4824" s="26">
        <v>169</v>
      </c>
      <c r="M4824" s="26">
        <v>4822</v>
      </c>
      <c r="N4824" s="26">
        <v>171</v>
      </c>
    </row>
    <row r="4825" spans="7:14" x14ac:dyDescent="0.2">
      <c r="G4825" s="26">
        <v>2016</v>
      </c>
      <c r="H4825" s="26">
        <v>7</v>
      </c>
      <c r="I4825" s="26">
        <v>19</v>
      </c>
      <c r="J4825" s="26">
        <v>23</v>
      </c>
      <c r="K4825" s="26">
        <v>123</v>
      </c>
      <c r="M4825" s="26">
        <v>4823</v>
      </c>
      <c r="N4825" s="26">
        <v>171</v>
      </c>
    </row>
    <row r="4826" spans="7:14" x14ac:dyDescent="0.2">
      <c r="G4826" s="26">
        <v>2016</v>
      </c>
      <c r="H4826" s="26">
        <v>7</v>
      </c>
      <c r="I4826" s="26">
        <v>19</v>
      </c>
      <c r="J4826" s="26">
        <v>24</v>
      </c>
      <c r="K4826" s="26">
        <v>65</v>
      </c>
      <c r="M4826" s="26">
        <v>4824</v>
      </c>
      <c r="N4826" s="26">
        <v>171</v>
      </c>
    </row>
    <row r="4827" spans="7:14" x14ac:dyDescent="0.2">
      <c r="G4827" s="26">
        <v>2016</v>
      </c>
      <c r="H4827" s="26">
        <v>7</v>
      </c>
      <c r="I4827" s="26">
        <v>20</v>
      </c>
      <c r="J4827" s="26">
        <v>1</v>
      </c>
      <c r="K4827" s="26">
        <v>35</v>
      </c>
      <c r="M4827" s="26">
        <v>4825</v>
      </c>
      <c r="N4827" s="26">
        <v>171</v>
      </c>
    </row>
    <row r="4828" spans="7:14" x14ac:dyDescent="0.2">
      <c r="G4828" s="26">
        <v>2016</v>
      </c>
      <c r="H4828" s="26">
        <v>7</v>
      </c>
      <c r="I4828" s="26">
        <v>20</v>
      </c>
      <c r="J4828" s="26">
        <v>2</v>
      </c>
      <c r="K4828" s="26">
        <v>17</v>
      </c>
      <c r="M4828" s="26">
        <v>4826</v>
      </c>
      <c r="N4828" s="26">
        <v>171</v>
      </c>
    </row>
    <row r="4829" spans="7:14" x14ac:dyDescent="0.2">
      <c r="G4829" s="26">
        <v>2016</v>
      </c>
      <c r="H4829" s="26">
        <v>7</v>
      </c>
      <c r="I4829" s="26">
        <v>20</v>
      </c>
      <c r="J4829" s="26">
        <v>3</v>
      </c>
      <c r="K4829" s="26">
        <v>16</v>
      </c>
      <c r="M4829" s="26">
        <v>4827</v>
      </c>
      <c r="N4829" s="26">
        <v>171</v>
      </c>
    </row>
    <row r="4830" spans="7:14" x14ac:dyDescent="0.2">
      <c r="G4830" s="26">
        <v>2016</v>
      </c>
      <c r="H4830" s="26">
        <v>7</v>
      </c>
      <c r="I4830" s="26">
        <v>20</v>
      </c>
      <c r="J4830" s="26">
        <v>4</v>
      </c>
      <c r="K4830" s="26">
        <v>9</v>
      </c>
      <c r="M4830" s="26">
        <v>4828</v>
      </c>
      <c r="N4830" s="26">
        <v>171</v>
      </c>
    </row>
    <row r="4831" spans="7:14" x14ac:dyDescent="0.2">
      <c r="G4831" s="26">
        <v>2016</v>
      </c>
      <c r="H4831" s="26">
        <v>7</v>
      </c>
      <c r="I4831" s="26">
        <v>20</v>
      </c>
      <c r="J4831" s="26">
        <v>5</v>
      </c>
      <c r="K4831" s="26">
        <v>12</v>
      </c>
      <c r="M4831" s="26">
        <v>4829</v>
      </c>
      <c r="N4831" s="26">
        <v>171</v>
      </c>
    </row>
    <row r="4832" spans="7:14" x14ac:dyDescent="0.2">
      <c r="G4832" s="26">
        <v>2016</v>
      </c>
      <c r="H4832" s="26">
        <v>7</v>
      </c>
      <c r="I4832" s="26">
        <v>20</v>
      </c>
      <c r="J4832" s="26">
        <v>6</v>
      </c>
      <c r="K4832" s="26">
        <v>86</v>
      </c>
      <c r="M4832" s="26">
        <v>4830</v>
      </c>
      <c r="N4832" s="26">
        <v>171</v>
      </c>
    </row>
    <row r="4833" spans="7:14" x14ac:dyDescent="0.2">
      <c r="G4833" s="26">
        <v>2016</v>
      </c>
      <c r="H4833" s="26">
        <v>7</v>
      </c>
      <c r="I4833" s="26">
        <v>20</v>
      </c>
      <c r="J4833" s="26">
        <v>7</v>
      </c>
      <c r="K4833" s="26">
        <v>250</v>
      </c>
      <c r="M4833" s="26">
        <v>4831</v>
      </c>
      <c r="N4833" s="26">
        <v>171</v>
      </c>
    </row>
    <row r="4834" spans="7:14" x14ac:dyDescent="0.2">
      <c r="G4834" s="26">
        <v>2016</v>
      </c>
      <c r="H4834" s="26">
        <v>7</v>
      </c>
      <c r="I4834" s="26">
        <v>20</v>
      </c>
      <c r="J4834" s="26">
        <v>8</v>
      </c>
      <c r="K4834" s="26">
        <v>512</v>
      </c>
      <c r="M4834" s="26">
        <v>4832</v>
      </c>
      <c r="N4834" s="26">
        <v>171</v>
      </c>
    </row>
    <row r="4835" spans="7:14" x14ac:dyDescent="0.2">
      <c r="G4835" s="26">
        <v>2016</v>
      </c>
      <c r="H4835" s="26">
        <v>7</v>
      </c>
      <c r="I4835" s="26">
        <v>20</v>
      </c>
      <c r="J4835" s="26">
        <v>9</v>
      </c>
      <c r="K4835" s="26">
        <v>408</v>
      </c>
      <c r="M4835" s="26">
        <v>4833</v>
      </c>
      <c r="N4835" s="26">
        <v>171</v>
      </c>
    </row>
    <row r="4836" spans="7:14" x14ac:dyDescent="0.2">
      <c r="G4836" s="26">
        <v>2016</v>
      </c>
      <c r="H4836" s="26">
        <v>7</v>
      </c>
      <c r="I4836" s="26">
        <v>20</v>
      </c>
      <c r="J4836" s="26">
        <v>10</v>
      </c>
      <c r="K4836" s="26">
        <v>336</v>
      </c>
      <c r="M4836" s="26">
        <v>4834</v>
      </c>
      <c r="N4836" s="26">
        <v>171</v>
      </c>
    </row>
    <row r="4837" spans="7:14" x14ac:dyDescent="0.2">
      <c r="G4837" s="26">
        <v>2016</v>
      </c>
      <c r="H4837" s="26">
        <v>7</v>
      </c>
      <c r="I4837" s="26">
        <v>20</v>
      </c>
      <c r="J4837" s="26">
        <v>11</v>
      </c>
      <c r="K4837" s="26">
        <v>367</v>
      </c>
      <c r="M4837" s="26">
        <v>4835</v>
      </c>
      <c r="N4837" s="26">
        <v>171</v>
      </c>
    </row>
    <row r="4838" spans="7:14" x14ac:dyDescent="0.2">
      <c r="G4838" s="26">
        <v>2016</v>
      </c>
      <c r="H4838" s="26">
        <v>7</v>
      </c>
      <c r="I4838" s="26">
        <v>20</v>
      </c>
      <c r="J4838" s="26">
        <v>12</v>
      </c>
      <c r="K4838" s="26">
        <v>450</v>
      </c>
      <c r="M4838" s="26">
        <v>4836</v>
      </c>
      <c r="N4838" s="26">
        <v>171</v>
      </c>
    </row>
    <row r="4839" spans="7:14" x14ac:dyDescent="0.2">
      <c r="G4839" s="26">
        <v>2016</v>
      </c>
      <c r="H4839" s="26">
        <v>7</v>
      </c>
      <c r="I4839" s="26">
        <v>20</v>
      </c>
      <c r="J4839" s="26">
        <v>13</v>
      </c>
      <c r="K4839" s="26">
        <v>388</v>
      </c>
      <c r="M4839" s="26">
        <v>4837</v>
      </c>
      <c r="N4839" s="26">
        <v>170</v>
      </c>
    </row>
    <row r="4840" spans="7:14" x14ac:dyDescent="0.2">
      <c r="G4840" s="26">
        <v>2016</v>
      </c>
      <c r="H4840" s="26">
        <v>7</v>
      </c>
      <c r="I4840" s="26">
        <v>20</v>
      </c>
      <c r="J4840" s="26">
        <v>14</v>
      </c>
      <c r="K4840" s="26">
        <v>452</v>
      </c>
      <c r="M4840" s="26">
        <v>4838</v>
      </c>
      <c r="N4840" s="26">
        <v>170</v>
      </c>
    </row>
    <row r="4841" spans="7:14" x14ac:dyDescent="0.2">
      <c r="G4841" s="26">
        <v>2016</v>
      </c>
      <c r="H4841" s="26">
        <v>7</v>
      </c>
      <c r="I4841" s="26">
        <v>20</v>
      </c>
      <c r="J4841" s="26">
        <v>15</v>
      </c>
      <c r="K4841" s="26">
        <v>477</v>
      </c>
      <c r="M4841" s="26">
        <v>4839</v>
      </c>
      <c r="N4841" s="26">
        <v>170</v>
      </c>
    </row>
    <row r="4842" spans="7:14" x14ac:dyDescent="0.2">
      <c r="G4842" s="26">
        <v>2016</v>
      </c>
      <c r="H4842" s="26">
        <v>7</v>
      </c>
      <c r="I4842" s="26">
        <v>20</v>
      </c>
      <c r="J4842" s="26">
        <v>16</v>
      </c>
      <c r="K4842" s="26">
        <v>529</v>
      </c>
      <c r="M4842" s="26">
        <v>4840</v>
      </c>
      <c r="N4842" s="26">
        <v>170</v>
      </c>
    </row>
    <row r="4843" spans="7:14" x14ac:dyDescent="0.2">
      <c r="G4843" s="26">
        <v>2016</v>
      </c>
      <c r="H4843" s="26">
        <v>7</v>
      </c>
      <c r="I4843" s="26">
        <v>20</v>
      </c>
      <c r="J4843" s="26">
        <v>17</v>
      </c>
      <c r="K4843" s="26">
        <v>644</v>
      </c>
      <c r="M4843" s="26">
        <v>4841</v>
      </c>
      <c r="N4843" s="26">
        <v>170</v>
      </c>
    </row>
    <row r="4844" spans="7:14" x14ac:dyDescent="0.2">
      <c r="G4844" s="26">
        <v>2016</v>
      </c>
      <c r="H4844" s="26">
        <v>7</v>
      </c>
      <c r="I4844" s="26">
        <v>20</v>
      </c>
      <c r="J4844" s="26">
        <v>18</v>
      </c>
      <c r="K4844" s="26">
        <v>498</v>
      </c>
      <c r="M4844" s="26">
        <v>4842</v>
      </c>
      <c r="N4844" s="26">
        <v>170</v>
      </c>
    </row>
    <row r="4845" spans="7:14" x14ac:dyDescent="0.2">
      <c r="G4845" s="26">
        <v>2016</v>
      </c>
      <c r="H4845" s="26">
        <v>7</v>
      </c>
      <c r="I4845" s="26">
        <v>20</v>
      </c>
      <c r="J4845" s="26">
        <v>19</v>
      </c>
      <c r="K4845" s="26">
        <v>402</v>
      </c>
      <c r="M4845" s="26">
        <v>4843</v>
      </c>
      <c r="N4845" s="26">
        <v>170</v>
      </c>
    </row>
    <row r="4846" spans="7:14" x14ac:dyDescent="0.2">
      <c r="G4846" s="26">
        <v>2016</v>
      </c>
      <c r="H4846" s="26">
        <v>7</v>
      </c>
      <c r="I4846" s="26">
        <v>20</v>
      </c>
      <c r="J4846" s="26">
        <v>20</v>
      </c>
      <c r="K4846" s="26">
        <v>305</v>
      </c>
      <c r="M4846" s="26">
        <v>4844</v>
      </c>
      <c r="N4846" s="26">
        <v>169</v>
      </c>
    </row>
    <row r="4847" spans="7:14" x14ac:dyDescent="0.2">
      <c r="G4847" s="26">
        <v>2016</v>
      </c>
      <c r="H4847" s="26">
        <v>7</v>
      </c>
      <c r="I4847" s="26">
        <v>20</v>
      </c>
      <c r="J4847" s="26">
        <v>21</v>
      </c>
      <c r="K4847" s="26">
        <v>255</v>
      </c>
      <c r="M4847" s="26">
        <v>4845</v>
      </c>
      <c r="N4847" s="26">
        <v>169</v>
      </c>
    </row>
    <row r="4848" spans="7:14" x14ac:dyDescent="0.2">
      <c r="G4848" s="26">
        <v>2016</v>
      </c>
      <c r="H4848" s="26">
        <v>7</v>
      </c>
      <c r="I4848" s="26">
        <v>20</v>
      </c>
      <c r="J4848" s="26">
        <v>22</v>
      </c>
      <c r="K4848" s="26">
        <v>167</v>
      </c>
      <c r="M4848" s="26">
        <v>4846</v>
      </c>
      <c r="N4848" s="26">
        <v>169</v>
      </c>
    </row>
    <row r="4849" spans="7:14" x14ac:dyDescent="0.2">
      <c r="G4849" s="26">
        <v>2016</v>
      </c>
      <c r="H4849" s="26">
        <v>7</v>
      </c>
      <c r="I4849" s="26">
        <v>20</v>
      </c>
      <c r="J4849" s="26">
        <v>23</v>
      </c>
      <c r="K4849" s="26">
        <v>111</v>
      </c>
      <c r="M4849" s="26">
        <v>4847</v>
      </c>
      <c r="N4849" s="26">
        <v>169</v>
      </c>
    </row>
    <row r="4850" spans="7:14" x14ac:dyDescent="0.2">
      <c r="G4850" s="26">
        <v>2016</v>
      </c>
      <c r="H4850" s="26">
        <v>7</v>
      </c>
      <c r="I4850" s="26">
        <v>20</v>
      </c>
      <c r="J4850" s="26">
        <v>24</v>
      </c>
      <c r="K4850" s="26">
        <v>46</v>
      </c>
      <c r="M4850" s="26">
        <v>4848</v>
      </c>
      <c r="N4850" s="26">
        <v>169</v>
      </c>
    </row>
    <row r="4851" spans="7:14" x14ac:dyDescent="0.2">
      <c r="G4851" s="26">
        <v>2016</v>
      </c>
      <c r="H4851" s="26">
        <v>7</v>
      </c>
      <c r="I4851" s="26">
        <v>21</v>
      </c>
      <c r="J4851" s="26">
        <v>1</v>
      </c>
      <c r="K4851" s="26">
        <v>29</v>
      </c>
      <c r="M4851" s="26">
        <v>4849</v>
      </c>
      <c r="N4851" s="26">
        <v>169</v>
      </c>
    </row>
    <row r="4852" spans="7:14" x14ac:dyDescent="0.2">
      <c r="G4852" s="26">
        <v>2016</v>
      </c>
      <c r="H4852" s="26">
        <v>7</v>
      </c>
      <c r="I4852" s="26">
        <v>21</v>
      </c>
      <c r="J4852" s="26">
        <v>2</v>
      </c>
      <c r="K4852" s="26">
        <v>28</v>
      </c>
      <c r="M4852" s="26">
        <v>4850</v>
      </c>
      <c r="N4852" s="26">
        <v>168</v>
      </c>
    </row>
    <row r="4853" spans="7:14" x14ac:dyDescent="0.2">
      <c r="G4853" s="26">
        <v>2016</v>
      </c>
      <c r="H4853" s="26">
        <v>7</v>
      </c>
      <c r="I4853" s="26">
        <v>21</v>
      </c>
      <c r="J4853" s="26">
        <v>3</v>
      </c>
      <c r="K4853" s="26">
        <v>4</v>
      </c>
      <c r="M4853" s="26">
        <v>4851</v>
      </c>
      <c r="N4853" s="26">
        <v>168</v>
      </c>
    </row>
    <row r="4854" spans="7:14" x14ac:dyDescent="0.2">
      <c r="G4854" s="26">
        <v>2016</v>
      </c>
      <c r="H4854" s="26">
        <v>7</v>
      </c>
      <c r="I4854" s="26">
        <v>21</v>
      </c>
      <c r="J4854" s="26">
        <v>4</v>
      </c>
      <c r="K4854" s="26">
        <v>6</v>
      </c>
      <c r="M4854" s="26">
        <v>4852</v>
      </c>
      <c r="N4854" s="26">
        <v>168</v>
      </c>
    </row>
    <row r="4855" spans="7:14" x14ac:dyDescent="0.2">
      <c r="G4855" s="26">
        <v>2016</v>
      </c>
      <c r="H4855" s="26">
        <v>7</v>
      </c>
      <c r="I4855" s="26">
        <v>21</v>
      </c>
      <c r="J4855" s="26">
        <v>5</v>
      </c>
      <c r="K4855" s="26">
        <v>20</v>
      </c>
      <c r="M4855" s="26">
        <v>4853</v>
      </c>
      <c r="N4855" s="26">
        <v>168</v>
      </c>
    </row>
    <row r="4856" spans="7:14" x14ac:dyDescent="0.2">
      <c r="G4856" s="26">
        <v>2016</v>
      </c>
      <c r="H4856" s="26">
        <v>7</v>
      </c>
      <c r="I4856" s="26">
        <v>21</v>
      </c>
      <c r="J4856" s="26">
        <v>6</v>
      </c>
      <c r="K4856" s="26">
        <v>73</v>
      </c>
      <c r="M4856" s="26">
        <v>4854</v>
      </c>
      <c r="N4856" s="26">
        <v>168</v>
      </c>
    </row>
    <row r="4857" spans="7:14" x14ac:dyDescent="0.2">
      <c r="G4857" s="26">
        <v>2016</v>
      </c>
      <c r="H4857" s="26">
        <v>7</v>
      </c>
      <c r="I4857" s="26">
        <v>21</v>
      </c>
      <c r="J4857" s="26">
        <v>7</v>
      </c>
      <c r="K4857" s="26">
        <v>243</v>
      </c>
      <c r="M4857" s="26">
        <v>4855</v>
      </c>
      <c r="N4857" s="26">
        <v>168</v>
      </c>
    </row>
    <row r="4858" spans="7:14" x14ac:dyDescent="0.2">
      <c r="G4858" s="26">
        <v>2016</v>
      </c>
      <c r="H4858" s="26">
        <v>7</v>
      </c>
      <c r="I4858" s="26">
        <v>21</v>
      </c>
      <c r="J4858" s="26">
        <v>8</v>
      </c>
      <c r="K4858" s="26">
        <v>565</v>
      </c>
      <c r="M4858" s="26">
        <v>4856</v>
      </c>
      <c r="N4858" s="26">
        <v>168</v>
      </c>
    </row>
    <row r="4859" spans="7:14" x14ac:dyDescent="0.2">
      <c r="G4859" s="26">
        <v>2016</v>
      </c>
      <c r="H4859" s="26">
        <v>7</v>
      </c>
      <c r="I4859" s="26">
        <v>21</v>
      </c>
      <c r="J4859" s="26">
        <v>9</v>
      </c>
      <c r="K4859" s="26">
        <v>369</v>
      </c>
      <c r="M4859" s="26">
        <v>4857</v>
      </c>
      <c r="N4859" s="26">
        <v>168</v>
      </c>
    </row>
    <row r="4860" spans="7:14" x14ac:dyDescent="0.2">
      <c r="G4860" s="26">
        <v>2016</v>
      </c>
      <c r="H4860" s="26">
        <v>7</v>
      </c>
      <c r="I4860" s="26">
        <v>21</v>
      </c>
      <c r="J4860" s="26">
        <v>10</v>
      </c>
      <c r="K4860" s="26">
        <v>341</v>
      </c>
      <c r="M4860" s="26">
        <v>4858</v>
      </c>
      <c r="N4860" s="26">
        <v>168</v>
      </c>
    </row>
    <row r="4861" spans="7:14" x14ac:dyDescent="0.2">
      <c r="G4861" s="26">
        <v>2016</v>
      </c>
      <c r="H4861" s="26">
        <v>7</v>
      </c>
      <c r="I4861" s="26">
        <v>21</v>
      </c>
      <c r="J4861" s="26">
        <v>11</v>
      </c>
      <c r="K4861" s="26">
        <v>325</v>
      </c>
      <c r="M4861" s="26">
        <v>4859</v>
      </c>
      <c r="N4861" s="26">
        <v>168</v>
      </c>
    </row>
    <row r="4862" spans="7:14" x14ac:dyDescent="0.2">
      <c r="G4862" s="26">
        <v>2016</v>
      </c>
      <c r="H4862" s="26">
        <v>7</v>
      </c>
      <c r="I4862" s="26">
        <v>21</v>
      </c>
      <c r="J4862" s="26">
        <v>12</v>
      </c>
      <c r="K4862" s="26">
        <v>391</v>
      </c>
      <c r="M4862" s="26">
        <v>4860</v>
      </c>
      <c r="N4862" s="26">
        <v>168</v>
      </c>
    </row>
    <row r="4863" spans="7:14" x14ac:dyDescent="0.2">
      <c r="G4863" s="26">
        <v>2016</v>
      </c>
      <c r="H4863" s="26">
        <v>7</v>
      </c>
      <c r="I4863" s="26">
        <v>21</v>
      </c>
      <c r="J4863" s="26">
        <v>13</v>
      </c>
      <c r="K4863" s="26">
        <v>381</v>
      </c>
      <c r="M4863" s="26">
        <v>4861</v>
      </c>
      <c r="N4863" s="26">
        <v>168</v>
      </c>
    </row>
    <row r="4864" spans="7:14" x14ac:dyDescent="0.2">
      <c r="G4864" s="26">
        <v>2016</v>
      </c>
      <c r="H4864" s="26">
        <v>7</v>
      </c>
      <c r="I4864" s="26">
        <v>21</v>
      </c>
      <c r="J4864" s="26">
        <v>14</v>
      </c>
      <c r="K4864" s="26">
        <v>424</v>
      </c>
      <c r="M4864" s="26">
        <v>4862</v>
      </c>
      <c r="N4864" s="26">
        <v>167</v>
      </c>
    </row>
    <row r="4865" spans="7:14" x14ac:dyDescent="0.2">
      <c r="G4865" s="26">
        <v>2016</v>
      </c>
      <c r="H4865" s="26">
        <v>7</v>
      </c>
      <c r="I4865" s="26">
        <v>21</v>
      </c>
      <c r="J4865" s="26">
        <v>15</v>
      </c>
      <c r="K4865" s="26">
        <v>442</v>
      </c>
      <c r="M4865" s="26">
        <v>4863</v>
      </c>
      <c r="N4865" s="26">
        <v>167</v>
      </c>
    </row>
    <row r="4866" spans="7:14" x14ac:dyDescent="0.2">
      <c r="G4866" s="26">
        <v>2016</v>
      </c>
      <c r="H4866" s="26">
        <v>7</v>
      </c>
      <c r="I4866" s="26">
        <v>21</v>
      </c>
      <c r="J4866" s="26">
        <v>16</v>
      </c>
      <c r="K4866" s="26">
        <v>508</v>
      </c>
      <c r="M4866" s="26">
        <v>4864</v>
      </c>
      <c r="N4866" s="26">
        <v>167</v>
      </c>
    </row>
    <row r="4867" spans="7:14" x14ac:dyDescent="0.2">
      <c r="G4867" s="26">
        <v>2016</v>
      </c>
      <c r="H4867" s="26">
        <v>7</v>
      </c>
      <c r="I4867" s="26">
        <v>21</v>
      </c>
      <c r="J4867" s="26">
        <v>17</v>
      </c>
      <c r="K4867" s="26">
        <v>618</v>
      </c>
      <c r="M4867" s="26">
        <v>4865</v>
      </c>
      <c r="N4867" s="26">
        <v>167</v>
      </c>
    </row>
    <row r="4868" spans="7:14" x14ac:dyDescent="0.2">
      <c r="G4868" s="26">
        <v>2016</v>
      </c>
      <c r="H4868" s="26">
        <v>7</v>
      </c>
      <c r="I4868" s="26">
        <v>21</v>
      </c>
      <c r="J4868" s="26">
        <v>18</v>
      </c>
      <c r="K4868" s="26">
        <v>553</v>
      </c>
      <c r="M4868" s="26">
        <v>4866</v>
      </c>
      <c r="N4868" s="26">
        <v>167</v>
      </c>
    </row>
    <row r="4869" spans="7:14" x14ac:dyDescent="0.2">
      <c r="G4869" s="26">
        <v>2016</v>
      </c>
      <c r="H4869" s="26">
        <v>7</v>
      </c>
      <c r="I4869" s="26">
        <v>21</v>
      </c>
      <c r="J4869" s="26">
        <v>19</v>
      </c>
      <c r="K4869" s="26">
        <v>364</v>
      </c>
      <c r="M4869" s="26">
        <v>4867</v>
      </c>
      <c r="N4869" s="26">
        <v>167</v>
      </c>
    </row>
    <row r="4870" spans="7:14" x14ac:dyDescent="0.2">
      <c r="G4870" s="26">
        <v>2016</v>
      </c>
      <c r="H4870" s="26">
        <v>7</v>
      </c>
      <c r="I4870" s="26">
        <v>21</v>
      </c>
      <c r="J4870" s="26">
        <v>20</v>
      </c>
      <c r="K4870" s="26">
        <v>322</v>
      </c>
      <c r="M4870" s="26">
        <v>4868</v>
      </c>
      <c r="N4870" s="26">
        <v>167</v>
      </c>
    </row>
    <row r="4871" spans="7:14" x14ac:dyDescent="0.2">
      <c r="G4871" s="26">
        <v>2016</v>
      </c>
      <c r="H4871" s="26">
        <v>7</v>
      </c>
      <c r="I4871" s="26">
        <v>21</v>
      </c>
      <c r="J4871" s="26">
        <v>21</v>
      </c>
      <c r="K4871" s="26">
        <v>252</v>
      </c>
      <c r="M4871" s="26">
        <v>4869</v>
      </c>
      <c r="N4871" s="26">
        <v>167</v>
      </c>
    </row>
    <row r="4872" spans="7:14" x14ac:dyDescent="0.2">
      <c r="G4872" s="26">
        <v>2016</v>
      </c>
      <c r="H4872" s="26">
        <v>7</v>
      </c>
      <c r="I4872" s="26">
        <v>21</v>
      </c>
      <c r="J4872" s="26">
        <v>22</v>
      </c>
      <c r="K4872" s="26">
        <v>167</v>
      </c>
      <c r="M4872" s="26">
        <v>4870</v>
      </c>
      <c r="N4872" s="26">
        <v>167</v>
      </c>
    </row>
    <row r="4873" spans="7:14" x14ac:dyDescent="0.2">
      <c r="G4873" s="26">
        <v>2016</v>
      </c>
      <c r="H4873" s="26">
        <v>7</v>
      </c>
      <c r="I4873" s="26">
        <v>21</v>
      </c>
      <c r="J4873" s="26">
        <v>23</v>
      </c>
      <c r="K4873" s="26">
        <v>136</v>
      </c>
      <c r="M4873" s="26">
        <v>4871</v>
      </c>
      <c r="N4873" s="26">
        <v>167</v>
      </c>
    </row>
    <row r="4874" spans="7:14" x14ac:dyDescent="0.2">
      <c r="G4874" s="26">
        <v>2016</v>
      </c>
      <c r="H4874" s="26">
        <v>7</v>
      </c>
      <c r="I4874" s="26">
        <v>21</v>
      </c>
      <c r="J4874" s="26">
        <v>24</v>
      </c>
      <c r="K4874" s="26">
        <v>82</v>
      </c>
      <c r="M4874" s="26">
        <v>4872</v>
      </c>
      <c r="N4874" s="26">
        <v>167</v>
      </c>
    </row>
    <row r="4875" spans="7:14" x14ac:dyDescent="0.2">
      <c r="G4875" s="26">
        <v>2016</v>
      </c>
      <c r="H4875" s="26">
        <v>7</v>
      </c>
      <c r="I4875" s="26">
        <v>22</v>
      </c>
      <c r="J4875" s="26">
        <v>1</v>
      </c>
      <c r="K4875" s="26">
        <v>25</v>
      </c>
      <c r="M4875" s="26">
        <v>4873</v>
      </c>
      <c r="N4875" s="26">
        <v>167</v>
      </c>
    </row>
    <row r="4876" spans="7:14" x14ac:dyDescent="0.2">
      <c r="G4876" s="26">
        <v>2016</v>
      </c>
      <c r="H4876" s="26">
        <v>7</v>
      </c>
      <c r="I4876" s="26">
        <v>22</v>
      </c>
      <c r="J4876" s="26">
        <v>2</v>
      </c>
      <c r="K4876" s="26">
        <v>25</v>
      </c>
      <c r="M4876" s="26">
        <v>4874</v>
      </c>
      <c r="N4876" s="26">
        <v>167</v>
      </c>
    </row>
    <row r="4877" spans="7:14" x14ac:dyDescent="0.2">
      <c r="G4877" s="26">
        <v>2016</v>
      </c>
      <c r="H4877" s="26">
        <v>7</v>
      </c>
      <c r="I4877" s="26">
        <v>22</v>
      </c>
      <c r="J4877" s="26">
        <v>3</v>
      </c>
      <c r="K4877" s="26">
        <v>4</v>
      </c>
      <c r="M4877" s="26">
        <v>4875</v>
      </c>
      <c r="N4877" s="26">
        <v>167</v>
      </c>
    </row>
    <row r="4878" spans="7:14" x14ac:dyDescent="0.2">
      <c r="G4878" s="26">
        <v>2016</v>
      </c>
      <c r="H4878" s="26">
        <v>7</v>
      </c>
      <c r="I4878" s="26">
        <v>22</v>
      </c>
      <c r="J4878" s="26">
        <v>4</v>
      </c>
      <c r="K4878" s="26">
        <v>7</v>
      </c>
      <c r="M4878" s="26">
        <v>4876</v>
      </c>
      <c r="N4878" s="26">
        <v>167</v>
      </c>
    </row>
    <row r="4879" spans="7:14" x14ac:dyDescent="0.2">
      <c r="G4879" s="26">
        <v>2016</v>
      </c>
      <c r="H4879" s="26">
        <v>7</v>
      </c>
      <c r="I4879" s="26">
        <v>22</v>
      </c>
      <c r="J4879" s="26">
        <v>5</v>
      </c>
      <c r="K4879" s="26">
        <v>15</v>
      </c>
      <c r="M4879" s="26">
        <v>4877</v>
      </c>
      <c r="N4879" s="26">
        <v>167</v>
      </c>
    </row>
    <row r="4880" spans="7:14" x14ac:dyDescent="0.2">
      <c r="G4880" s="26">
        <v>2016</v>
      </c>
      <c r="H4880" s="26">
        <v>7</v>
      </c>
      <c r="I4880" s="26">
        <v>22</v>
      </c>
      <c r="J4880" s="26">
        <v>6</v>
      </c>
      <c r="K4880" s="26">
        <v>65</v>
      </c>
      <c r="M4880" s="26">
        <v>4878</v>
      </c>
      <c r="N4880" s="26">
        <v>167</v>
      </c>
    </row>
    <row r="4881" spans="7:14" x14ac:dyDescent="0.2">
      <c r="G4881" s="26">
        <v>2016</v>
      </c>
      <c r="H4881" s="26">
        <v>7</v>
      </c>
      <c r="I4881" s="26">
        <v>22</v>
      </c>
      <c r="J4881" s="26">
        <v>7</v>
      </c>
      <c r="K4881" s="26">
        <v>234</v>
      </c>
      <c r="M4881" s="26">
        <v>4879</v>
      </c>
      <c r="N4881" s="26">
        <v>166</v>
      </c>
    </row>
    <row r="4882" spans="7:14" x14ac:dyDescent="0.2">
      <c r="G4882" s="26">
        <v>2016</v>
      </c>
      <c r="H4882" s="26">
        <v>7</v>
      </c>
      <c r="I4882" s="26">
        <v>22</v>
      </c>
      <c r="J4882" s="26">
        <v>8</v>
      </c>
      <c r="K4882" s="26">
        <v>499</v>
      </c>
      <c r="M4882" s="26">
        <v>4880</v>
      </c>
      <c r="N4882" s="26">
        <v>166</v>
      </c>
    </row>
    <row r="4883" spans="7:14" x14ac:dyDescent="0.2">
      <c r="G4883" s="26">
        <v>2016</v>
      </c>
      <c r="H4883" s="26">
        <v>7</v>
      </c>
      <c r="I4883" s="26">
        <v>22</v>
      </c>
      <c r="J4883" s="26">
        <v>9</v>
      </c>
      <c r="K4883" s="26">
        <v>321</v>
      </c>
      <c r="M4883" s="26">
        <v>4881</v>
      </c>
      <c r="N4883" s="26">
        <v>166</v>
      </c>
    </row>
    <row r="4884" spans="7:14" x14ac:dyDescent="0.2">
      <c r="G4884" s="26">
        <v>2016</v>
      </c>
      <c r="H4884" s="26">
        <v>7</v>
      </c>
      <c r="I4884" s="26">
        <v>22</v>
      </c>
      <c r="J4884" s="26">
        <v>10</v>
      </c>
      <c r="K4884" s="26">
        <v>338</v>
      </c>
      <c r="M4884" s="26">
        <v>4882</v>
      </c>
      <c r="N4884" s="26">
        <v>166</v>
      </c>
    </row>
    <row r="4885" spans="7:14" x14ac:dyDescent="0.2">
      <c r="G4885" s="26">
        <v>2016</v>
      </c>
      <c r="H4885" s="26">
        <v>7</v>
      </c>
      <c r="I4885" s="26">
        <v>22</v>
      </c>
      <c r="J4885" s="26">
        <v>11</v>
      </c>
      <c r="K4885" s="26">
        <v>350</v>
      </c>
      <c r="M4885" s="26">
        <v>4883</v>
      </c>
      <c r="N4885" s="26">
        <v>166</v>
      </c>
    </row>
    <row r="4886" spans="7:14" x14ac:dyDescent="0.2">
      <c r="G4886" s="26">
        <v>2016</v>
      </c>
      <c r="H4886" s="26">
        <v>7</v>
      </c>
      <c r="I4886" s="26">
        <v>22</v>
      </c>
      <c r="J4886" s="26">
        <v>12</v>
      </c>
      <c r="K4886" s="26">
        <v>407</v>
      </c>
      <c r="M4886" s="26">
        <v>4884</v>
      </c>
      <c r="N4886" s="26">
        <v>166</v>
      </c>
    </row>
    <row r="4887" spans="7:14" x14ac:dyDescent="0.2">
      <c r="G4887" s="26">
        <v>2016</v>
      </c>
      <c r="H4887" s="26">
        <v>7</v>
      </c>
      <c r="I4887" s="26">
        <v>22</v>
      </c>
      <c r="J4887" s="26">
        <v>13</v>
      </c>
      <c r="K4887" s="26">
        <v>449</v>
      </c>
      <c r="M4887" s="26">
        <v>4885</v>
      </c>
      <c r="N4887" s="26">
        <v>166</v>
      </c>
    </row>
    <row r="4888" spans="7:14" x14ac:dyDescent="0.2">
      <c r="G4888" s="26">
        <v>2016</v>
      </c>
      <c r="H4888" s="26">
        <v>7</v>
      </c>
      <c r="I4888" s="26">
        <v>22</v>
      </c>
      <c r="J4888" s="26">
        <v>14</v>
      </c>
      <c r="K4888" s="26">
        <v>467</v>
      </c>
      <c r="M4888" s="26">
        <v>4886</v>
      </c>
      <c r="N4888" s="26">
        <v>165</v>
      </c>
    </row>
    <row r="4889" spans="7:14" x14ac:dyDescent="0.2">
      <c r="G4889" s="26">
        <v>2016</v>
      </c>
      <c r="H4889" s="26">
        <v>7</v>
      </c>
      <c r="I4889" s="26">
        <v>22</v>
      </c>
      <c r="J4889" s="26">
        <v>15</v>
      </c>
      <c r="K4889" s="26">
        <v>468</v>
      </c>
      <c r="M4889" s="26">
        <v>4887</v>
      </c>
      <c r="N4889" s="26">
        <v>165</v>
      </c>
    </row>
    <row r="4890" spans="7:14" x14ac:dyDescent="0.2">
      <c r="G4890" s="26">
        <v>2016</v>
      </c>
      <c r="H4890" s="26">
        <v>7</v>
      </c>
      <c r="I4890" s="26">
        <v>22</v>
      </c>
      <c r="J4890" s="26">
        <v>16</v>
      </c>
      <c r="K4890" s="26">
        <v>522</v>
      </c>
      <c r="M4890" s="26">
        <v>4888</v>
      </c>
      <c r="N4890" s="26">
        <v>165</v>
      </c>
    </row>
    <row r="4891" spans="7:14" x14ac:dyDescent="0.2">
      <c r="G4891" s="26">
        <v>2016</v>
      </c>
      <c r="H4891" s="26">
        <v>7</v>
      </c>
      <c r="I4891" s="26">
        <v>22</v>
      </c>
      <c r="J4891" s="26">
        <v>17</v>
      </c>
      <c r="K4891" s="26">
        <v>554</v>
      </c>
      <c r="M4891" s="26">
        <v>4889</v>
      </c>
      <c r="N4891" s="26">
        <v>165</v>
      </c>
    </row>
    <row r="4892" spans="7:14" x14ac:dyDescent="0.2">
      <c r="G4892" s="26">
        <v>2016</v>
      </c>
      <c r="H4892" s="26">
        <v>7</v>
      </c>
      <c r="I4892" s="26">
        <v>22</v>
      </c>
      <c r="J4892" s="26">
        <v>18</v>
      </c>
      <c r="K4892" s="26">
        <v>480</v>
      </c>
      <c r="M4892" s="26">
        <v>4890</v>
      </c>
      <c r="N4892" s="26">
        <v>165</v>
      </c>
    </row>
    <row r="4893" spans="7:14" x14ac:dyDescent="0.2">
      <c r="G4893" s="26">
        <v>2016</v>
      </c>
      <c r="H4893" s="26">
        <v>7</v>
      </c>
      <c r="I4893" s="26">
        <v>22</v>
      </c>
      <c r="J4893" s="26">
        <v>19</v>
      </c>
      <c r="K4893" s="26">
        <v>386</v>
      </c>
      <c r="M4893" s="26">
        <v>4891</v>
      </c>
      <c r="N4893" s="26">
        <v>165</v>
      </c>
    </row>
    <row r="4894" spans="7:14" x14ac:dyDescent="0.2">
      <c r="G4894" s="26">
        <v>2016</v>
      </c>
      <c r="H4894" s="26">
        <v>7</v>
      </c>
      <c r="I4894" s="26">
        <v>22</v>
      </c>
      <c r="J4894" s="26">
        <v>20</v>
      </c>
      <c r="K4894" s="26">
        <v>277</v>
      </c>
      <c r="M4894" s="26">
        <v>4892</v>
      </c>
      <c r="N4894" s="26">
        <v>165</v>
      </c>
    </row>
    <row r="4895" spans="7:14" x14ac:dyDescent="0.2">
      <c r="G4895" s="26">
        <v>2016</v>
      </c>
      <c r="H4895" s="26">
        <v>7</v>
      </c>
      <c r="I4895" s="26">
        <v>22</v>
      </c>
      <c r="J4895" s="26">
        <v>21</v>
      </c>
      <c r="K4895" s="26">
        <v>201</v>
      </c>
      <c r="M4895" s="26">
        <v>4893</v>
      </c>
      <c r="N4895" s="26">
        <v>165</v>
      </c>
    </row>
    <row r="4896" spans="7:14" x14ac:dyDescent="0.2">
      <c r="G4896" s="26">
        <v>2016</v>
      </c>
      <c r="H4896" s="26">
        <v>7</v>
      </c>
      <c r="I4896" s="26">
        <v>22</v>
      </c>
      <c r="J4896" s="26">
        <v>22</v>
      </c>
      <c r="K4896" s="26">
        <v>158</v>
      </c>
      <c r="M4896" s="26">
        <v>4894</v>
      </c>
      <c r="N4896" s="26">
        <v>165</v>
      </c>
    </row>
    <row r="4897" spans="7:14" x14ac:dyDescent="0.2">
      <c r="G4897" s="26">
        <v>2016</v>
      </c>
      <c r="H4897" s="26">
        <v>7</v>
      </c>
      <c r="I4897" s="26">
        <v>22</v>
      </c>
      <c r="J4897" s="26">
        <v>23</v>
      </c>
      <c r="K4897" s="26">
        <v>125</v>
      </c>
      <c r="M4897" s="26">
        <v>4895</v>
      </c>
      <c r="N4897" s="26">
        <v>165</v>
      </c>
    </row>
    <row r="4898" spans="7:14" x14ac:dyDescent="0.2">
      <c r="G4898" s="26">
        <v>2016</v>
      </c>
      <c r="H4898" s="26">
        <v>7</v>
      </c>
      <c r="I4898" s="26">
        <v>22</v>
      </c>
      <c r="J4898" s="26">
        <v>24</v>
      </c>
      <c r="K4898" s="26">
        <v>96</v>
      </c>
      <c r="M4898" s="26">
        <v>4896</v>
      </c>
      <c r="N4898" s="26">
        <v>165</v>
      </c>
    </row>
    <row r="4899" spans="7:14" x14ac:dyDescent="0.2">
      <c r="G4899" s="26">
        <v>2016</v>
      </c>
      <c r="H4899" s="26">
        <v>7</v>
      </c>
      <c r="I4899" s="26">
        <v>23</v>
      </c>
      <c r="J4899" s="26">
        <v>1</v>
      </c>
      <c r="K4899" s="26">
        <v>60</v>
      </c>
      <c r="M4899" s="26">
        <v>4897</v>
      </c>
      <c r="N4899" s="26">
        <v>164</v>
      </c>
    </row>
    <row r="4900" spans="7:14" x14ac:dyDescent="0.2">
      <c r="G4900" s="26">
        <v>2016</v>
      </c>
      <c r="H4900" s="26">
        <v>7</v>
      </c>
      <c r="I4900" s="26">
        <v>23</v>
      </c>
      <c r="J4900" s="26">
        <v>2</v>
      </c>
      <c r="K4900" s="26">
        <v>30</v>
      </c>
      <c r="M4900" s="26">
        <v>4898</v>
      </c>
      <c r="N4900" s="26">
        <v>164</v>
      </c>
    </row>
    <row r="4901" spans="7:14" x14ac:dyDescent="0.2">
      <c r="G4901" s="26">
        <v>2016</v>
      </c>
      <c r="H4901" s="26">
        <v>7</v>
      </c>
      <c r="I4901" s="26">
        <v>23</v>
      </c>
      <c r="J4901" s="26">
        <v>3</v>
      </c>
      <c r="K4901" s="26">
        <v>24</v>
      </c>
      <c r="M4901" s="26">
        <v>4899</v>
      </c>
      <c r="N4901" s="26">
        <v>164</v>
      </c>
    </row>
    <row r="4902" spans="7:14" x14ac:dyDescent="0.2">
      <c r="G4902" s="26">
        <v>2016</v>
      </c>
      <c r="H4902" s="26">
        <v>7</v>
      </c>
      <c r="I4902" s="26">
        <v>23</v>
      </c>
      <c r="J4902" s="26">
        <v>4</v>
      </c>
      <c r="K4902" s="26">
        <v>17</v>
      </c>
      <c r="M4902" s="26">
        <v>4900</v>
      </c>
      <c r="N4902" s="26">
        <v>164</v>
      </c>
    </row>
    <row r="4903" spans="7:14" x14ac:dyDescent="0.2">
      <c r="G4903" s="26">
        <v>2016</v>
      </c>
      <c r="H4903" s="26">
        <v>7</v>
      </c>
      <c r="I4903" s="26">
        <v>23</v>
      </c>
      <c r="J4903" s="26">
        <v>5</v>
      </c>
      <c r="K4903" s="26">
        <v>19</v>
      </c>
      <c r="M4903" s="26">
        <v>4901</v>
      </c>
      <c r="N4903" s="26">
        <v>164</v>
      </c>
    </row>
    <row r="4904" spans="7:14" x14ac:dyDescent="0.2">
      <c r="G4904" s="26">
        <v>2016</v>
      </c>
      <c r="H4904" s="26">
        <v>7</v>
      </c>
      <c r="I4904" s="26">
        <v>23</v>
      </c>
      <c r="J4904" s="26">
        <v>6</v>
      </c>
      <c r="K4904" s="26">
        <v>44</v>
      </c>
      <c r="M4904" s="26">
        <v>4902</v>
      </c>
      <c r="N4904" s="26">
        <v>164</v>
      </c>
    </row>
    <row r="4905" spans="7:14" x14ac:dyDescent="0.2">
      <c r="G4905" s="26">
        <v>2016</v>
      </c>
      <c r="H4905" s="26">
        <v>7</v>
      </c>
      <c r="I4905" s="26">
        <v>23</v>
      </c>
      <c r="J4905" s="26">
        <v>7</v>
      </c>
      <c r="K4905" s="26">
        <v>84</v>
      </c>
      <c r="M4905" s="26">
        <v>4903</v>
      </c>
      <c r="N4905" s="26">
        <v>163</v>
      </c>
    </row>
    <row r="4906" spans="7:14" x14ac:dyDescent="0.2">
      <c r="G4906" s="26">
        <v>2016</v>
      </c>
      <c r="H4906" s="26">
        <v>7</v>
      </c>
      <c r="I4906" s="26">
        <v>23</v>
      </c>
      <c r="J4906" s="26">
        <v>8</v>
      </c>
      <c r="K4906" s="26">
        <v>148</v>
      </c>
      <c r="M4906" s="26">
        <v>4904</v>
      </c>
      <c r="N4906" s="26">
        <v>163</v>
      </c>
    </row>
    <row r="4907" spans="7:14" x14ac:dyDescent="0.2">
      <c r="G4907" s="26">
        <v>2016</v>
      </c>
      <c r="H4907" s="26">
        <v>7</v>
      </c>
      <c r="I4907" s="26">
        <v>23</v>
      </c>
      <c r="J4907" s="26">
        <v>9</v>
      </c>
      <c r="K4907" s="26">
        <v>193</v>
      </c>
      <c r="M4907" s="26">
        <v>4905</v>
      </c>
      <c r="N4907" s="26">
        <v>163</v>
      </c>
    </row>
    <row r="4908" spans="7:14" x14ac:dyDescent="0.2">
      <c r="G4908" s="26">
        <v>2016</v>
      </c>
      <c r="H4908" s="26">
        <v>7</v>
      </c>
      <c r="I4908" s="26">
        <v>23</v>
      </c>
      <c r="J4908" s="26">
        <v>10</v>
      </c>
      <c r="K4908" s="26">
        <v>299</v>
      </c>
      <c r="M4908" s="26">
        <v>4906</v>
      </c>
      <c r="N4908" s="26">
        <v>163</v>
      </c>
    </row>
    <row r="4909" spans="7:14" x14ac:dyDescent="0.2">
      <c r="G4909" s="26">
        <v>2016</v>
      </c>
      <c r="H4909" s="26">
        <v>7</v>
      </c>
      <c r="I4909" s="26">
        <v>23</v>
      </c>
      <c r="J4909" s="26">
        <v>11</v>
      </c>
      <c r="K4909" s="26">
        <v>374</v>
      </c>
      <c r="M4909" s="26">
        <v>4907</v>
      </c>
      <c r="N4909" s="26">
        <v>163</v>
      </c>
    </row>
    <row r="4910" spans="7:14" x14ac:dyDescent="0.2">
      <c r="G4910" s="26">
        <v>2016</v>
      </c>
      <c r="H4910" s="26">
        <v>7</v>
      </c>
      <c r="I4910" s="26">
        <v>23</v>
      </c>
      <c r="J4910" s="26">
        <v>12</v>
      </c>
      <c r="K4910" s="26">
        <v>474</v>
      </c>
      <c r="M4910" s="26">
        <v>4908</v>
      </c>
      <c r="N4910" s="26">
        <v>163</v>
      </c>
    </row>
    <row r="4911" spans="7:14" x14ac:dyDescent="0.2">
      <c r="G4911" s="26">
        <v>2016</v>
      </c>
      <c r="H4911" s="26">
        <v>7</v>
      </c>
      <c r="I4911" s="26">
        <v>23</v>
      </c>
      <c r="J4911" s="26">
        <v>13</v>
      </c>
      <c r="K4911" s="26">
        <v>475</v>
      </c>
      <c r="M4911" s="26">
        <v>4909</v>
      </c>
      <c r="N4911" s="26">
        <v>163</v>
      </c>
    </row>
    <row r="4912" spans="7:14" x14ac:dyDescent="0.2">
      <c r="G4912" s="26">
        <v>2016</v>
      </c>
      <c r="H4912" s="26">
        <v>7</v>
      </c>
      <c r="I4912" s="26">
        <v>23</v>
      </c>
      <c r="J4912" s="26">
        <v>14</v>
      </c>
      <c r="K4912" s="26">
        <v>466</v>
      </c>
      <c r="M4912" s="26">
        <v>4910</v>
      </c>
      <c r="N4912" s="26">
        <v>163</v>
      </c>
    </row>
    <row r="4913" spans="7:14" x14ac:dyDescent="0.2">
      <c r="G4913" s="26">
        <v>2016</v>
      </c>
      <c r="H4913" s="26">
        <v>7</v>
      </c>
      <c r="I4913" s="26">
        <v>23</v>
      </c>
      <c r="J4913" s="26">
        <v>15</v>
      </c>
      <c r="K4913" s="26">
        <v>460</v>
      </c>
      <c r="M4913" s="26">
        <v>4911</v>
      </c>
      <c r="N4913" s="26">
        <v>163</v>
      </c>
    </row>
    <row r="4914" spans="7:14" x14ac:dyDescent="0.2">
      <c r="G4914" s="26">
        <v>2016</v>
      </c>
      <c r="H4914" s="26">
        <v>7</v>
      </c>
      <c r="I4914" s="26">
        <v>23</v>
      </c>
      <c r="J4914" s="26">
        <v>16</v>
      </c>
      <c r="K4914" s="26">
        <v>433</v>
      </c>
      <c r="M4914" s="26">
        <v>4912</v>
      </c>
      <c r="N4914" s="26">
        <v>163</v>
      </c>
    </row>
    <row r="4915" spans="7:14" x14ac:dyDescent="0.2">
      <c r="G4915" s="26">
        <v>2016</v>
      </c>
      <c r="H4915" s="26">
        <v>7</v>
      </c>
      <c r="I4915" s="26">
        <v>23</v>
      </c>
      <c r="J4915" s="26">
        <v>17</v>
      </c>
      <c r="K4915" s="26">
        <v>472</v>
      </c>
      <c r="M4915" s="26">
        <v>4913</v>
      </c>
      <c r="N4915" s="26">
        <v>163</v>
      </c>
    </row>
    <row r="4916" spans="7:14" x14ac:dyDescent="0.2">
      <c r="G4916" s="26">
        <v>2016</v>
      </c>
      <c r="H4916" s="26">
        <v>7</v>
      </c>
      <c r="I4916" s="26">
        <v>23</v>
      </c>
      <c r="J4916" s="26">
        <v>18</v>
      </c>
      <c r="K4916" s="26">
        <v>407</v>
      </c>
      <c r="M4916" s="26">
        <v>4914</v>
      </c>
      <c r="N4916" s="26">
        <v>163</v>
      </c>
    </row>
    <row r="4917" spans="7:14" x14ac:dyDescent="0.2">
      <c r="G4917" s="26">
        <v>2016</v>
      </c>
      <c r="H4917" s="26">
        <v>7</v>
      </c>
      <c r="I4917" s="26">
        <v>23</v>
      </c>
      <c r="J4917" s="26">
        <v>19</v>
      </c>
      <c r="K4917" s="26">
        <v>320</v>
      </c>
      <c r="M4917" s="26">
        <v>4915</v>
      </c>
      <c r="N4917" s="26">
        <v>162</v>
      </c>
    </row>
    <row r="4918" spans="7:14" x14ac:dyDescent="0.2">
      <c r="G4918" s="26">
        <v>2016</v>
      </c>
      <c r="H4918" s="26">
        <v>7</v>
      </c>
      <c r="I4918" s="26">
        <v>23</v>
      </c>
      <c r="J4918" s="26">
        <v>20</v>
      </c>
      <c r="K4918" s="26">
        <v>288</v>
      </c>
      <c r="M4918" s="26">
        <v>4916</v>
      </c>
      <c r="N4918" s="26">
        <v>162</v>
      </c>
    </row>
    <row r="4919" spans="7:14" x14ac:dyDescent="0.2">
      <c r="G4919" s="26">
        <v>2016</v>
      </c>
      <c r="H4919" s="26">
        <v>7</v>
      </c>
      <c r="I4919" s="26">
        <v>23</v>
      </c>
      <c r="J4919" s="26">
        <v>21</v>
      </c>
      <c r="K4919" s="26">
        <v>236</v>
      </c>
      <c r="M4919" s="26">
        <v>4917</v>
      </c>
      <c r="N4919" s="26">
        <v>162</v>
      </c>
    </row>
    <row r="4920" spans="7:14" x14ac:dyDescent="0.2">
      <c r="G4920" s="26">
        <v>2016</v>
      </c>
      <c r="H4920" s="26">
        <v>7</v>
      </c>
      <c r="I4920" s="26">
        <v>23</v>
      </c>
      <c r="J4920" s="26">
        <v>22</v>
      </c>
      <c r="K4920" s="26">
        <v>187</v>
      </c>
      <c r="M4920" s="26">
        <v>4918</v>
      </c>
      <c r="N4920" s="26">
        <v>162</v>
      </c>
    </row>
    <row r="4921" spans="7:14" x14ac:dyDescent="0.2">
      <c r="G4921" s="26">
        <v>2016</v>
      </c>
      <c r="H4921" s="26">
        <v>7</v>
      </c>
      <c r="I4921" s="26">
        <v>23</v>
      </c>
      <c r="J4921" s="26">
        <v>23</v>
      </c>
      <c r="K4921" s="26">
        <v>141</v>
      </c>
      <c r="M4921" s="26">
        <v>4919</v>
      </c>
      <c r="N4921" s="26">
        <v>162</v>
      </c>
    </row>
    <row r="4922" spans="7:14" x14ac:dyDescent="0.2">
      <c r="G4922" s="26">
        <v>2016</v>
      </c>
      <c r="H4922" s="26">
        <v>7</v>
      </c>
      <c r="I4922" s="26">
        <v>23</v>
      </c>
      <c r="J4922" s="26">
        <v>24</v>
      </c>
      <c r="K4922" s="26">
        <v>63</v>
      </c>
      <c r="M4922" s="26">
        <v>4920</v>
      </c>
      <c r="N4922" s="26">
        <v>162</v>
      </c>
    </row>
    <row r="4923" spans="7:14" x14ac:dyDescent="0.2">
      <c r="G4923" s="26">
        <v>2016</v>
      </c>
      <c r="H4923" s="26">
        <v>7</v>
      </c>
      <c r="I4923" s="26">
        <v>24</v>
      </c>
      <c r="J4923" s="26">
        <v>1</v>
      </c>
      <c r="K4923" s="26">
        <v>49</v>
      </c>
      <c r="M4923" s="26">
        <v>4921</v>
      </c>
      <c r="N4923" s="26">
        <v>162</v>
      </c>
    </row>
    <row r="4924" spans="7:14" x14ac:dyDescent="0.2">
      <c r="G4924" s="26">
        <v>2016</v>
      </c>
      <c r="H4924" s="26">
        <v>7</v>
      </c>
      <c r="I4924" s="26">
        <v>24</v>
      </c>
      <c r="J4924" s="26">
        <v>2</v>
      </c>
      <c r="K4924" s="26">
        <v>22</v>
      </c>
      <c r="M4924" s="26">
        <v>4922</v>
      </c>
      <c r="N4924" s="26">
        <v>162</v>
      </c>
    </row>
    <row r="4925" spans="7:14" x14ac:dyDescent="0.2">
      <c r="G4925" s="26">
        <v>2016</v>
      </c>
      <c r="H4925" s="26">
        <v>7</v>
      </c>
      <c r="I4925" s="26">
        <v>24</v>
      </c>
      <c r="J4925" s="26">
        <v>3</v>
      </c>
      <c r="K4925" s="26">
        <v>11</v>
      </c>
      <c r="M4925" s="26">
        <v>4923</v>
      </c>
      <c r="N4925" s="26">
        <v>162</v>
      </c>
    </row>
    <row r="4926" spans="7:14" x14ac:dyDescent="0.2">
      <c r="G4926" s="26">
        <v>2016</v>
      </c>
      <c r="H4926" s="26">
        <v>7</v>
      </c>
      <c r="I4926" s="26">
        <v>24</v>
      </c>
      <c r="J4926" s="26">
        <v>4</v>
      </c>
      <c r="K4926" s="26">
        <v>7</v>
      </c>
      <c r="M4926" s="26">
        <v>4924</v>
      </c>
      <c r="N4926" s="26">
        <v>162</v>
      </c>
    </row>
    <row r="4927" spans="7:14" x14ac:dyDescent="0.2">
      <c r="G4927" s="26">
        <v>2016</v>
      </c>
      <c r="H4927" s="26">
        <v>7</v>
      </c>
      <c r="I4927" s="26">
        <v>24</v>
      </c>
      <c r="J4927" s="26">
        <v>5</v>
      </c>
      <c r="K4927" s="26">
        <v>9</v>
      </c>
      <c r="M4927" s="26">
        <v>4925</v>
      </c>
      <c r="N4927" s="26">
        <v>162</v>
      </c>
    </row>
    <row r="4928" spans="7:14" x14ac:dyDescent="0.2">
      <c r="G4928" s="26">
        <v>2016</v>
      </c>
      <c r="H4928" s="26">
        <v>7</v>
      </c>
      <c r="I4928" s="26">
        <v>24</v>
      </c>
      <c r="J4928" s="26">
        <v>6</v>
      </c>
      <c r="K4928" s="26">
        <v>31</v>
      </c>
      <c r="M4928" s="26">
        <v>4926</v>
      </c>
      <c r="N4928" s="26">
        <v>162</v>
      </c>
    </row>
    <row r="4929" spans="7:14" x14ac:dyDescent="0.2">
      <c r="G4929" s="26">
        <v>2016</v>
      </c>
      <c r="H4929" s="26">
        <v>7</v>
      </c>
      <c r="I4929" s="26">
        <v>24</v>
      </c>
      <c r="J4929" s="26">
        <v>7</v>
      </c>
      <c r="K4929" s="26">
        <v>89</v>
      </c>
      <c r="M4929" s="26">
        <v>4927</v>
      </c>
      <c r="N4929" s="26">
        <v>162</v>
      </c>
    </row>
    <row r="4930" spans="7:14" x14ac:dyDescent="0.2">
      <c r="G4930" s="26">
        <v>2016</v>
      </c>
      <c r="H4930" s="26">
        <v>7</v>
      </c>
      <c r="I4930" s="26">
        <v>24</v>
      </c>
      <c r="J4930" s="26">
        <v>8</v>
      </c>
      <c r="K4930" s="26">
        <v>198</v>
      </c>
      <c r="M4930" s="26">
        <v>4928</v>
      </c>
      <c r="N4930" s="26">
        <v>161</v>
      </c>
    </row>
    <row r="4931" spans="7:14" x14ac:dyDescent="0.2">
      <c r="G4931" s="26">
        <v>2016</v>
      </c>
      <c r="H4931" s="26">
        <v>7</v>
      </c>
      <c r="I4931" s="26">
        <v>24</v>
      </c>
      <c r="J4931" s="26">
        <v>9</v>
      </c>
      <c r="K4931" s="26">
        <v>146</v>
      </c>
      <c r="M4931" s="26">
        <v>4929</v>
      </c>
      <c r="N4931" s="26">
        <v>161</v>
      </c>
    </row>
    <row r="4932" spans="7:14" x14ac:dyDescent="0.2">
      <c r="G4932" s="26">
        <v>2016</v>
      </c>
      <c r="H4932" s="26">
        <v>7</v>
      </c>
      <c r="I4932" s="26">
        <v>24</v>
      </c>
      <c r="J4932" s="26">
        <v>10</v>
      </c>
      <c r="K4932" s="26">
        <v>230</v>
      </c>
      <c r="M4932" s="26">
        <v>4930</v>
      </c>
      <c r="N4932" s="26">
        <v>161</v>
      </c>
    </row>
    <row r="4933" spans="7:14" x14ac:dyDescent="0.2">
      <c r="G4933" s="26">
        <v>2016</v>
      </c>
      <c r="H4933" s="26">
        <v>7</v>
      </c>
      <c r="I4933" s="26">
        <v>24</v>
      </c>
      <c r="J4933" s="26">
        <v>11</v>
      </c>
      <c r="K4933" s="26">
        <v>279</v>
      </c>
      <c r="M4933" s="26">
        <v>4931</v>
      </c>
      <c r="N4933" s="26">
        <v>161</v>
      </c>
    </row>
    <row r="4934" spans="7:14" x14ac:dyDescent="0.2">
      <c r="G4934" s="26">
        <v>2016</v>
      </c>
      <c r="H4934" s="26">
        <v>7</v>
      </c>
      <c r="I4934" s="26">
        <v>24</v>
      </c>
      <c r="J4934" s="26">
        <v>12</v>
      </c>
      <c r="K4934" s="26">
        <v>295</v>
      </c>
      <c r="M4934" s="26">
        <v>4932</v>
      </c>
      <c r="N4934" s="26">
        <v>161</v>
      </c>
    </row>
    <row r="4935" spans="7:14" x14ac:dyDescent="0.2">
      <c r="G4935" s="26">
        <v>2016</v>
      </c>
      <c r="H4935" s="26">
        <v>7</v>
      </c>
      <c r="I4935" s="26">
        <v>24</v>
      </c>
      <c r="J4935" s="26">
        <v>13</v>
      </c>
      <c r="K4935" s="26">
        <v>351</v>
      </c>
      <c r="M4935" s="26">
        <v>4933</v>
      </c>
      <c r="N4935" s="26">
        <v>161</v>
      </c>
    </row>
    <row r="4936" spans="7:14" x14ac:dyDescent="0.2">
      <c r="G4936" s="26">
        <v>2016</v>
      </c>
      <c r="H4936" s="26">
        <v>7</v>
      </c>
      <c r="I4936" s="26">
        <v>24</v>
      </c>
      <c r="J4936" s="26">
        <v>14</v>
      </c>
      <c r="K4936" s="26">
        <v>382</v>
      </c>
      <c r="M4936" s="26">
        <v>4934</v>
      </c>
      <c r="N4936" s="26">
        <v>161</v>
      </c>
    </row>
    <row r="4937" spans="7:14" x14ac:dyDescent="0.2">
      <c r="G4937" s="26">
        <v>2016</v>
      </c>
      <c r="H4937" s="26">
        <v>7</v>
      </c>
      <c r="I4937" s="26">
        <v>24</v>
      </c>
      <c r="J4937" s="26">
        <v>15</v>
      </c>
      <c r="K4937" s="26">
        <v>358</v>
      </c>
      <c r="M4937" s="26">
        <v>4935</v>
      </c>
      <c r="N4937" s="26">
        <v>161</v>
      </c>
    </row>
    <row r="4938" spans="7:14" x14ac:dyDescent="0.2">
      <c r="G4938" s="26">
        <v>2016</v>
      </c>
      <c r="H4938" s="26">
        <v>7</v>
      </c>
      <c r="I4938" s="26">
        <v>24</v>
      </c>
      <c r="J4938" s="26">
        <v>16</v>
      </c>
      <c r="K4938" s="26">
        <v>354</v>
      </c>
      <c r="M4938" s="26">
        <v>4936</v>
      </c>
      <c r="N4938" s="26">
        <v>161</v>
      </c>
    </row>
    <row r="4939" spans="7:14" x14ac:dyDescent="0.2">
      <c r="G4939" s="26">
        <v>2016</v>
      </c>
      <c r="H4939" s="26">
        <v>7</v>
      </c>
      <c r="I4939" s="26">
        <v>24</v>
      </c>
      <c r="J4939" s="26">
        <v>17</v>
      </c>
      <c r="K4939" s="26">
        <v>381</v>
      </c>
      <c r="M4939" s="26">
        <v>4937</v>
      </c>
      <c r="N4939" s="26">
        <v>161</v>
      </c>
    </row>
    <row r="4940" spans="7:14" x14ac:dyDescent="0.2">
      <c r="G4940" s="26">
        <v>2016</v>
      </c>
      <c r="H4940" s="26">
        <v>7</v>
      </c>
      <c r="I4940" s="26">
        <v>24</v>
      </c>
      <c r="J4940" s="26">
        <v>18</v>
      </c>
      <c r="K4940" s="26">
        <v>293</v>
      </c>
      <c r="M4940" s="26">
        <v>4938</v>
      </c>
      <c r="N4940" s="26">
        <v>161</v>
      </c>
    </row>
    <row r="4941" spans="7:14" x14ac:dyDescent="0.2">
      <c r="G4941" s="26">
        <v>2016</v>
      </c>
      <c r="H4941" s="26">
        <v>7</v>
      </c>
      <c r="I4941" s="26">
        <v>24</v>
      </c>
      <c r="J4941" s="26">
        <v>19</v>
      </c>
      <c r="K4941" s="26">
        <v>261</v>
      </c>
      <c r="M4941" s="26">
        <v>4939</v>
      </c>
      <c r="N4941" s="26">
        <v>161</v>
      </c>
    </row>
    <row r="4942" spans="7:14" x14ac:dyDescent="0.2">
      <c r="G4942" s="26">
        <v>2016</v>
      </c>
      <c r="H4942" s="26">
        <v>7</v>
      </c>
      <c r="I4942" s="26">
        <v>24</v>
      </c>
      <c r="J4942" s="26">
        <v>20</v>
      </c>
      <c r="K4942" s="26">
        <v>212</v>
      </c>
      <c r="M4942" s="26">
        <v>4940</v>
      </c>
      <c r="N4942" s="26">
        <v>161</v>
      </c>
    </row>
    <row r="4943" spans="7:14" x14ac:dyDescent="0.2">
      <c r="G4943" s="26">
        <v>2016</v>
      </c>
      <c r="H4943" s="26">
        <v>7</v>
      </c>
      <c r="I4943" s="26">
        <v>24</v>
      </c>
      <c r="J4943" s="26">
        <v>21</v>
      </c>
      <c r="K4943" s="26">
        <v>160</v>
      </c>
      <c r="M4943" s="26">
        <v>4941</v>
      </c>
      <c r="N4943" s="26">
        <v>161</v>
      </c>
    </row>
    <row r="4944" spans="7:14" x14ac:dyDescent="0.2">
      <c r="G4944" s="26">
        <v>2016</v>
      </c>
      <c r="H4944" s="26">
        <v>7</v>
      </c>
      <c r="I4944" s="26">
        <v>24</v>
      </c>
      <c r="J4944" s="26">
        <v>22</v>
      </c>
      <c r="K4944" s="26">
        <v>153</v>
      </c>
      <c r="M4944" s="26">
        <v>4942</v>
      </c>
      <c r="N4944" s="26">
        <v>161</v>
      </c>
    </row>
    <row r="4945" spans="7:14" x14ac:dyDescent="0.2">
      <c r="G4945" s="26">
        <v>2016</v>
      </c>
      <c r="H4945" s="26">
        <v>7</v>
      </c>
      <c r="I4945" s="26">
        <v>24</v>
      </c>
      <c r="J4945" s="26">
        <v>23</v>
      </c>
      <c r="K4945" s="26">
        <v>93</v>
      </c>
      <c r="M4945" s="26">
        <v>4943</v>
      </c>
      <c r="N4945" s="26">
        <v>160</v>
      </c>
    </row>
    <row r="4946" spans="7:14" x14ac:dyDescent="0.2">
      <c r="G4946" s="26">
        <v>2016</v>
      </c>
      <c r="H4946" s="26">
        <v>7</v>
      </c>
      <c r="I4946" s="26">
        <v>24</v>
      </c>
      <c r="J4946" s="26">
        <v>24</v>
      </c>
      <c r="K4946" s="26">
        <v>36</v>
      </c>
      <c r="M4946" s="26">
        <v>4944</v>
      </c>
      <c r="N4946" s="26">
        <v>160</v>
      </c>
    </row>
    <row r="4947" spans="7:14" x14ac:dyDescent="0.2">
      <c r="G4947" s="26">
        <v>2016</v>
      </c>
      <c r="H4947" s="26">
        <v>7</v>
      </c>
      <c r="I4947" s="26">
        <v>25</v>
      </c>
      <c r="J4947" s="26">
        <v>1</v>
      </c>
      <c r="K4947" s="26">
        <v>19</v>
      </c>
      <c r="M4947" s="26">
        <v>4945</v>
      </c>
      <c r="N4947" s="26">
        <v>160</v>
      </c>
    </row>
    <row r="4948" spans="7:14" x14ac:dyDescent="0.2">
      <c r="G4948" s="26">
        <v>2016</v>
      </c>
      <c r="H4948" s="26">
        <v>7</v>
      </c>
      <c r="I4948" s="26">
        <v>25</v>
      </c>
      <c r="J4948" s="26">
        <v>2</v>
      </c>
      <c r="K4948" s="26">
        <v>5</v>
      </c>
      <c r="M4948" s="26">
        <v>4946</v>
      </c>
      <c r="N4948" s="26">
        <v>160</v>
      </c>
    </row>
    <row r="4949" spans="7:14" x14ac:dyDescent="0.2">
      <c r="G4949" s="26">
        <v>2016</v>
      </c>
      <c r="H4949" s="26">
        <v>7</v>
      </c>
      <c r="I4949" s="26">
        <v>25</v>
      </c>
      <c r="J4949" s="26">
        <v>3</v>
      </c>
      <c r="K4949" s="26">
        <v>1</v>
      </c>
      <c r="M4949" s="26">
        <v>4947</v>
      </c>
      <c r="N4949" s="26">
        <v>160</v>
      </c>
    </row>
    <row r="4950" spans="7:14" x14ac:dyDescent="0.2">
      <c r="G4950" s="26">
        <v>2016</v>
      </c>
      <c r="H4950" s="26">
        <v>7</v>
      </c>
      <c r="I4950" s="26">
        <v>25</v>
      </c>
      <c r="J4950" s="26">
        <v>4</v>
      </c>
      <c r="K4950" s="26">
        <v>7</v>
      </c>
      <c r="M4950" s="26">
        <v>4948</v>
      </c>
      <c r="N4950" s="26">
        <v>160</v>
      </c>
    </row>
    <row r="4951" spans="7:14" x14ac:dyDescent="0.2">
      <c r="G4951" s="26">
        <v>2016</v>
      </c>
      <c r="H4951" s="26">
        <v>7</v>
      </c>
      <c r="I4951" s="26">
        <v>25</v>
      </c>
      <c r="J4951" s="26">
        <v>5</v>
      </c>
      <c r="K4951" s="26">
        <v>6</v>
      </c>
      <c r="M4951" s="26">
        <v>4949</v>
      </c>
      <c r="N4951" s="26">
        <v>160</v>
      </c>
    </row>
    <row r="4952" spans="7:14" x14ac:dyDescent="0.2">
      <c r="G4952" s="26">
        <v>2016</v>
      </c>
      <c r="H4952" s="26">
        <v>7</v>
      </c>
      <c r="I4952" s="26">
        <v>25</v>
      </c>
      <c r="J4952" s="26">
        <v>6</v>
      </c>
      <c r="K4952" s="26">
        <v>60</v>
      </c>
      <c r="M4952" s="26">
        <v>4950</v>
      </c>
      <c r="N4952" s="26">
        <v>160</v>
      </c>
    </row>
    <row r="4953" spans="7:14" x14ac:dyDescent="0.2">
      <c r="G4953" s="26">
        <v>2016</v>
      </c>
      <c r="H4953" s="26">
        <v>7</v>
      </c>
      <c r="I4953" s="26">
        <v>25</v>
      </c>
      <c r="J4953" s="26">
        <v>7</v>
      </c>
      <c r="K4953" s="26">
        <v>242</v>
      </c>
      <c r="M4953" s="26">
        <v>4951</v>
      </c>
      <c r="N4953" s="26">
        <v>160</v>
      </c>
    </row>
    <row r="4954" spans="7:14" x14ac:dyDescent="0.2">
      <c r="G4954" s="26">
        <v>2016</v>
      </c>
      <c r="H4954" s="26">
        <v>7</v>
      </c>
      <c r="I4954" s="26">
        <v>25</v>
      </c>
      <c r="J4954" s="26">
        <v>8</v>
      </c>
      <c r="K4954" s="26">
        <v>561</v>
      </c>
      <c r="M4954" s="26">
        <v>4952</v>
      </c>
      <c r="N4954" s="26">
        <v>160</v>
      </c>
    </row>
    <row r="4955" spans="7:14" x14ac:dyDescent="0.2">
      <c r="G4955" s="26">
        <v>2016</v>
      </c>
      <c r="H4955" s="26">
        <v>7</v>
      </c>
      <c r="I4955" s="26">
        <v>25</v>
      </c>
      <c r="J4955" s="26">
        <v>9</v>
      </c>
      <c r="K4955" s="26">
        <v>340</v>
      </c>
      <c r="M4955" s="26">
        <v>4953</v>
      </c>
      <c r="N4955" s="26">
        <v>160</v>
      </c>
    </row>
    <row r="4956" spans="7:14" x14ac:dyDescent="0.2">
      <c r="G4956" s="26">
        <v>2016</v>
      </c>
      <c r="H4956" s="26">
        <v>7</v>
      </c>
      <c r="I4956" s="26">
        <v>25</v>
      </c>
      <c r="J4956" s="26">
        <v>10</v>
      </c>
      <c r="K4956" s="26">
        <v>324</v>
      </c>
      <c r="M4956" s="26">
        <v>4954</v>
      </c>
      <c r="N4956" s="26">
        <v>160</v>
      </c>
    </row>
    <row r="4957" spans="7:14" x14ac:dyDescent="0.2">
      <c r="G4957" s="26">
        <v>2016</v>
      </c>
      <c r="H4957" s="26">
        <v>7</v>
      </c>
      <c r="I4957" s="26">
        <v>25</v>
      </c>
      <c r="J4957" s="26">
        <v>11</v>
      </c>
      <c r="K4957" s="26">
        <v>278</v>
      </c>
      <c r="M4957" s="26">
        <v>4955</v>
      </c>
      <c r="N4957" s="26">
        <v>160</v>
      </c>
    </row>
    <row r="4958" spans="7:14" x14ac:dyDescent="0.2">
      <c r="G4958" s="26">
        <v>2016</v>
      </c>
      <c r="H4958" s="26">
        <v>7</v>
      </c>
      <c r="I4958" s="26">
        <v>25</v>
      </c>
      <c r="J4958" s="26">
        <v>12</v>
      </c>
      <c r="K4958" s="26">
        <v>385</v>
      </c>
      <c r="M4958" s="26">
        <v>4956</v>
      </c>
      <c r="N4958" s="26">
        <v>160</v>
      </c>
    </row>
    <row r="4959" spans="7:14" x14ac:dyDescent="0.2">
      <c r="G4959" s="26">
        <v>2016</v>
      </c>
      <c r="H4959" s="26">
        <v>7</v>
      </c>
      <c r="I4959" s="26">
        <v>25</v>
      </c>
      <c r="J4959" s="26">
        <v>13</v>
      </c>
      <c r="K4959" s="26">
        <v>408</v>
      </c>
      <c r="M4959" s="26">
        <v>4957</v>
      </c>
      <c r="N4959" s="26">
        <v>160</v>
      </c>
    </row>
    <row r="4960" spans="7:14" x14ac:dyDescent="0.2">
      <c r="G4960" s="26">
        <v>2016</v>
      </c>
      <c r="H4960" s="26">
        <v>7</v>
      </c>
      <c r="I4960" s="26">
        <v>25</v>
      </c>
      <c r="J4960" s="26">
        <v>14</v>
      </c>
      <c r="K4960" s="26">
        <v>435</v>
      </c>
      <c r="M4960" s="26">
        <v>4958</v>
      </c>
      <c r="N4960" s="26">
        <v>159</v>
      </c>
    </row>
    <row r="4961" spans="7:14" x14ac:dyDescent="0.2">
      <c r="G4961" s="26">
        <v>2016</v>
      </c>
      <c r="H4961" s="26">
        <v>7</v>
      </c>
      <c r="I4961" s="26">
        <v>25</v>
      </c>
      <c r="J4961" s="26">
        <v>15</v>
      </c>
      <c r="K4961" s="26">
        <v>357</v>
      </c>
      <c r="M4961" s="26">
        <v>4959</v>
      </c>
      <c r="N4961" s="26">
        <v>159</v>
      </c>
    </row>
    <row r="4962" spans="7:14" x14ac:dyDescent="0.2">
      <c r="G4962" s="26">
        <v>2016</v>
      </c>
      <c r="H4962" s="26">
        <v>7</v>
      </c>
      <c r="I4962" s="26">
        <v>25</v>
      </c>
      <c r="J4962" s="26">
        <v>16</v>
      </c>
      <c r="K4962" s="26">
        <v>486</v>
      </c>
      <c r="M4962" s="26">
        <v>4960</v>
      </c>
      <c r="N4962" s="26">
        <v>159</v>
      </c>
    </row>
    <row r="4963" spans="7:14" x14ac:dyDescent="0.2">
      <c r="G4963" s="26">
        <v>2016</v>
      </c>
      <c r="H4963" s="26">
        <v>7</v>
      </c>
      <c r="I4963" s="26">
        <v>25</v>
      </c>
      <c r="J4963" s="26">
        <v>17</v>
      </c>
      <c r="K4963" s="26">
        <v>627</v>
      </c>
      <c r="M4963" s="26">
        <v>4961</v>
      </c>
      <c r="N4963" s="26">
        <v>159</v>
      </c>
    </row>
    <row r="4964" spans="7:14" x14ac:dyDescent="0.2">
      <c r="G4964" s="26">
        <v>2016</v>
      </c>
      <c r="H4964" s="26">
        <v>7</v>
      </c>
      <c r="I4964" s="26">
        <v>25</v>
      </c>
      <c r="J4964" s="26">
        <v>18</v>
      </c>
      <c r="K4964" s="26">
        <v>448</v>
      </c>
      <c r="M4964" s="26">
        <v>4962</v>
      </c>
      <c r="N4964" s="26">
        <v>159</v>
      </c>
    </row>
    <row r="4965" spans="7:14" x14ac:dyDescent="0.2">
      <c r="G4965" s="26">
        <v>2016</v>
      </c>
      <c r="H4965" s="26">
        <v>7</v>
      </c>
      <c r="I4965" s="26">
        <v>25</v>
      </c>
      <c r="J4965" s="26">
        <v>19</v>
      </c>
      <c r="K4965" s="26">
        <v>333</v>
      </c>
      <c r="M4965" s="26">
        <v>4963</v>
      </c>
      <c r="N4965" s="26">
        <v>159</v>
      </c>
    </row>
    <row r="4966" spans="7:14" x14ac:dyDescent="0.2">
      <c r="G4966" s="26">
        <v>2016</v>
      </c>
      <c r="H4966" s="26">
        <v>7</v>
      </c>
      <c r="I4966" s="26">
        <v>25</v>
      </c>
      <c r="J4966" s="26">
        <v>20</v>
      </c>
      <c r="K4966" s="26">
        <v>241</v>
      </c>
      <c r="M4966" s="26">
        <v>4964</v>
      </c>
      <c r="N4966" s="26">
        <v>159</v>
      </c>
    </row>
    <row r="4967" spans="7:14" x14ac:dyDescent="0.2">
      <c r="G4967" s="26">
        <v>2016</v>
      </c>
      <c r="H4967" s="26">
        <v>7</v>
      </c>
      <c r="I4967" s="26">
        <v>25</v>
      </c>
      <c r="J4967" s="26">
        <v>21</v>
      </c>
      <c r="K4967" s="26">
        <v>150</v>
      </c>
      <c r="M4967" s="26">
        <v>4965</v>
      </c>
      <c r="N4967" s="26">
        <v>159</v>
      </c>
    </row>
    <row r="4968" spans="7:14" x14ac:dyDescent="0.2">
      <c r="G4968" s="26">
        <v>2016</v>
      </c>
      <c r="H4968" s="26">
        <v>7</v>
      </c>
      <c r="I4968" s="26">
        <v>25</v>
      </c>
      <c r="J4968" s="26">
        <v>22</v>
      </c>
      <c r="K4968" s="26">
        <v>102</v>
      </c>
      <c r="M4968" s="26">
        <v>4966</v>
      </c>
      <c r="N4968" s="26">
        <v>159</v>
      </c>
    </row>
    <row r="4969" spans="7:14" x14ac:dyDescent="0.2">
      <c r="G4969" s="26">
        <v>2016</v>
      </c>
      <c r="H4969" s="26">
        <v>7</v>
      </c>
      <c r="I4969" s="26">
        <v>25</v>
      </c>
      <c r="J4969" s="26">
        <v>23</v>
      </c>
      <c r="K4969" s="26">
        <v>90</v>
      </c>
      <c r="M4969" s="26">
        <v>4967</v>
      </c>
      <c r="N4969" s="26">
        <v>159</v>
      </c>
    </row>
    <row r="4970" spans="7:14" x14ac:dyDescent="0.2">
      <c r="G4970" s="26">
        <v>2016</v>
      </c>
      <c r="H4970" s="26">
        <v>7</v>
      </c>
      <c r="I4970" s="26">
        <v>25</v>
      </c>
      <c r="J4970" s="26">
        <v>24</v>
      </c>
      <c r="K4970" s="26">
        <v>67</v>
      </c>
      <c r="M4970" s="26">
        <v>4968</v>
      </c>
      <c r="N4970" s="26">
        <v>159</v>
      </c>
    </row>
    <row r="4971" spans="7:14" x14ac:dyDescent="0.2">
      <c r="G4971" s="26">
        <v>2016</v>
      </c>
      <c r="H4971" s="26">
        <v>7</v>
      </c>
      <c r="I4971" s="26">
        <v>26</v>
      </c>
      <c r="J4971" s="26">
        <v>1</v>
      </c>
      <c r="K4971" s="26">
        <v>25</v>
      </c>
      <c r="M4971" s="26">
        <v>4969</v>
      </c>
      <c r="N4971" s="26">
        <v>158</v>
      </c>
    </row>
    <row r="4972" spans="7:14" x14ac:dyDescent="0.2">
      <c r="G4972" s="26">
        <v>2016</v>
      </c>
      <c r="H4972" s="26">
        <v>7</v>
      </c>
      <c r="I4972" s="26">
        <v>26</v>
      </c>
      <c r="J4972" s="26">
        <v>2</v>
      </c>
      <c r="K4972" s="26">
        <v>14</v>
      </c>
      <c r="M4972" s="26">
        <v>4970</v>
      </c>
      <c r="N4972" s="26">
        <v>158</v>
      </c>
    </row>
    <row r="4973" spans="7:14" x14ac:dyDescent="0.2">
      <c r="G4973" s="26">
        <v>2016</v>
      </c>
      <c r="H4973" s="26">
        <v>7</v>
      </c>
      <c r="I4973" s="26">
        <v>26</v>
      </c>
      <c r="J4973" s="26">
        <v>3</v>
      </c>
      <c r="K4973" s="26">
        <v>5</v>
      </c>
      <c r="M4973" s="26">
        <v>4971</v>
      </c>
      <c r="N4973" s="26">
        <v>158</v>
      </c>
    </row>
    <row r="4974" spans="7:14" x14ac:dyDescent="0.2">
      <c r="G4974" s="26">
        <v>2016</v>
      </c>
      <c r="H4974" s="26">
        <v>7</v>
      </c>
      <c r="I4974" s="26">
        <v>26</v>
      </c>
      <c r="J4974" s="26">
        <v>4</v>
      </c>
      <c r="K4974" s="26">
        <v>5</v>
      </c>
      <c r="M4974" s="26">
        <v>4972</v>
      </c>
      <c r="N4974" s="26">
        <v>158</v>
      </c>
    </row>
    <row r="4975" spans="7:14" x14ac:dyDescent="0.2">
      <c r="G4975" s="26">
        <v>2016</v>
      </c>
      <c r="H4975" s="26">
        <v>7</v>
      </c>
      <c r="I4975" s="26">
        <v>26</v>
      </c>
      <c r="J4975" s="26">
        <v>5</v>
      </c>
      <c r="K4975" s="26">
        <v>18</v>
      </c>
      <c r="M4975" s="26">
        <v>4973</v>
      </c>
      <c r="N4975" s="26">
        <v>158</v>
      </c>
    </row>
    <row r="4976" spans="7:14" x14ac:dyDescent="0.2">
      <c r="G4976" s="26">
        <v>2016</v>
      </c>
      <c r="H4976" s="26">
        <v>7</v>
      </c>
      <c r="I4976" s="26">
        <v>26</v>
      </c>
      <c r="J4976" s="26">
        <v>6</v>
      </c>
      <c r="K4976" s="26">
        <v>79</v>
      </c>
      <c r="M4976" s="26">
        <v>4974</v>
      </c>
      <c r="N4976" s="26">
        <v>158</v>
      </c>
    </row>
    <row r="4977" spans="7:14" x14ac:dyDescent="0.2">
      <c r="G4977" s="26">
        <v>2016</v>
      </c>
      <c r="H4977" s="26">
        <v>7</v>
      </c>
      <c r="I4977" s="26">
        <v>26</v>
      </c>
      <c r="J4977" s="26">
        <v>7</v>
      </c>
      <c r="K4977" s="26">
        <v>240</v>
      </c>
      <c r="M4977" s="26">
        <v>4975</v>
      </c>
      <c r="N4977" s="26">
        <v>158</v>
      </c>
    </row>
    <row r="4978" spans="7:14" x14ac:dyDescent="0.2">
      <c r="G4978" s="26">
        <v>2016</v>
      </c>
      <c r="H4978" s="26">
        <v>7</v>
      </c>
      <c r="I4978" s="26">
        <v>26</v>
      </c>
      <c r="J4978" s="26">
        <v>8</v>
      </c>
      <c r="K4978" s="26">
        <v>562</v>
      </c>
      <c r="M4978" s="26">
        <v>4976</v>
      </c>
      <c r="N4978" s="26">
        <v>158</v>
      </c>
    </row>
    <row r="4979" spans="7:14" x14ac:dyDescent="0.2">
      <c r="G4979" s="26">
        <v>2016</v>
      </c>
      <c r="H4979" s="26">
        <v>7</v>
      </c>
      <c r="I4979" s="26">
        <v>26</v>
      </c>
      <c r="J4979" s="26">
        <v>9</v>
      </c>
      <c r="K4979" s="26">
        <v>360</v>
      </c>
      <c r="M4979" s="26">
        <v>4977</v>
      </c>
      <c r="N4979" s="26">
        <v>158</v>
      </c>
    </row>
    <row r="4980" spans="7:14" x14ac:dyDescent="0.2">
      <c r="G4980" s="26">
        <v>2016</v>
      </c>
      <c r="H4980" s="26">
        <v>7</v>
      </c>
      <c r="I4980" s="26">
        <v>26</v>
      </c>
      <c r="J4980" s="26">
        <v>10</v>
      </c>
      <c r="K4980" s="26">
        <v>285</v>
      </c>
      <c r="M4980" s="26">
        <v>4978</v>
      </c>
      <c r="N4980" s="26">
        <v>158</v>
      </c>
    </row>
    <row r="4981" spans="7:14" x14ac:dyDescent="0.2">
      <c r="G4981" s="26">
        <v>2016</v>
      </c>
      <c r="H4981" s="26">
        <v>7</v>
      </c>
      <c r="I4981" s="26">
        <v>26</v>
      </c>
      <c r="J4981" s="26">
        <v>11</v>
      </c>
      <c r="K4981" s="26">
        <v>298</v>
      </c>
      <c r="M4981" s="26">
        <v>4979</v>
      </c>
      <c r="N4981" s="26">
        <v>158</v>
      </c>
    </row>
    <row r="4982" spans="7:14" x14ac:dyDescent="0.2">
      <c r="G4982" s="26">
        <v>2016</v>
      </c>
      <c r="H4982" s="26">
        <v>7</v>
      </c>
      <c r="I4982" s="26">
        <v>26</v>
      </c>
      <c r="J4982" s="26">
        <v>12</v>
      </c>
      <c r="K4982" s="26">
        <v>392</v>
      </c>
      <c r="M4982" s="26">
        <v>4980</v>
      </c>
      <c r="N4982" s="26">
        <v>158</v>
      </c>
    </row>
    <row r="4983" spans="7:14" x14ac:dyDescent="0.2">
      <c r="G4983" s="26">
        <v>2016</v>
      </c>
      <c r="H4983" s="26">
        <v>7</v>
      </c>
      <c r="I4983" s="26">
        <v>26</v>
      </c>
      <c r="J4983" s="26">
        <v>13</v>
      </c>
      <c r="K4983" s="26">
        <v>407</v>
      </c>
      <c r="M4983" s="26">
        <v>4981</v>
      </c>
      <c r="N4983" s="26">
        <v>158</v>
      </c>
    </row>
    <row r="4984" spans="7:14" x14ac:dyDescent="0.2">
      <c r="G4984" s="26">
        <v>2016</v>
      </c>
      <c r="H4984" s="26">
        <v>7</v>
      </c>
      <c r="I4984" s="26">
        <v>26</v>
      </c>
      <c r="J4984" s="26">
        <v>14</v>
      </c>
      <c r="K4984" s="26">
        <v>426</v>
      </c>
      <c r="M4984" s="26">
        <v>4982</v>
      </c>
      <c r="N4984" s="26">
        <v>158</v>
      </c>
    </row>
    <row r="4985" spans="7:14" x14ac:dyDescent="0.2">
      <c r="G4985" s="26">
        <v>2016</v>
      </c>
      <c r="H4985" s="26">
        <v>7</v>
      </c>
      <c r="I4985" s="26">
        <v>26</v>
      </c>
      <c r="J4985" s="26">
        <v>15</v>
      </c>
      <c r="K4985" s="26">
        <v>426</v>
      </c>
      <c r="M4985" s="26">
        <v>4983</v>
      </c>
      <c r="N4985" s="26">
        <v>158</v>
      </c>
    </row>
    <row r="4986" spans="7:14" x14ac:dyDescent="0.2">
      <c r="G4986" s="26">
        <v>2016</v>
      </c>
      <c r="H4986" s="26">
        <v>7</v>
      </c>
      <c r="I4986" s="26">
        <v>26</v>
      </c>
      <c r="J4986" s="26">
        <v>16</v>
      </c>
      <c r="K4986" s="26">
        <v>479</v>
      </c>
      <c r="M4986" s="26">
        <v>4984</v>
      </c>
      <c r="N4986" s="26">
        <v>157</v>
      </c>
    </row>
    <row r="4987" spans="7:14" x14ac:dyDescent="0.2">
      <c r="G4987" s="26">
        <v>2016</v>
      </c>
      <c r="H4987" s="26">
        <v>7</v>
      </c>
      <c r="I4987" s="26">
        <v>26</v>
      </c>
      <c r="J4987" s="26">
        <v>17</v>
      </c>
      <c r="K4987" s="26">
        <v>609</v>
      </c>
      <c r="M4987" s="26">
        <v>4985</v>
      </c>
      <c r="N4987" s="26">
        <v>157</v>
      </c>
    </row>
    <row r="4988" spans="7:14" x14ac:dyDescent="0.2">
      <c r="G4988" s="26">
        <v>2016</v>
      </c>
      <c r="H4988" s="26">
        <v>7</v>
      </c>
      <c r="I4988" s="26">
        <v>26</v>
      </c>
      <c r="J4988" s="26">
        <v>18</v>
      </c>
      <c r="K4988" s="26">
        <v>525</v>
      </c>
      <c r="M4988" s="26">
        <v>4986</v>
      </c>
      <c r="N4988" s="26">
        <v>157</v>
      </c>
    </row>
    <row r="4989" spans="7:14" x14ac:dyDescent="0.2">
      <c r="G4989" s="26">
        <v>2016</v>
      </c>
      <c r="H4989" s="26">
        <v>7</v>
      </c>
      <c r="I4989" s="26">
        <v>26</v>
      </c>
      <c r="J4989" s="26">
        <v>19</v>
      </c>
      <c r="K4989" s="26">
        <v>359</v>
      </c>
      <c r="M4989" s="26">
        <v>4987</v>
      </c>
      <c r="N4989" s="26">
        <v>157</v>
      </c>
    </row>
    <row r="4990" spans="7:14" x14ac:dyDescent="0.2">
      <c r="G4990" s="26">
        <v>2016</v>
      </c>
      <c r="H4990" s="26">
        <v>7</v>
      </c>
      <c r="I4990" s="26">
        <v>26</v>
      </c>
      <c r="J4990" s="26">
        <v>20</v>
      </c>
      <c r="K4990" s="26">
        <v>258</v>
      </c>
      <c r="M4990" s="26">
        <v>4988</v>
      </c>
      <c r="N4990" s="26">
        <v>157</v>
      </c>
    </row>
    <row r="4991" spans="7:14" x14ac:dyDescent="0.2">
      <c r="G4991" s="26">
        <v>2016</v>
      </c>
      <c r="H4991" s="26">
        <v>7</v>
      </c>
      <c r="I4991" s="26">
        <v>26</v>
      </c>
      <c r="J4991" s="26">
        <v>21</v>
      </c>
      <c r="K4991" s="26">
        <v>233</v>
      </c>
      <c r="M4991" s="26">
        <v>4989</v>
      </c>
      <c r="N4991" s="26">
        <v>157</v>
      </c>
    </row>
    <row r="4992" spans="7:14" x14ac:dyDescent="0.2">
      <c r="G4992" s="26">
        <v>2016</v>
      </c>
      <c r="H4992" s="26">
        <v>7</v>
      </c>
      <c r="I4992" s="26">
        <v>26</v>
      </c>
      <c r="J4992" s="26">
        <v>22</v>
      </c>
      <c r="K4992" s="26">
        <v>158</v>
      </c>
      <c r="M4992" s="26">
        <v>4990</v>
      </c>
      <c r="N4992" s="26">
        <v>157</v>
      </c>
    </row>
    <row r="4993" spans="7:14" x14ac:dyDescent="0.2">
      <c r="G4993" s="26">
        <v>2016</v>
      </c>
      <c r="H4993" s="26">
        <v>7</v>
      </c>
      <c r="I4993" s="26">
        <v>26</v>
      </c>
      <c r="J4993" s="26">
        <v>23</v>
      </c>
      <c r="K4993" s="26">
        <v>102</v>
      </c>
      <c r="M4993" s="26">
        <v>4991</v>
      </c>
      <c r="N4993" s="26">
        <v>157</v>
      </c>
    </row>
    <row r="4994" spans="7:14" x14ac:dyDescent="0.2">
      <c r="G4994" s="26">
        <v>2016</v>
      </c>
      <c r="H4994" s="26">
        <v>7</v>
      </c>
      <c r="I4994" s="26">
        <v>26</v>
      </c>
      <c r="J4994" s="26">
        <v>24</v>
      </c>
      <c r="K4994" s="26">
        <v>53</v>
      </c>
      <c r="M4994" s="26">
        <v>4992</v>
      </c>
      <c r="N4994" s="26">
        <v>157</v>
      </c>
    </row>
    <row r="4995" spans="7:14" x14ac:dyDescent="0.2">
      <c r="G4995" s="26">
        <v>2016</v>
      </c>
      <c r="H4995" s="26">
        <v>7</v>
      </c>
      <c r="I4995" s="26">
        <v>27</v>
      </c>
      <c r="J4995" s="26">
        <v>1</v>
      </c>
      <c r="K4995" s="26">
        <v>17</v>
      </c>
      <c r="M4995" s="26">
        <v>4993</v>
      </c>
      <c r="N4995" s="26">
        <v>157</v>
      </c>
    </row>
    <row r="4996" spans="7:14" x14ac:dyDescent="0.2">
      <c r="G4996" s="26">
        <v>2016</v>
      </c>
      <c r="H4996" s="26">
        <v>7</v>
      </c>
      <c r="I4996" s="26">
        <v>27</v>
      </c>
      <c r="J4996" s="26">
        <v>2</v>
      </c>
      <c r="K4996" s="26">
        <v>18</v>
      </c>
      <c r="M4996" s="26">
        <v>4994</v>
      </c>
      <c r="N4996" s="26">
        <v>157</v>
      </c>
    </row>
    <row r="4997" spans="7:14" x14ac:dyDescent="0.2">
      <c r="G4997" s="26">
        <v>2016</v>
      </c>
      <c r="H4997" s="26">
        <v>7</v>
      </c>
      <c r="I4997" s="26">
        <v>27</v>
      </c>
      <c r="J4997" s="26">
        <v>3</v>
      </c>
      <c r="K4997" s="26">
        <v>7</v>
      </c>
      <c r="M4997" s="26">
        <v>4995</v>
      </c>
      <c r="N4997" s="26">
        <v>157</v>
      </c>
    </row>
    <row r="4998" spans="7:14" x14ac:dyDescent="0.2">
      <c r="G4998" s="26">
        <v>2016</v>
      </c>
      <c r="H4998" s="26">
        <v>7</v>
      </c>
      <c r="I4998" s="26">
        <v>27</v>
      </c>
      <c r="J4998" s="26">
        <v>4</v>
      </c>
      <c r="K4998" s="26">
        <v>7</v>
      </c>
      <c r="M4998" s="26">
        <v>4996</v>
      </c>
      <c r="N4998" s="26">
        <v>157</v>
      </c>
    </row>
    <row r="4999" spans="7:14" x14ac:dyDescent="0.2">
      <c r="G4999" s="26">
        <v>2016</v>
      </c>
      <c r="H4999" s="26">
        <v>7</v>
      </c>
      <c r="I4999" s="26">
        <v>27</v>
      </c>
      <c r="J4999" s="26">
        <v>5</v>
      </c>
      <c r="K4999" s="26">
        <v>11</v>
      </c>
      <c r="M4999" s="26">
        <v>4997</v>
      </c>
      <c r="N4999" s="26">
        <v>157</v>
      </c>
    </row>
    <row r="5000" spans="7:14" x14ac:dyDescent="0.2">
      <c r="G5000" s="26">
        <v>2016</v>
      </c>
      <c r="H5000" s="26">
        <v>7</v>
      </c>
      <c r="I5000" s="26">
        <v>27</v>
      </c>
      <c r="J5000" s="26">
        <v>6</v>
      </c>
      <c r="K5000" s="26">
        <v>90</v>
      </c>
      <c r="M5000" s="26">
        <v>4998</v>
      </c>
      <c r="N5000" s="26">
        <v>157</v>
      </c>
    </row>
    <row r="5001" spans="7:14" x14ac:dyDescent="0.2">
      <c r="G5001" s="26">
        <v>2016</v>
      </c>
      <c r="H5001" s="26">
        <v>7</v>
      </c>
      <c r="I5001" s="26">
        <v>27</v>
      </c>
      <c r="J5001" s="26">
        <v>7</v>
      </c>
      <c r="K5001" s="26">
        <v>267</v>
      </c>
      <c r="M5001" s="26">
        <v>4999</v>
      </c>
      <c r="N5001" s="26">
        <v>156</v>
      </c>
    </row>
    <row r="5002" spans="7:14" x14ac:dyDescent="0.2">
      <c r="G5002" s="26">
        <v>2016</v>
      </c>
      <c r="H5002" s="26">
        <v>7</v>
      </c>
      <c r="I5002" s="26">
        <v>27</v>
      </c>
      <c r="J5002" s="26">
        <v>8</v>
      </c>
      <c r="K5002" s="26">
        <v>527</v>
      </c>
      <c r="M5002" s="26">
        <v>5000</v>
      </c>
      <c r="N5002" s="26">
        <v>156</v>
      </c>
    </row>
    <row r="5003" spans="7:14" x14ac:dyDescent="0.2">
      <c r="G5003" s="26">
        <v>2016</v>
      </c>
      <c r="H5003" s="26">
        <v>7</v>
      </c>
      <c r="I5003" s="26">
        <v>27</v>
      </c>
      <c r="J5003" s="26">
        <v>9</v>
      </c>
      <c r="K5003" s="26">
        <v>355</v>
      </c>
      <c r="M5003" s="26">
        <v>5001</v>
      </c>
      <c r="N5003" s="26">
        <v>156</v>
      </c>
    </row>
    <row r="5004" spans="7:14" x14ac:dyDescent="0.2">
      <c r="G5004" s="26">
        <v>2016</v>
      </c>
      <c r="H5004" s="26">
        <v>7</v>
      </c>
      <c r="I5004" s="26">
        <v>27</v>
      </c>
      <c r="J5004" s="26">
        <v>10</v>
      </c>
      <c r="K5004" s="26">
        <v>335</v>
      </c>
      <c r="M5004" s="26">
        <v>5002</v>
      </c>
      <c r="N5004" s="26">
        <v>156</v>
      </c>
    </row>
    <row r="5005" spans="7:14" x14ac:dyDescent="0.2">
      <c r="G5005" s="26">
        <v>2016</v>
      </c>
      <c r="H5005" s="26">
        <v>7</v>
      </c>
      <c r="I5005" s="26">
        <v>27</v>
      </c>
      <c r="J5005" s="26">
        <v>11</v>
      </c>
      <c r="K5005" s="26">
        <v>357</v>
      </c>
      <c r="M5005" s="26">
        <v>5003</v>
      </c>
      <c r="N5005" s="26">
        <v>156</v>
      </c>
    </row>
    <row r="5006" spans="7:14" x14ac:dyDescent="0.2">
      <c r="G5006" s="26">
        <v>2016</v>
      </c>
      <c r="H5006" s="26">
        <v>7</v>
      </c>
      <c r="I5006" s="26">
        <v>27</v>
      </c>
      <c r="J5006" s="26">
        <v>12</v>
      </c>
      <c r="K5006" s="26">
        <v>393</v>
      </c>
      <c r="M5006" s="26">
        <v>5004</v>
      </c>
      <c r="N5006" s="26">
        <v>156</v>
      </c>
    </row>
    <row r="5007" spans="7:14" x14ac:dyDescent="0.2">
      <c r="G5007" s="26">
        <v>2016</v>
      </c>
      <c r="H5007" s="26">
        <v>7</v>
      </c>
      <c r="I5007" s="26">
        <v>27</v>
      </c>
      <c r="J5007" s="26">
        <v>13</v>
      </c>
      <c r="K5007" s="26">
        <v>379</v>
      </c>
      <c r="M5007" s="26">
        <v>5005</v>
      </c>
      <c r="N5007" s="26">
        <v>156</v>
      </c>
    </row>
    <row r="5008" spans="7:14" x14ac:dyDescent="0.2">
      <c r="G5008" s="26">
        <v>2016</v>
      </c>
      <c r="H5008" s="26">
        <v>7</v>
      </c>
      <c r="I5008" s="26">
        <v>27</v>
      </c>
      <c r="J5008" s="26">
        <v>14</v>
      </c>
      <c r="K5008" s="26">
        <v>402</v>
      </c>
      <c r="M5008" s="26">
        <v>5006</v>
      </c>
      <c r="N5008" s="26">
        <v>156</v>
      </c>
    </row>
    <row r="5009" spans="7:14" x14ac:dyDescent="0.2">
      <c r="G5009" s="26">
        <v>2016</v>
      </c>
      <c r="H5009" s="26">
        <v>7</v>
      </c>
      <c r="I5009" s="26">
        <v>27</v>
      </c>
      <c r="J5009" s="26">
        <v>15</v>
      </c>
      <c r="K5009" s="26">
        <v>431</v>
      </c>
      <c r="M5009" s="26">
        <v>5007</v>
      </c>
      <c r="N5009" s="26">
        <v>156</v>
      </c>
    </row>
    <row r="5010" spans="7:14" x14ac:dyDescent="0.2">
      <c r="G5010" s="26">
        <v>2016</v>
      </c>
      <c r="H5010" s="26">
        <v>7</v>
      </c>
      <c r="I5010" s="26">
        <v>27</v>
      </c>
      <c r="J5010" s="26">
        <v>16</v>
      </c>
      <c r="K5010" s="26">
        <v>437</v>
      </c>
      <c r="M5010" s="26">
        <v>5008</v>
      </c>
      <c r="N5010" s="26">
        <v>156</v>
      </c>
    </row>
    <row r="5011" spans="7:14" x14ac:dyDescent="0.2">
      <c r="G5011" s="26">
        <v>2016</v>
      </c>
      <c r="H5011" s="26">
        <v>7</v>
      </c>
      <c r="I5011" s="26">
        <v>27</v>
      </c>
      <c r="J5011" s="26">
        <v>17</v>
      </c>
      <c r="K5011" s="26">
        <v>628</v>
      </c>
      <c r="M5011" s="26">
        <v>5009</v>
      </c>
      <c r="N5011" s="26">
        <v>156</v>
      </c>
    </row>
    <row r="5012" spans="7:14" x14ac:dyDescent="0.2">
      <c r="G5012" s="26">
        <v>2016</v>
      </c>
      <c r="H5012" s="26">
        <v>7</v>
      </c>
      <c r="I5012" s="26">
        <v>27</v>
      </c>
      <c r="J5012" s="26">
        <v>18</v>
      </c>
      <c r="K5012" s="26">
        <v>484</v>
      </c>
      <c r="M5012" s="26">
        <v>5010</v>
      </c>
      <c r="N5012" s="26">
        <v>156</v>
      </c>
    </row>
    <row r="5013" spans="7:14" x14ac:dyDescent="0.2">
      <c r="G5013" s="26">
        <v>2016</v>
      </c>
      <c r="H5013" s="26">
        <v>7</v>
      </c>
      <c r="I5013" s="26">
        <v>27</v>
      </c>
      <c r="J5013" s="26">
        <v>19</v>
      </c>
      <c r="K5013" s="26">
        <v>351</v>
      </c>
      <c r="M5013" s="26">
        <v>5011</v>
      </c>
      <c r="N5013" s="26">
        <v>156</v>
      </c>
    </row>
    <row r="5014" spans="7:14" x14ac:dyDescent="0.2">
      <c r="G5014" s="26">
        <v>2016</v>
      </c>
      <c r="H5014" s="26">
        <v>7</v>
      </c>
      <c r="I5014" s="26">
        <v>27</v>
      </c>
      <c r="J5014" s="26">
        <v>20</v>
      </c>
      <c r="K5014" s="26">
        <v>269</v>
      </c>
      <c r="M5014" s="26">
        <v>5012</v>
      </c>
      <c r="N5014" s="26">
        <v>156</v>
      </c>
    </row>
    <row r="5015" spans="7:14" x14ac:dyDescent="0.2">
      <c r="G5015" s="26">
        <v>2016</v>
      </c>
      <c r="H5015" s="26">
        <v>7</v>
      </c>
      <c r="I5015" s="26">
        <v>27</v>
      </c>
      <c r="J5015" s="26">
        <v>21</v>
      </c>
      <c r="K5015" s="26">
        <v>161</v>
      </c>
      <c r="M5015" s="26">
        <v>5013</v>
      </c>
      <c r="N5015" s="26">
        <v>156</v>
      </c>
    </row>
    <row r="5016" spans="7:14" x14ac:dyDescent="0.2">
      <c r="G5016" s="26">
        <v>2016</v>
      </c>
      <c r="H5016" s="26">
        <v>7</v>
      </c>
      <c r="I5016" s="26">
        <v>27</v>
      </c>
      <c r="J5016" s="26">
        <v>22</v>
      </c>
      <c r="K5016" s="26">
        <v>117</v>
      </c>
      <c r="M5016" s="26">
        <v>5014</v>
      </c>
      <c r="N5016" s="26">
        <v>156</v>
      </c>
    </row>
    <row r="5017" spans="7:14" x14ac:dyDescent="0.2">
      <c r="G5017" s="26">
        <v>2016</v>
      </c>
      <c r="H5017" s="26">
        <v>7</v>
      </c>
      <c r="I5017" s="26">
        <v>27</v>
      </c>
      <c r="J5017" s="26">
        <v>23</v>
      </c>
      <c r="K5017" s="26">
        <v>108</v>
      </c>
      <c r="M5017" s="26">
        <v>5015</v>
      </c>
      <c r="N5017" s="26">
        <v>156</v>
      </c>
    </row>
    <row r="5018" spans="7:14" x14ac:dyDescent="0.2">
      <c r="G5018" s="26">
        <v>2016</v>
      </c>
      <c r="H5018" s="26">
        <v>7</v>
      </c>
      <c r="I5018" s="26">
        <v>27</v>
      </c>
      <c r="J5018" s="26">
        <v>24</v>
      </c>
      <c r="K5018" s="26">
        <v>45</v>
      </c>
      <c r="M5018" s="26">
        <v>5016</v>
      </c>
      <c r="N5018" s="26">
        <v>155</v>
      </c>
    </row>
    <row r="5019" spans="7:14" x14ac:dyDescent="0.2">
      <c r="G5019" s="26">
        <v>2016</v>
      </c>
      <c r="H5019" s="26">
        <v>7</v>
      </c>
      <c r="I5019" s="26">
        <v>28</v>
      </c>
      <c r="J5019" s="26">
        <v>1</v>
      </c>
      <c r="K5019" s="26">
        <v>21</v>
      </c>
      <c r="M5019" s="26">
        <v>5017</v>
      </c>
      <c r="N5019" s="26">
        <v>155</v>
      </c>
    </row>
    <row r="5020" spans="7:14" x14ac:dyDescent="0.2">
      <c r="G5020" s="26">
        <v>2016</v>
      </c>
      <c r="H5020" s="26">
        <v>7</v>
      </c>
      <c r="I5020" s="26">
        <v>28</v>
      </c>
      <c r="J5020" s="26">
        <v>2</v>
      </c>
      <c r="K5020" s="26">
        <v>17</v>
      </c>
      <c r="M5020" s="26">
        <v>5018</v>
      </c>
      <c r="N5020" s="26">
        <v>155</v>
      </c>
    </row>
    <row r="5021" spans="7:14" x14ac:dyDescent="0.2">
      <c r="G5021" s="26">
        <v>2016</v>
      </c>
      <c r="H5021" s="26">
        <v>7</v>
      </c>
      <c r="I5021" s="26">
        <v>28</v>
      </c>
      <c r="J5021" s="26">
        <v>3</v>
      </c>
      <c r="K5021" s="26">
        <v>4</v>
      </c>
      <c r="M5021" s="26">
        <v>5019</v>
      </c>
      <c r="N5021" s="26">
        <v>155</v>
      </c>
    </row>
    <row r="5022" spans="7:14" x14ac:dyDescent="0.2">
      <c r="G5022" s="26">
        <v>2016</v>
      </c>
      <c r="H5022" s="26">
        <v>7</v>
      </c>
      <c r="I5022" s="26">
        <v>28</v>
      </c>
      <c r="J5022" s="26">
        <v>4</v>
      </c>
      <c r="K5022" s="26">
        <v>9</v>
      </c>
      <c r="M5022" s="26">
        <v>5020</v>
      </c>
      <c r="N5022" s="26">
        <v>155</v>
      </c>
    </row>
    <row r="5023" spans="7:14" x14ac:dyDescent="0.2">
      <c r="G5023" s="26">
        <v>2016</v>
      </c>
      <c r="H5023" s="26">
        <v>7</v>
      </c>
      <c r="I5023" s="26">
        <v>28</v>
      </c>
      <c r="J5023" s="26">
        <v>5</v>
      </c>
      <c r="K5023" s="26">
        <v>16</v>
      </c>
      <c r="M5023" s="26">
        <v>5021</v>
      </c>
      <c r="N5023" s="26">
        <v>155</v>
      </c>
    </row>
    <row r="5024" spans="7:14" x14ac:dyDescent="0.2">
      <c r="G5024" s="26">
        <v>2016</v>
      </c>
      <c r="H5024" s="26">
        <v>7</v>
      </c>
      <c r="I5024" s="26">
        <v>28</v>
      </c>
      <c r="J5024" s="26">
        <v>6</v>
      </c>
      <c r="K5024" s="26">
        <v>85</v>
      </c>
      <c r="M5024" s="26">
        <v>5022</v>
      </c>
      <c r="N5024" s="26">
        <v>155</v>
      </c>
    </row>
    <row r="5025" spans="7:14" x14ac:dyDescent="0.2">
      <c r="G5025" s="26">
        <v>2016</v>
      </c>
      <c r="H5025" s="26">
        <v>7</v>
      </c>
      <c r="I5025" s="26">
        <v>28</v>
      </c>
      <c r="J5025" s="26">
        <v>7</v>
      </c>
      <c r="K5025" s="26">
        <v>268</v>
      </c>
      <c r="M5025" s="26">
        <v>5023</v>
      </c>
      <c r="N5025" s="26">
        <v>154</v>
      </c>
    </row>
    <row r="5026" spans="7:14" x14ac:dyDescent="0.2">
      <c r="G5026" s="26">
        <v>2016</v>
      </c>
      <c r="H5026" s="26">
        <v>7</v>
      </c>
      <c r="I5026" s="26">
        <v>28</v>
      </c>
      <c r="J5026" s="26">
        <v>8</v>
      </c>
      <c r="K5026" s="26">
        <v>558</v>
      </c>
      <c r="M5026" s="26">
        <v>5024</v>
      </c>
      <c r="N5026" s="26">
        <v>154</v>
      </c>
    </row>
    <row r="5027" spans="7:14" x14ac:dyDescent="0.2">
      <c r="G5027" s="26">
        <v>2016</v>
      </c>
      <c r="H5027" s="26">
        <v>7</v>
      </c>
      <c r="I5027" s="26">
        <v>28</v>
      </c>
      <c r="J5027" s="26">
        <v>9</v>
      </c>
      <c r="K5027" s="26">
        <v>336</v>
      </c>
      <c r="M5027" s="26">
        <v>5025</v>
      </c>
      <c r="N5027" s="26">
        <v>154</v>
      </c>
    </row>
    <row r="5028" spans="7:14" x14ac:dyDescent="0.2">
      <c r="G5028" s="26">
        <v>2016</v>
      </c>
      <c r="H5028" s="26">
        <v>7</v>
      </c>
      <c r="I5028" s="26">
        <v>28</v>
      </c>
      <c r="J5028" s="26">
        <v>10</v>
      </c>
      <c r="K5028" s="26">
        <v>282</v>
      </c>
      <c r="M5028" s="26">
        <v>5026</v>
      </c>
      <c r="N5028" s="26">
        <v>154</v>
      </c>
    </row>
    <row r="5029" spans="7:14" x14ac:dyDescent="0.2">
      <c r="G5029" s="26">
        <v>2016</v>
      </c>
      <c r="H5029" s="26">
        <v>7</v>
      </c>
      <c r="I5029" s="26">
        <v>28</v>
      </c>
      <c r="J5029" s="26">
        <v>11</v>
      </c>
      <c r="K5029" s="26">
        <v>326</v>
      </c>
      <c r="M5029" s="26">
        <v>5027</v>
      </c>
      <c r="N5029" s="26">
        <v>154</v>
      </c>
    </row>
    <row r="5030" spans="7:14" x14ac:dyDescent="0.2">
      <c r="G5030" s="26">
        <v>2016</v>
      </c>
      <c r="H5030" s="26">
        <v>7</v>
      </c>
      <c r="I5030" s="26">
        <v>28</v>
      </c>
      <c r="J5030" s="26">
        <v>12</v>
      </c>
      <c r="K5030" s="26">
        <v>391</v>
      </c>
      <c r="M5030" s="26">
        <v>5028</v>
      </c>
      <c r="N5030" s="26">
        <v>154</v>
      </c>
    </row>
    <row r="5031" spans="7:14" x14ac:dyDescent="0.2">
      <c r="G5031" s="26">
        <v>2016</v>
      </c>
      <c r="H5031" s="26">
        <v>7</v>
      </c>
      <c r="I5031" s="26">
        <v>28</v>
      </c>
      <c r="J5031" s="26">
        <v>13</v>
      </c>
      <c r="K5031" s="26">
        <v>431</v>
      </c>
      <c r="M5031" s="26">
        <v>5029</v>
      </c>
      <c r="N5031" s="26">
        <v>153</v>
      </c>
    </row>
    <row r="5032" spans="7:14" x14ac:dyDescent="0.2">
      <c r="G5032" s="26">
        <v>2016</v>
      </c>
      <c r="H5032" s="26">
        <v>7</v>
      </c>
      <c r="I5032" s="26">
        <v>28</v>
      </c>
      <c r="J5032" s="26">
        <v>14</v>
      </c>
      <c r="K5032" s="26">
        <v>379</v>
      </c>
      <c r="M5032" s="26">
        <v>5030</v>
      </c>
      <c r="N5032" s="26">
        <v>153</v>
      </c>
    </row>
    <row r="5033" spans="7:14" x14ac:dyDescent="0.2">
      <c r="G5033" s="26">
        <v>2016</v>
      </c>
      <c r="H5033" s="26">
        <v>7</v>
      </c>
      <c r="I5033" s="26">
        <v>28</v>
      </c>
      <c r="J5033" s="26">
        <v>15</v>
      </c>
      <c r="K5033" s="26">
        <v>442</v>
      </c>
      <c r="M5033" s="26">
        <v>5031</v>
      </c>
      <c r="N5033" s="26">
        <v>153</v>
      </c>
    </row>
    <row r="5034" spans="7:14" x14ac:dyDescent="0.2">
      <c r="G5034" s="26">
        <v>2016</v>
      </c>
      <c r="H5034" s="26">
        <v>7</v>
      </c>
      <c r="I5034" s="26">
        <v>28</v>
      </c>
      <c r="J5034" s="26">
        <v>16</v>
      </c>
      <c r="K5034" s="26">
        <v>489</v>
      </c>
      <c r="M5034" s="26">
        <v>5032</v>
      </c>
      <c r="N5034" s="26">
        <v>153</v>
      </c>
    </row>
    <row r="5035" spans="7:14" x14ac:dyDescent="0.2">
      <c r="G5035" s="26">
        <v>2016</v>
      </c>
      <c r="H5035" s="26">
        <v>7</v>
      </c>
      <c r="I5035" s="26">
        <v>28</v>
      </c>
      <c r="J5035" s="26">
        <v>17</v>
      </c>
      <c r="K5035" s="26">
        <v>644</v>
      </c>
      <c r="M5035" s="26">
        <v>5033</v>
      </c>
      <c r="N5035" s="26">
        <v>153</v>
      </c>
    </row>
    <row r="5036" spans="7:14" x14ac:dyDescent="0.2">
      <c r="G5036" s="26">
        <v>2016</v>
      </c>
      <c r="H5036" s="26">
        <v>7</v>
      </c>
      <c r="I5036" s="26">
        <v>28</v>
      </c>
      <c r="J5036" s="26">
        <v>18</v>
      </c>
      <c r="K5036" s="26">
        <v>538</v>
      </c>
      <c r="M5036" s="26">
        <v>5034</v>
      </c>
      <c r="N5036" s="26">
        <v>153</v>
      </c>
    </row>
    <row r="5037" spans="7:14" x14ac:dyDescent="0.2">
      <c r="G5037" s="26">
        <v>2016</v>
      </c>
      <c r="H5037" s="26">
        <v>7</v>
      </c>
      <c r="I5037" s="26">
        <v>28</v>
      </c>
      <c r="J5037" s="26">
        <v>19</v>
      </c>
      <c r="K5037" s="26">
        <v>402</v>
      </c>
      <c r="M5037" s="26">
        <v>5035</v>
      </c>
      <c r="N5037" s="26">
        <v>153</v>
      </c>
    </row>
    <row r="5038" spans="7:14" x14ac:dyDescent="0.2">
      <c r="G5038" s="26">
        <v>2016</v>
      </c>
      <c r="H5038" s="26">
        <v>7</v>
      </c>
      <c r="I5038" s="26">
        <v>28</v>
      </c>
      <c r="J5038" s="26">
        <v>20</v>
      </c>
      <c r="K5038" s="26">
        <v>326</v>
      </c>
      <c r="M5038" s="26">
        <v>5036</v>
      </c>
      <c r="N5038" s="26">
        <v>153</v>
      </c>
    </row>
    <row r="5039" spans="7:14" x14ac:dyDescent="0.2">
      <c r="G5039" s="26">
        <v>2016</v>
      </c>
      <c r="H5039" s="26">
        <v>7</v>
      </c>
      <c r="I5039" s="26">
        <v>28</v>
      </c>
      <c r="J5039" s="26">
        <v>21</v>
      </c>
      <c r="K5039" s="26">
        <v>231</v>
      </c>
      <c r="M5039" s="26">
        <v>5037</v>
      </c>
      <c r="N5039" s="26">
        <v>153</v>
      </c>
    </row>
    <row r="5040" spans="7:14" x14ac:dyDescent="0.2">
      <c r="G5040" s="26">
        <v>2016</v>
      </c>
      <c r="H5040" s="26">
        <v>7</v>
      </c>
      <c r="I5040" s="26">
        <v>28</v>
      </c>
      <c r="J5040" s="26">
        <v>22</v>
      </c>
      <c r="K5040" s="26">
        <v>172</v>
      </c>
      <c r="M5040" s="26">
        <v>5038</v>
      </c>
      <c r="N5040" s="26">
        <v>153</v>
      </c>
    </row>
    <row r="5041" spans="7:14" x14ac:dyDescent="0.2">
      <c r="G5041" s="26">
        <v>2016</v>
      </c>
      <c r="H5041" s="26">
        <v>7</v>
      </c>
      <c r="I5041" s="26">
        <v>28</v>
      </c>
      <c r="J5041" s="26">
        <v>23</v>
      </c>
      <c r="K5041" s="26">
        <v>129</v>
      </c>
      <c r="M5041" s="26">
        <v>5039</v>
      </c>
      <c r="N5041" s="26">
        <v>153</v>
      </c>
    </row>
    <row r="5042" spans="7:14" x14ac:dyDescent="0.2">
      <c r="G5042" s="26">
        <v>2016</v>
      </c>
      <c r="H5042" s="26">
        <v>7</v>
      </c>
      <c r="I5042" s="26">
        <v>28</v>
      </c>
      <c r="J5042" s="26">
        <v>24</v>
      </c>
      <c r="K5042" s="26">
        <v>62</v>
      </c>
      <c r="M5042" s="26">
        <v>5040</v>
      </c>
      <c r="N5042" s="26">
        <v>153</v>
      </c>
    </row>
    <row r="5043" spans="7:14" x14ac:dyDescent="0.2">
      <c r="G5043" s="26">
        <v>2016</v>
      </c>
      <c r="H5043" s="26">
        <v>7</v>
      </c>
      <c r="I5043" s="26">
        <v>29</v>
      </c>
      <c r="J5043" s="26">
        <v>1</v>
      </c>
      <c r="K5043" s="26">
        <v>30</v>
      </c>
      <c r="M5043" s="26">
        <v>5041</v>
      </c>
      <c r="N5043" s="26">
        <v>152</v>
      </c>
    </row>
    <row r="5044" spans="7:14" x14ac:dyDescent="0.2">
      <c r="G5044" s="26">
        <v>2016</v>
      </c>
      <c r="H5044" s="26">
        <v>7</v>
      </c>
      <c r="I5044" s="26">
        <v>29</v>
      </c>
      <c r="J5044" s="26">
        <v>2</v>
      </c>
      <c r="K5044" s="26">
        <v>28</v>
      </c>
      <c r="M5044" s="26">
        <v>5042</v>
      </c>
      <c r="N5044" s="26">
        <v>152</v>
      </c>
    </row>
    <row r="5045" spans="7:14" x14ac:dyDescent="0.2">
      <c r="G5045" s="26">
        <v>2016</v>
      </c>
      <c r="H5045" s="26">
        <v>7</v>
      </c>
      <c r="I5045" s="26">
        <v>29</v>
      </c>
      <c r="J5045" s="26">
        <v>3</v>
      </c>
      <c r="K5045" s="26">
        <v>3</v>
      </c>
      <c r="M5045" s="26">
        <v>5043</v>
      </c>
      <c r="N5045" s="26">
        <v>152</v>
      </c>
    </row>
    <row r="5046" spans="7:14" x14ac:dyDescent="0.2">
      <c r="G5046" s="26">
        <v>2016</v>
      </c>
      <c r="H5046" s="26">
        <v>7</v>
      </c>
      <c r="I5046" s="26">
        <v>29</v>
      </c>
      <c r="J5046" s="26">
        <v>4</v>
      </c>
      <c r="K5046" s="26">
        <v>15</v>
      </c>
      <c r="M5046" s="26">
        <v>5044</v>
      </c>
      <c r="N5046" s="26">
        <v>152</v>
      </c>
    </row>
    <row r="5047" spans="7:14" x14ac:dyDescent="0.2">
      <c r="G5047" s="26">
        <v>2016</v>
      </c>
      <c r="H5047" s="26">
        <v>7</v>
      </c>
      <c r="I5047" s="26">
        <v>29</v>
      </c>
      <c r="J5047" s="26">
        <v>5</v>
      </c>
      <c r="K5047" s="26">
        <v>13</v>
      </c>
      <c r="M5047" s="26">
        <v>5045</v>
      </c>
      <c r="N5047" s="26">
        <v>152</v>
      </c>
    </row>
    <row r="5048" spans="7:14" x14ac:dyDescent="0.2">
      <c r="G5048" s="26">
        <v>2016</v>
      </c>
      <c r="H5048" s="26">
        <v>7</v>
      </c>
      <c r="I5048" s="26">
        <v>29</v>
      </c>
      <c r="J5048" s="26">
        <v>6</v>
      </c>
      <c r="K5048" s="26">
        <v>87</v>
      </c>
      <c r="M5048" s="26">
        <v>5046</v>
      </c>
      <c r="N5048" s="26">
        <v>152</v>
      </c>
    </row>
    <row r="5049" spans="7:14" x14ac:dyDescent="0.2">
      <c r="G5049" s="26">
        <v>2016</v>
      </c>
      <c r="H5049" s="26">
        <v>7</v>
      </c>
      <c r="I5049" s="26">
        <v>29</v>
      </c>
      <c r="J5049" s="26">
        <v>7</v>
      </c>
      <c r="K5049" s="26">
        <v>230</v>
      </c>
      <c r="M5049" s="26">
        <v>5047</v>
      </c>
      <c r="N5049" s="26">
        <v>152</v>
      </c>
    </row>
    <row r="5050" spans="7:14" x14ac:dyDescent="0.2">
      <c r="G5050" s="26">
        <v>2016</v>
      </c>
      <c r="H5050" s="26">
        <v>7</v>
      </c>
      <c r="I5050" s="26">
        <v>29</v>
      </c>
      <c r="J5050" s="26">
        <v>8</v>
      </c>
      <c r="K5050" s="26">
        <v>526</v>
      </c>
      <c r="M5050" s="26">
        <v>5048</v>
      </c>
      <c r="N5050" s="26">
        <v>152</v>
      </c>
    </row>
    <row r="5051" spans="7:14" x14ac:dyDescent="0.2">
      <c r="G5051" s="26">
        <v>2016</v>
      </c>
      <c r="H5051" s="26">
        <v>7</v>
      </c>
      <c r="I5051" s="26">
        <v>29</v>
      </c>
      <c r="J5051" s="26">
        <v>9</v>
      </c>
      <c r="K5051" s="26">
        <v>368</v>
      </c>
      <c r="M5051" s="26">
        <v>5049</v>
      </c>
      <c r="N5051" s="26">
        <v>152</v>
      </c>
    </row>
    <row r="5052" spans="7:14" x14ac:dyDescent="0.2">
      <c r="G5052" s="26">
        <v>2016</v>
      </c>
      <c r="H5052" s="26">
        <v>7</v>
      </c>
      <c r="I5052" s="26">
        <v>29</v>
      </c>
      <c r="J5052" s="26">
        <v>10</v>
      </c>
      <c r="K5052" s="26">
        <v>336</v>
      </c>
      <c r="M5052" s="26">
        <v>5050</v>
      </c>
      <c r="N5052" s="26">
        <v>152</v>
      </c>
    </row>
    <row r="5053" spans="7:14" x14ac:dyDescent="0.2">
      <c r="G5053" s="26">
        <v>2016</v>
      </c>
      <c r="H5053" s="26">
        <v>7</v>
      </c>
      <c r="I5053" s="26">
        <v>29</v>
      </c>
      <c r="J5053" s="26">
        <v>11</v>
      </c>
      <c r="K5053" s="26">
        <v>324</v>
      </c>
      <c r="M5053" s="26">
        <v>5051</v>
      </c>
      <c r="N5053" s="26">
        <v>152</v>
      </c>
    </row>
    <row r="5054" spans="7:14" x14ac:dyDescent="0.2">
      <c r="G5054" s="26">
        <v>2016</v>
      </c>
      <c r="H5054" s="26">
        <v>7</v>
      </c>
      <c r="I5054" s="26">
        <v>29</v>
      </c>
      <c r="J5054" s="26">
        <v>12</v>
      </c>
      <c r="K5054" s="26">
        <v>407</v>
      </c>
      <c r="M5054" s="26">
        <v>5052</v>
      </c>
      <c r="N5054" s="26">
        <v>152</v>
      </c>
    </row>
    <row r="5055" spans="7:14" x14ac:dyDescent="0.2">
      <c r="G5055" s="26">
        <v>2016</v>
      </c>
      <c r="H5055" s="26">
        <v>7</v>
      </c>
      <c r="I5055" s="26">
        <v>29</v>
      </c>
      <c r="J5055" s="26">
        <v>13</v>
      </c>
      <c r="K5055" s="26">
        <v>469</v>
      </c>
      <c r="M5055" s="26">
        <v>5053</v>
      </c>
      <c r="N5055" s="26">
        <v>152</v>
      </c>
    </row>
    <row r="5056" spans="7:14" x14ac:dyDescent="0.2">
      <c r="G5056" s="26">
        <v>2016</v>
      </c>
      <c r="H5056" s="26">
        <v>7</v>
      </c>
      <c r="I5056" s="26">
        <v>29</v>
      </c>
      <c r="J5056" s="26">
        <v>14</v>
      </c>
      <c r="K5056" s="26">
        <v>468</v>
      </c>
      <c r="M5056" s="26">
        <v>5054</v>
      </c>
      <c r="N5056" s="26">
        <v>152</v>
      </c>
    </row>
    <row r="5057" spans="7:14" x14ac:dyDescent="0.2">
      <c r="G5057" s="26">
        <v>2016</v>
      </c>
      <c r="H5057" s="26">
        <v>7</v>
      </c>
      <c r="I5057" s="26">
        <v>29</v>
      </c>
      <c r="J5057" s="26">
        <v>15</v>
      </c>
      <c r="K5057" s="26">
        <v>483</v>
      </c>
      <c r="M5057" s="26">
        <v>5055</v>
      </c>
      <c r="N5057" s="26">
        <v>152</v>
      </c>
    </row>
    <row r="5058" spans="7:14" x14ac:dyDescent="0.2">
      <c r="G5058" s="26">
        <v>2016</v>
      </c>
      <c r="H5058" s="26">
        <v>7</v>
      </c>
      <c r="I5058" s="26">
        <v>29</v>
      </c>
      <c r="J5058" s="26">
        <v>16</v>
      </c>
      <c r="K5058" s="26">
        <v>544</v>
      </c>
      <c r="M5058" s="26">
        <v>5056</v>
      </c>
      <c r="N5058" s="26">
        <v>152</v>
      </c>
    </row>
    <row r="5059" spans="7:14" x14ac:dyDescent="0.2">
      <c r="G5059" s="26">
        <v>2016</v>
      </c>
      <c r="H5059" s="26">
        <v>7</v>
      </c>
      <c r="I5059" s="26">
        <v>29</v>
      </c>
      <c r="J5059" s="26">
        <v>17</v>
      </c>
      <c r="K5059" s="26">
        <v>591</v>
      </c>
      <c r="M5059" s="26">
        <v>5057</v>
      </c>
      <c r="N5059" s="26">
        <v>152</v>
      </c>
    </row>
    <row r="5060" spans="7:14" x14ac:dyDescent="0.2">
      <c r="G5060" s="26">
        <v>2016</v>
      </c>
      <c r="H5060" s="26">
        <v>7</v>
      </c>
      <c r="I5060" s="26">
        <v>29</v>
      </c>
      <c r="J5060" s="26">
        <v>18</v>
      </c>
      <c r="K5060" s="26">
        <v>531</v>
      </c>
      <c r="M5060" s="26">
        <v>5058</v>
      </c>
      <c r="N5060" s="26">
        <v>152</v>
      </c>
    </row>
    <row r="5061" spans="7:14" x14ac:dyDescent="0.2">
      <c r="G5061" s="26">
        <v>2016</v>
      </c>
      <c r="H5061" s="26">
        <v>7</v>
      </c>
      <c r="I5061" s="26">
        <v>29</v>
      </c>
      <c r="J5061" s="26">
        <v>19</v>
      </c>
      <c r="K5061" s="26">
        <v>424</v>
      </c>
      <c r="M5061" s="26">
        <v>5059</v>
      </c>
      <c r="N5061" s="26">
        <v>151</v>
      </c>
    </row>
    <row r="5062" spans="7:14" x14ac:dyDescent="0.2">
      <c r="G5062" s="26">
        <v>2016</v>
      </c>
      <c r="H5062" s="26">
        <v>7</v>
      </c>
      <c r="I5062" s="26">
        <v>29</v>
      </c>
      <c r="J5062" s="26">
        <v>20</v>
      </c>
      <c r="K5062" s="26">
        <v>316</v>
      </c>
      <c r="M5062" s="26">
        <v>5060</v>
      </c>
      <c r="N5062" s="26">
        <v>151</v>
      </c>
    </row>
    <row r="5063" spans="7:14" x14ac:dyDescent="0.2">
      <c r="G5063" s="26">
        <v>2016</v>
      </c>
      <c r="H5063" s="26">
        <v>7</v>
      </c>
      <c r="I5063" s="26">
        <v>29</v>
      </c>
      <c r="J5063" s="26">
        <v>21</v>
      </c>
      <c r="K5063" s="26">
        <v>272</v>
      </c>
      <c r="M5063" s="26">
        <v>5061</v>
      </c>
      <c r="N5063" s="26">
        <v>151</v>
      </c>
    </row>
    <row r="5064" spans="7:14" x14ac:dyDescent="0.2">
      <c r="G5064" s="26">
        <v>2016</v>
      </c>
      <c r="H5064" s="26">
        <v>7</v>
      </c>
      <c r="I5064" s="26">
        <v>29</v>
      </c>
      <c r="J5064" s="26">
        <v>22</v>
      </c>
      <c r="K5064" s="26">
        <v>244</v>
      </c>
      <c r="M5064" s="26">
        <v>5062</v>
      </c>
      <c r="N5064" s="26">
        <v>151</v>
      </c>
    </row>
    <row r="5065" spans="7:14" x14ac:dyDescent="0.2">
      <c r="G5065" s="26">
        <v>2016</v>
      </c>
      <c r="H5065" s="26">
        <v>7</v>
      </c>
      <c r="I5065" s="26">
        <v>29</v>
      </c>
      <c r="J5065" s="26">
        <v>23</v>
      </c>
      <c r="K5065" s="26">
        <v>159</v>
      </c>
      <c r="M5065" s="26">
        <v>5063</v>
      </c>
      <c r="N5065" s="26">
        <v>151</v>
      </c>
    </row>
    <row r="5066" spans="7:14" x14ac:dyDescent="0.2">
      <c r="G5066" s="26">
        <v>2016</v>
      </c>
      <c r="H5066" s="26">
        <v>7</v>
      </c>
      <c r="I5066" s="26">
        <v>29</v>
      </c>
      <c r="J5066" s="26">
        <v>24</v>
      </c>
      <c r="K5066" s="26">
        <v>104</v>
      </c>
      <c r="M5066" s="26">
        <v>5064</v>
      </c>
      <c r="N5066" s="26">
        <v>151</v>
      </c>
    </row>
    <row r="5067" spans="7:14" x14ac:dyDescent="0.2">
      <c r="G5067" s="26">
        <v>2016</v>
      </c>
      <c r="H5067" s="26">
        <v>7</v>
      </c>
      <c r="I5067" s="26">
        <v>30</v>
      </c>
      <c r="J5067" s="26">
        <v>1</v>
      </c>
      <c r="K5067" s="26">
        <v>37</v>
      </c>
      <c r="M5067" s="26">
        <v>5065</v>
      </c>
      <c r="N5067" s="26">
        <v>151</v>
      </c>
    </row>
    <row r="5068" spans="7:14" x14ac:dyDescent="0.2">
      <c r="G5068" s="26">
        <v>2016</v>
      </c>
      <c r="H5068" s="26">
        <v>7</v>
      </c>
      <c r="I5068" s="26">
        <v>30</v>
      </c>
      <c r="J5068" s="26">
        <v>2</v>
      </c>
      <c r="K5068" s="26">
        <v>26</v>
      </c>
      <c r="M5068" s="26">
        <v>5066</v>
      </c>
      <c r="N5068" s="26">
        <v>150</v>
      </c>
    </row>
    <row r="5069" spans="7:14" x14ac:dyDescent="0.2">
      <c r="G5069" s="26">
        <v>2016</v>
      </c>
      <c r="H5069" s="26">
        <v>7</v>
      </c>
      <c r="I5069" s="26">
        <v>30</v>
      </c>
      <c r="J5069" s="26">
        <v>3</v>
      </c>
      <c r="K5069" s="26">
        <v>12</v>
      </c>
      <c r="M5069" s="26">
        <v>5067</v>
      </c>
      <c r="N5069" s="26">
        <v>150</v>
      </c>
    </row>
    <row r="5070" spans="7:14" x14ac:dyDescent="0.2">
      <c r="G5070" s="26">
        <v>2016</v>
      </c>
      <c r="H5070" s="26">
        <v>7</v>
      </c>
      <c r="I5070" s="26">
        <v>30</v>
      </c>
      <c r="J5070" s="26">
        <v>4</v>
      </c>
      <c r="K5070" s="26">
        <v>12</v>
      </c>
      <c r="M5070" s="26">
        <v>5068</v>
      </c>
      <c r="N5070" s="26">
        <v>150</v>
      </c>
    </row>
    <row r="5071" spans="7:14" x14ac:dyDescent="0.2">
      <c r="G5071" s="26">
        <v>2016</v>
      </c>
      <c r="H5071" s="26">
        <v>7</v>
      </c>
      <c r="I5071" s="26">
        <v>30</v>
      </c>
      <c r="J5071" s="26">
        <v>5</v>
      </c>
      <c r="K5071" s="26">
        <v>17</v>
      </c>
      <c r="M5071" s="26">
        <v>5069</v>
      </c>
      <c r="N5071" s="26">
        <v>150</v>
      </c>
    </row>
    <row r="5072" spans="7:14" x14ac:dyDescent="0.2">
      <c r="G5072" s="26">
        <v>2016</v>
      </c>
      <c r="H5072" s="26">
        <v>7</v>
      </c>
      <c r="I5072" s="26">
        <v>30</v>
      </c>
      <c r="J5072" s="26">
        <v>6</v>
      </c>
      <c r="K5072" s="26">
        <v>43</v>
      </c>
      <c r="M5072" s="26">
        <v>5070</v>
      </c>
      <c r="N5072" s="26">
        <v>150</v>
      </c>
    </row>
    <row r="5073" spans="7:14" x14ac:dyDescent="0.2">
      <c r="G5073" s="26">
        <v>2016</v>
      </c>
      <c r="H5073" s="26">
        <v>7</v>
      </c>
      <c r="I5073" s="26">
        <v>30</v>
      </c>
      <c r="J5073" s="26">
        <v>7</v>
      </c>
      <c r="K5073" s="26">
        <v>107</v>
      </c>
      <c r="M5073" s="26">
        <v>5071</v>
      </c>
      <c r="N5073" s="26">
        <v>150</v>
      </c>
    </row>
    <row r="5074" spans="7:14" x14ac:dyDescent="0.2">
      <c r="G5074" s="26">
        <v>2016</v>
      </c>
      <c r="H5074" s="26">
        <v>7</v>
      </c>
      <c r="I5074" s="26">
        <v>30</v>
      </c>
      <c r="J5074" s="26">
        <v>8</v>
      </c>
      <c r="K5074" s="26">
        <v>209</v>
      </c>
      <c r="M5074" s="26">
        <v>5072</v>
      </c>
      <c r="N5074" s="26">
        <v>150</v>
      </c>
    </row>
    <row r="5075" spans="7:14" x14ac:dyDescent="0.2">
      <c r="G5075" s="26">
        <v>2016</v>
      </c>
      <c r="H5075" s="26">
        <v>7</v>
      </c>
      <c r="I5075" s="26">
        <v>30</v>
      </c>
      <c r="J5075" s="26">
        <v>9</v>
      </c>
      <c r="K5075" s="26">
        <v>215</v>
      </c>
      <c r="M5075" s="26">
        <v>5073</v>
      </c>
      <c r="N5075" s="26">
        <v>150</v>
      </c>
    </row>
    <row r="5076" spans="7:14" x14ac:dyDescent="0.2">
      <c r="G5076" s="26">
        <v>2016</v>
      </c>
      <c r="H5076" s="26">
        <v>7</v>
      </c>
      <c r="I5076" s="26">
        <v>30</v>
      </c>
      <c r="J5076" s="26">
        <v>10</v>
      </c>
      <c r="K5076" s="26">
        <v>304</v>
      </c>
      <c r="M5076" s="26">
        <v>5074</v>
      </c>
      <c r="N5076" s="26">
        <v>150</v>
      </c>
    </row>
    <row r="5077" spans="7:14" x14ac:dyDescent="0.2">
      <c r="G5077" s="26">
        <v>2016</v>
      </c>
      <c r="H5077" s="26">
        <v>7</v>
      </c>
      <c r="I5077" s="26">
        <v>30</v>
      </c>
      <c r="J5077" s="26">
        <v>11</v>
      </c>
      <c r="K5077" s="26">
        <v>377</v>
      </c>
      <c r="M5077" s="26">
        <v>5075</v>
      </c>
      <c r="N5077" s="26">
        <v>150</v>
      </c>
    </row>
    <row r="5078" spans="7:14" x14ac:dyDescent="0.2">
      <c r="G5078" s="26">
        <v>2016</v>
      </c>
      <c r="H5078" s="26">
        <v>7</v>
      </c>
      <c r="I5078" s="26">
        <v>30</v>
      </c>
      <c r="J5078" s="26">
        <v>12</v>
      </c>
      <c r="K5078" s="26">
        <v>490</v>
      </c>
      <c r="M5078" s="26">
        <v>5076</v>
      </c>
      <c r="N5078" s="26">
        <v>150</v>
      </c>
    </row>
    <row r="5079" spans="7:14" x14ac:dyDescent="0.2">
      <c r="G5079" s="26">
        <v>2016</v>
      </c>
      <c r="H5079" s="26">
        <v>7</v>
      </c>
      <c r="I5079" s="26">
        <v>30</v>
      </c>
      <c r="J5079" s="26">
        <v>13</v>
      </c>
      <c r="K5079" s="26">
        <v>440</v>
      </c>
      <c r="M5079" s="26">
        <v>5077</v>
      </c>
      <c r="N5079" s="26">
        <v>150</v>
      </c>
    </row>
    <row r="5080" spans="7:14" x14ac:dyDescent="0.2">
      <c r="G5080" s="26">
        <v>2016</v>
      </c>
      <c r="H5080" s="26">
        <v>7</v>
      </c>
      <c r="I5080" s="26">
        <v>30</v>
      </c>
      <c r="J5080" s="26">
        <v>14</v>
      </c>
      <c r="K5080" s="26">
        <v>431</v>
      </c>
      <c r="M5080" s="26">
        <v>5078</v>
      </c>
      <c r="N5080" s="26">
        <v>150</v>
      </c>
    </row>
    <row r="5081" spans="7:14" x14ac:dyDescent="0.2">
      <c r="G5081" s="26">
        <v>2016</v>
      </c>
      <c r="H5081" s="26">
        <v>7</v>
      </c>
      <c r="I5081" s="26">
        <v>30</v>
      </c>
      <c r="J5081" s="26">
        <v>15</v>
      </c>
      <c r="K5081" s="26">
        <v>398</v>
      </c>
      <c r="M5081" s="26">
        <v>5079</v>
      </c>
      <c r="N5081" s="26">
        <v>150</v>
      </c>
    </row>
    <row r="5082" spans="7:14" x14ac:dyDescent="0.2">
      <c r="G5082" s="26">
        <v>2016</v>
      </c>
      <c r="H5082" s="26">
        <v>7</v>
      </c>
      <c r="I5082" s="26">
        <v>30</v>
      </c>
      <c r="J5082" s="26">
        <v>16</v>
      </c>
      <c r="K5082" s="26">
        <v>460</v>
      </c>
      <c r="M5082" s="26">
        <v>5080</v>
      </c>
      <c r="N5082" s="26">
        <v>150</v>
      </c>
    </row>
    <row r="5083" spans="7:14" x14ac:dyDescent="0.2">
      <c r="G5083" s="26">
        <v>2016</v>
      </c>
      <c r="H5083" s="26">
        <v>7</v>
      </c>
      <c r="I5083" s="26">
        <v>30</v>
      </c>
      <c r="J5083" s="26">
        <v>17</v>
      </c>
      <c r="K5083" s="26">
        <v>417</v>
      </c>
      <c r="M5083" s="26">
        <v>5081</v>
      </c>
      <c r="N5083" s="26">
        <v>149</v>
      </c>
    </row>
    <row r="5084" spans="7:14" x14ac:dyDescent="0.2">
      <c r="G5084" s="26">
        <v>2016</v>
      </c>
      <c r="H5084" s="26">
        <v>7</v>
      </c>
      <c r="I5084" s="26">
        <v>30</v>
      </c>
      <c r="J5084" s="26">
        <v>18</v>
      </c>
      <c r="K5084" s="26">
        <v>467</v>
      </c>
      <c r="M5084" s="26">
        <v>5082</v>
      </c>
      <c r="N5084" s="26">
        <v>149</v>
      </c>
    </row>
    <row r="5085" spans="7:14" x14ac:dyDescent="0.2">
      <c r="G5085" s="26">
        <v>2016</v>
      </c>
      <c r="H5085" s="26">
        <v>7</v>
      </c>
      <c r="I5085" s="26">
        <v>30</v>
      </c>
      <c r="J5085" s="26">
        <v>19</v>
      </c>
      <c r="K5085" s="26">
        <v>400</v>
      </c>
      <c r="M5085" s="26">
        <v>5083</v>
      </c>
      <c r="N5085" s="26">
        <v>149</v>
      </c>
    </row>
    <row r="5086" spans="7:14" x14ac:dyDescent="0.2">
      <c r="G5086" s="26">
        <v>2016</v>
      </c>
      <c r="H5086" s="26">
        <v>7</v>
      </c>
      <c r="I5086" s="26">
        <v>30</v>
      </c>
      <c r="J5086" s="26">
        <v>20</v>
      </c>
      <c r="K5086" s="26">
        <v>277</v>
      </c>
      <c r="M5086" s="26">
        <v>5084</v>
      </c>
      <c r="N5086" s="26">
        <v>148</v>
      </c>
    </row>
    <row r="5087" spans="7:14" x14ac:dyDescent="0.2">
      <c r="G5087" s="26">
        <v>2016</v>
      </c>
      <c r="H5087" s="26">
        <v>7</v>
      </c>
      <c r="I5087" s="26">
        <v>30</v>
      </c>
      <c r="J5087" s="26">
        <v>21</v>
      </c>
      <c r="K5087" s="26">
        <v>286</v>
      </c>
      <c r="M5087" s="26">
        <v>5085</v>
      </c>
      <c r="N5087" s="26">
        <v>148</v>
      </c>
    </row>
    <row r="5088" spans="7:14" x14ac:dyDescent="0.2">
      <c r="G5088" s="26">
        <v>2016</v>
      </c>
      <c r="H5088" s="26">
        <v>7</v>
      </c>
      <c r="I5088" s="26">
        <v>30</v>
      </c>
      <c r="J5088" s="26">
        <v>22</v>
      </c>
      <c r="K5088" s="26">
        <v>244</v>
      </c>
      <c r="M5088" s="26">
        <v>5086</v>
      </c>
      <c r="N5088" s="26">
        <v>148</v>
      </c>
    </row>
    <row r="5089" spans="7:14" x14ac:dyDescent="0.2">
      <c r="G5089" s="26">
        <v>2016</v>
      </c>
      <c r="H5089" s="26">
        <v>7</v>
      </c>
      <c r="I5089" s="26">
        <v>30</v>
      </c>
      <c r="J5089" s="26">
        <v>23</v>
      </c>
      <c r="K5089" s="26">
        <v>162</v>
      </c>
      <c r="M5089" s="26">
        <v>5087</v>
      </c>
      <c r="N5089" s="26">
        <v>148</v>
      </c>
    </row>
    <row r="5090" spans="7:14" x14ac:dyDescent="0.2">
      <c r="G5090" s="26">
        <v>2016</v>
      </c>
      <c r="H5090" s="26">
        <v>7</v>
      </c>
      <c r="I5090" s="26">
        <v>30</v>
      </c>
      <c r="J5090" s="26">
        <v>24</v>
      </c>
      <c r="K5090" s="26">
        <v>67</v>
      </c>
      <c r="M5090" s="26">
        <v>5088</v>
      </c>
      <c r="N5090" s="26">
        <v>148</v>
      </c>
    </row>
    <row r="5091" spans="7:14" x14ac:dyDescent="0.2">
      <c r="G5091" s="26">
        <v>2016</v>
      </c>
      <c r="H5091" s="26">
        <v>7</v>
      </c>
      <c r="I5091" s="26">
        <v>31</v>
      </c>
      <c r="J5091" s="26">
        <v>1</v>
      </c>
      <c r="K5091" s="26">
        <v>51</v>
      </c>
      <c r="M5091" s="26">
        <v>5089</v>
      </c>
      <c r="N5091" s="26">
        <v>148</v>
      </c>
    </row>
    <row r="5092" spans="7:14" x14ac:dyDescent="0.2">
      <c r="G5092" s="26">
        <v>2016</v>
      </c>
      <c r="H5092" s="26">
        <v>7</v>
      </c>
      <c r="I5092" s="26">
        <v>31</v>
      </c>
      <c r="J5092" s="26">
        <v>2</v>
      </c>
      <c r="K5092" s="26">
        <v>31</v>
      </c>
      <c r="M5092" s="26">
        <v>5090</v>
      </c>
      <c r="N5092" s="26">
        <v>148</v>
      </c>
    </row>
    <row r="5093" spans="7:14" x14ac:dyDescent="0.2">
      <c r="G5093" s="26">
        <v>2016</v>
      </c>
      <c r="H5093" s="26">
        <v>7</v>
      </c>
      <c r="I5093" s="26">
        <v>31</v>
      </c>
      <c r="J5093" s="26">
        <v>3</v>
      </c>
      <c r="K5093" s="26">
        <v>14</v>
      </c>
      <c r="M5093" s="26">
        <v>5091</v>
      </c>
      <c r="N5093" s="26">
        <v>148</v>
      </c>
    </row>
    <row r="5094" spans="7:14" x14ac:dyDescent="0.2">
      <c r="G5094" s="26">
        <v>2016</v>
      </c>
      <c r="H5094" s="26">
        <v>7</v>
      </c>
      <c r="I5094" s="26">
        <v>31</v>
      </c>
      <c r="J5094" s="26">
        <v>4</v>
      </c>
      <c r="K5094" s="26">
        <v>16</v>
      </c>
      <c r="M5094" s="26">
        <v>5092</v>
      </c>
      <c r="N5094" s="26">
        <v>148</v>
      </c>
    </row>
    <row r="5095" spans="7:14" x14ac:dyDescent="0.2">
      <c r="G5095" s="26">
        <v>2016</v>
      </c>
      <c r="H5095" s="26">
        <v>7</v>
      </c>
      <c r="I5095" s="26">
        <v>31</v>
      </c>
      <c r="J5095" s="26">
        <v>5</v>
      </c>
      <c r="K5095" s="26">
        <v>13</v>
      </c>
      <c r="M5095" s="26">
        <v>5093</v>
      </c>
      <c r="N5095" s="26">
        <v>148</v>
      </c>
    </row>
    <row r="5096" spans="7:14" x14ac:dyDescent="0.2">
      <c r="G5096" s="26">
        <v>2016</v>
      </c>
      <c r="H5096" s="26">
        <v>7</v>
      </c>
      <c r="I5096" s="26">
        <v>31</v>
      </c>
      <c r="J5096" s="26">
        <v>6</v>
      </c>
      <c r="K5096" s="26">
        <v>28</v>
      </c>
      <c r="M5096" s="26">
        <v>5094</v>
      </c>
      <c r="N5096" s="26">
        <v>148</v>
      </c>
    </row>
    <row r="5097" spans="7:14" x14ac:dyDescent="0.2">
      <c r="G5097" s="26">
        <v>2016</v>
      </c>
      <c r="H5097" s="26">
        <v>7</v>
      </c>
      <c r="I5097" s="26">
        <v>31</v>
      </c>
      <c r="J5097" s="26">
        <v>7</v>
      </c>
      <c r="K5097" s="26">
        <v>101</v>
      </c>
      <c r="M5097" s="26">
        <v>5095</v>
      </c>
      <c r="N5097" s="26">
        <v>148</v>
      </c>
    </row>
    <row r="5098" spans="7:14" x14ac:dyDescent="0.2">
      <c r="G5098" s="26">
        <v>2016</v>
      </c>
      <c r="H5098" s="26">
        <v>7</v>
      </c>
      <c r="I5098" s="26">
        <v>31</v>
      </c>
      <c r="J5098" s="26">
        <v>8</v>
      </c>
      <c r="K5098" s="26">
        <v>160</v>
      </c>
      <c r="M5098" s="26">
        <v>5096</v>
      </c>
      <c r="N5098" s="26">
        <v>148</v>
      </c>
    </row>
    <row r="5099" spans="7:14" x14ac:dyDescent="0.2">
      <c r="G5099" s="26">
        <v>2016</v>
      </c>
      <c r="H5099" s="26">
        <v>7</v>
      </c>
      <c r="I5099" s="26">
        <v>31</v>
      </c>
      <c r="J5099" s="26">
        <v>9</v>
      </c>
      <c r="K5099" s="26">
        <v>112</v>
      </c>
      <c r="M5099" s="26">
        <v>5097</v>
      </c>
      <c r="N5099" s="26">
        <v>147</v>
      </c>
    </row>
    <row r="5100" spans="7:14" x14ac:dyDescent="0.2">
      <c r="G5100" s="26">
        <v>2016</v>
      </c>
      <c r="H5100" s="26">
        <v>7</v>
      </c>
      <c r="I5100" s="26">
        <v>31</v>
      </c>
      <c r="J5100" s="26">
        <v>10</v>
      </c>
      <c r="K5100" s="26">
        <v>233</v>
      </c>
      <c r="M5100" s="26">
        <v>5098</v>
      </c>
      <c r="N5100" s="26">
        <v>147</v>
      </c>
    </row>
    <row r="5101" spans="7:14" x14ac:dyDescent="0.2">
      <c r="G5101" s="26">
        <v>2016</v>
      </c>
      <c r="H5101" s="26">
        <v>7</v>
      </c>
      <c r="I5101" s="26">
        <v>31</v>
      </c>
      <c r="J5101" s="26">
        <v>11</v>
      </c>
      <c r="K5101" s="26">
        <v>282</v>
      </c>
      <c r="M5101" s="26">
        <v>5099</v>
      </c>
      <c r="N5101" s="26">
        <v>147</v>
      </c>
    </row>
    <row r="5102" spans="7:14" x14ac:dyDescent="0.2">
      <c r="G5102" s="26">
        <v>2016</v>
      </c>
      <c r="H5102" s="26">
        <v>7</v>
      </c>
      <c r="I5102" s="26">
        <v>31</v>
      </c>
      <c r="J5102" s="26">
        <v>12</v>
      </c>
      <c r="K5102" s="26">
        <v>311</v>
      </c>
      <c r="M5102" s="26">
        <v>5100</v>
      </c>
      <c r="N5102" s="26">
        <v>147</v>
      </c>
    </row>
    <row r="5103" spans="7:14" x14ac:dyDescent="0.2">
      <c r="G5103" s="26">
        <v>2016</v>
      </c>
      <c r="H5103" s="26">
        <v>7</v>
      </c>
      <c r="I5103" s="26">
        <v>31</v>
      </c>
      <c r="J5103" s="26">
        <v>13</v>
      </c>
      <c r="K5103" s="26">
        <v>428</v>
      </c>
      <c r="M5103" s="26">
        <v>5101</v>
      </c>
      <c r="N5103" s="26">
        <v>147</v>
      </c>
    </row>
    <row r="5104" spans="7:14" x14ac:dyDescent="0.2">
      <c r="G5104" s="26">
        <v>2016</v>
      </c>
      <c r="H5104" s="26">
        <v>7</v>
      </c>
      <c r="I5104" s="26">
        <v>31</v>
      </c>
      <c r="J5104" s="26">
        <v>14</v>
      </c>
      <c r="K5104" s="26">
        <v>433</v>
      </c>
      <c r="M5104" s="26">
        <v>5102</v>
      </c>
      <c r="N5104" s="26">
        <v>147</v>
      </c>
    </row>
    <row r="5105" spans="7:14" x14ac:dyDescent="0.2">
      <c r="G5105" s="26">
        <v>2016</v>
      </c>
      <c r="H5105" s="26">
        <v>7</v>
      </c>
      <c r="I5105" s="26">
        <v>31</v>
      </c>
      <c r="J5105" s="26">
        <v>15</v>
      </c>
      <c r="K5105" s="26">
        <v>405</v>
      </c>
      <c r="M5105" s="26">
        <v>5103</v>
      </c>
      <c r="N5105" s="26">
        <v>147</v>
      </c>
    </row>
    <row r="5106" spans="7:14" x14ac:dyDescent="0.2">
      <c r="G5106" s="26">
        <v>2016</v>
      </c>
      <c r="H5106" s="26">
        <v>7</v>
      </c>
      <c r="I5106" s="26">
        <v>31</v>
      </c>
      <c r="J5106" s="26">
        <v>16</v>
      </c>
      <c r="K5106" s="26">
        <v>358</v>
      </c>
      <c r="M5106" s="26">
        <v>5104</v>
      </c>
      <c r="N5106" s="26">
        <v>147</v>
      </c>
    </row>
    <row r="5107" spans="7:14" x14ac:dyDescent="0.2">
      <c r="G5107" s="26">
        <v>2016</v>
      </c>
      <c r="H5107" s="26">
        <v>7</v>
      </c>
      <c r="I5107" s="26">
        <v>31</v>
      </c>
      <c r="J5107" s="26">
        <v>17</v>
      </c>
      <c r="K5107" s="26">
        <v>395</v>
      </c>
      <c r="M5107" s="26">
        <v>5105</v>
      </c>
      <c r="N5107" s="26">
        <v>147</v>
      </c>
    </row>
    <row r="5108" spans="7:14" x14ac:dyDescent="0.2">
      <c r="G5108" s="26">
        <v>2016</v>
      </c>
      <c r="H5108" s="26">
        <v>7</v>
      </c>
      <c r="I5108" s="26">
        <v>31</v>
      </c>
      <c r="J5108" s="26">
        <v>18</v>
      </c>
      <c r="K5108" s="26">
        <v>320</v>
      </c>
      <c r="M5108" s="26">
        <v>5106</v>
      </c>
      <c r="N5108" s="26">
        <v>146</v>
      </c>
    </row>
    <row r="5109" spans="7:14" x14ac:dyDescent="0.2">
      <c r="G5109" s="26">
        <v>2016</v>
      </c>
      <c r="H5109" s="26">
        <v>7</v>
      </c>
      <c r="I5109" s="26">
        <v>31</v>
      </c>
      <c r="J5109" s="26">
        <v>19</v>
      </c>
      <c r="K5109" s="26">
        <v>317</v>
      </c>
      <c r="M5109" s="26">
        <v>5107</v>
      </c>
      <c r="N5109" s="26">
        <v>146</v>
      </c>
    </row>
    <row r="5110" spans="7:14" x14ac:dyDescent="0.2">
      <c r="G5110" s="26">
        <v>2016</v>
      </c>
      <c r="H5110" s="26">
        <v>7</v>
      </c>
      <c r="I5110" s="26">
        <v>31</v>
      </c>
      <c r="J5110" s="26">
        <v>20</v>
      </c>
      <c r="K5110" s="26">
        <v>262</v>
      </c>
      <c r="M5110" s="26">
        <v>5108</v>
      </c>
      <c r="N5110" s="26">
        <v>146</v>
      </c>
    </row>
    <row r="5111" spans="7:14" x14ac:dyDescent="0.2">
      <c r="G5111" s="26">
        <v>2016</v>
      </c>
      <c r="H5111" s="26">
        <v>7</v>
      </c>
      <c r="I5111" s="26">
        <v>31</v>
      </c>
      <c r="J5111" s="26">
        <v>21</v>
      </c>
      <c r="K5111" s="26">
        <v>169</v>
      </c>
      <c r="M5111" s="26">
        <v>5109</v>
      </c>
      <c r="N5111" s="26">
        <v>146</v>
      </c>
    </row>
    <row r="5112" spans="7:14" x14ac:dyDescent="0.2">
      <c r="G5112" s="26">
        <v>2016</v>
      </c>
      <c r="H5112" s="26">
        <v>7</v>
      </c>
      <c r="I5112" s="26">
        <v>31</v>
      </c>
      <c r="J5112" s="26">
        <v>22</v>
      </c>
      <c r="K5112" s="26">
        <v>165</v>
      </c>
      <c r="M5112" s="26">
        <v>5110</v>
      </c>
      <c r="N5112" s="26">
        <v>146</v>
      </c>
    </row>
    <row r="5113" spans="7:14" x14ac:dyDescent="0.2">
      <c r="G5113" s="26">
        <v>2016</v>
      </c>
      <c r="H5113" s="26">
        <v>7</v>
      </c>
      <c r="I5113" s="26">
        <v>31</v>
      </c>
      <c r="J5113" s="26">
        <v>23</v>
      </c>
      <c r="K5113" s="26">
        <v>126</v>
      </c>
      <c r="M5113" s="26">
        <v>5111</v>
      </c>
      <c r="N5113" s="26">
        <v>146</v>
      </c>
    </row>
    <row r="5114" spans="7:14" x14ac:dyDescent="0.2">
      <c r="G5114" s="26">
        <v>2016</v>
      </c>
      <c r="H5114" s="26">
        <v>7</v>
      </c>
      <c r="I5114" s="26">
        <v>31</v>
      </c>
      <c r="J5114" s="26">
        <v>24</v>
      </c>
      <c r="K5114" s="26">
        <v>44</v>
      </c>
      <c r="M5114" s="26">
        <v>5112</v>
      </c>
      <c r="N5114" s="26">
        <v>146</v>
      </c>
    </row>
    <row r="5115" spans="7:14" x14ac:dyDescent="0.2">
      <c r="G5115" s="26">
        <v>2016</v>
      </c>
      <c r="H5115" s="26">
        <v>8</v>
      </c>
      <c r="I5115" s="26">
        <v>1</v>
      </c>
      <c r="J5115" s="26">
        <v>1</v>
      </c>
      <c r="K5115" s="26">
        <v>21</v>
      </c>
      <c r="M5115" s="26">
        <v>5113</v>
      </c>
      <c r="N5115" s="26">
        <v>146</v>
      </c>
    </row>
    <row r="5116" spans="7:14" x14ac:dyDescent="0.2">
      <c r="G5116" s="26">
        <v>2016</v>
      </c>
      <c r="H5116" s="26">
        <v>8</v>
      </c>
      <c r="I5116" s="26">
        <v>1</v>
      </c>
      <c r="J5116" s="26">
        <v>2</v>
      </c>
      <c r="K5116" s="26">
        <v>12</v>
      </c>
      <c r="M5116" s="26">
        <v>5114</v>
      </c>
      <c r="N5116" s="26">
        <v>146</v>
      </c>
    </row>
    <row r="5117" spans="7:14" x14ac:dyDescent="0.2">
      <c r="G5117" s="26">
        <v>2016</v>
      </c>
      <c r="H5117" s="26">
        <v>8</v>
      </c>
      <c r="I5117" s="26">
        <v>1</v>
      </c>
      <c r="J5117" s="26">
        <v>3</v>
      </c>
      <c r="K5117" s="26">
        <v>6</v>
      </c>
      <c r="M5117" s="26">
        <v>5115</v>
      </c>
      <c r="N5117" s="26">
        <v>146</v>
      </c>
    </row>
    <row r="5118" spans="7:14" x14ac:dyDescent="0.2">
      <c r="G5118" s="26">
        <v>2016</v>
      </c>
      <c r="H5118" s="26">
        <v>8</v>
      </c>
      <c r="I5118" s="26">
        <v>1</v>
      </c>
      <c r="J5118" s="26">
        <v>4</v>
      </c>
      <c r="K5118" s="26">
        <v>6</v>
      </c>
      <c r="M5118" s="26">
        <v>5116</v>
      </c>
      <c r="N5118" s="26">
        <v>146</v>
      </c>
    </row>
    <row r="5119" spans="7:14" x14ac:dyDescent="0.2">
      <c r="G5119" s="26">
        <v>2016</v>
      </c>
      <c r="H5119" s="26">
        <v>8</v>
      </c>
      <c r="I5119" s="26">
        <v>1</v>
      </c>
      <c r="J5119" s="26">
        <v>5</v>
      </c>
      <c r="K5119" s="26">
        <v>31</v>
      </c>
      <c r="M5119" s="26">
        <v>5117</v>
      </c>
      <c r="N5119" s="26">
        <v>146</v>
      </c>
    </row>
    <row r="5120" spans="7:14" x14ac:dyDescent="0.2">
      <c r="G5120" s="26">
        <v>2016</v>
      </c>
      <c r="H5120" s="26">
        <v>8</v>
      </c>
      <c r="I5120" s="26">
        <v>1</v>
      </c>
      <c r="J5120" s="26">
        <v>6</v>
      </c>
      <c r="K5120" s="26">
        <v>101</v>
      </c>
      <c r="M5120" s="26">
        <v>5118</v>
      </c>
      <c r="N5120" s="26">
        <v>145</v>
      </c>
    </row>
    <row r="5121" spans="7:14" x14ac:dyDescent="0.2">
      <c r="G5121" s="26">
        <v>2016</v>
      </c>
      <c r="H5121" s="26">
        <v>8</v>
      </c>
      <c r="I5121" s="26">
        <v>1</v>
      </c>
      <c r="J5121" s="26">
        <v>7</v>
      </c>
      <c r="K5121" s="26">
        <v>237</v>
      </c>
      <c r="M5121" s="26">
        <v>5119</v>
      </c>
      <c r="N5121" s="26">
        <v>145</v>
      </c>
    </row>
    <row r="5122" spans="7:14" x14ac:dyDescent="0.2">
      <c r="G5122" s="26">
        <v>2016</v>
      </c>
      <c r="H5122" s="26">
        <v>8</v>
      </c>
      <c r="I5122" s="26">
        <v>1</v>
      </c>
      <c r="J5122" s="26">
        <v>8</v>
      </c>
      <c r="K5122" s="26">
        <v>497</v>
      </c>
      <c r="M5122" s="26">
        <v>5120</v>
      </c>
      <c r="N5122" s="26">
        <v>145</v>
      </c>
    </row>
    <row r="5123" spans="7:14" x14ac:dyDescent="0.2">
      <c r="G5123" s="26">
        <v>2016</v>
      </c>
      <c r="H5123" s="26">
        <v>8</v>
      </c>
      <c r="I5123" s="26">
        <v>1</v>
      </c>
      <c r="J5123" s="26">
        <v>9</v>
      </c>
      <c r="K5123" s="26">
        <v>344</v>
      </c>
      <c r="M5123" s="26">
        <v>5121</v>
      </c>
      <c r="N5123" s="26">
        <v>145</v>
      </c>
    </row>
    <row r="5124" spans="7:14" x14ac:dyDescent="0.2">
      <c r="G5124" s="26">
        <v>2016</v>
      </c>
      <c r="H5124" s="26">
        <v>8</v>
      </c>
      <c r="I5124" s="26">
        <v>1</v>
      </c>
      <c r="J5124" s="26">
        <v>10</v>
      </c>
      <c r="K5124" s="26">
        <v>293</v>
      </c>
      <c r="M5124" s="26">
        <v>5122</v>
      </c>
      <c r="N5124" s="26">
        <v>145</v>
      </c>
    </row>
    <row r="5125" spans="7:14" x14ac:dyDescent="0.2">
      <c r="G5125" s="26">
        <v>2016</v>
      </c>
      <c r="H5125" s="26">
        <v>8</v>
      </c>
      <c r="I5125" s="26">
        <v>1</v>
      </c>
      <c r="J5125" s="26">
        <v>11</v>
      </c>
      <c r="K5125" s="26">
        <v>324</v>
      </c>
      <c r="M5125" s="26">
        <v>5123</v>
      </c>
      <c r="N5125" s="26">
        <v>145</v>
      </c>
    </row>
    <row r="5126" spans="7:14" x14ac:dyDescent="0.2">
      <c r="G5126" s="26">
        <v>2016</v>
      </c>
      <c r="H5126" s="26">
        <v>8</v>
      </c>
      <c r="I5126" s="26">
        <v>1</v>
      </c>
      <c r="J5126" s="26">
        <v>12</v>
      </c>
      <c r="K5126" s="26">
        <v>368</v>
      </c>
      <c r="M5126" s="26">
        <v>5124</v>
      </c>
      <c r="N5126" s="26">
        <v>145</v>
      </c>
    </row>
    <row r="5127" spans="7:14" x14ac:dyDescent="0.2">
      <c r="G5127" s="26">
        <v>2016</v>
      </c>
      <c r="H5127" s="26">
        <v>8</v>
      </c>
      <c r="I5127" s="26">
        <v>1</v>
      </c>
      <c r="J5127" s="26">
        <v>13</v>
      </c>
      <c r="K5127" s="26">
        <v>434</v>
      </c>
      <c r="M5127" s="26">
        <v>5125</v>
      </c>
      <c r="N5127" s="26">
        <v>145</v>
      </c>
    </row>
    <row r="5128" spans="7:14" x14ac:dyDescent="0.2">
      <c r="G5128" s="26">
        <v>2016</v>
      </c>
      <c r="H5128" s="26">
        <v>8</v>
      </c>
      <c r="I5128" s="26">
        <v>1</v>
      </c>
      <c r="J5128" s="26">
        <v>14</v>
      </c>
      <c r="K5128" s="26">
        <v>348</v>
      </c>
      <c r="M5128" s="26">
        <v>5126</v>
      </c>
      <c r="N5128" s="26">
        <v>145</v>
      </c>
    </row>
    <row r="5129" spans="7:14" x14ac:dyDescent="0.2">
      <c r="G5129" s="26">
        <v>2016</v>
      </c>
      <c r="H5129" s="26">
        <v>8</v>
      </c>
      <c r="I5129" s="26">
        <v>1</v>
      </c>
      <c r="J5129" s="26">
        <v>15</v>
      </c>
      <c r="K5129" s="26">
        <v>389</v>
      </c>
      <c r="M5129" s="26">
        <v>5127</v>
      </c>
      <c r="N5129" s="26">
        <v>145</v>
      </c>
    </row>
    <row r="5130" spans="7:14" x14ac:dyDescent="0.2">
      <c r="G5130" s="26">
        <v>2016</v>
      </c>
      <c r="H5130" s="26">
        <v>8</v>
      </c>
      <c r="I5130" s="26">
        <v>1</v>
      </c>
      <c r="J5130" s="26">
        <v>16</v>
      </c>
      <c r="K5130" s="26">
        <v>461</v>
      </c>
      <c r="M5130" s="26">
        <v>5128</v>
      </c>
      <c r="N5130" s="26">
        <v>145</v>
      </c>
    </row>
    <row r="5131" spans="7:14" x14ac:dyDescent="0.2">
      <c r="G5131" s="26">
        <v>2016</v>
      </c>
      <c r="H5131" s="26">
        <v>8</v>
      </c>
      <c r="I5131" s="26">
        <v>1</v>
      </c>
      <c r="J5131" s="26">
        <v>17</v>
      </c>
      <c r="K5131" s="26">
        <v>587</v>
      </c>
      <c r="M5131" s="26">
        <v>5129</v>
      </c>
      <c r="N5131" s="26">
        <v>145</v>
      </c>
    </row>
    <row r="5132" spans="7:14" x14ac:dyDescent="0.2">
      <c r="G5132" s="26">
        <v>2016</v>
      </c>
      <c r="H5132" s="26">
        <v>8</v>
      </c>
      <c r="I5132" s="26">
        <v>1</v>
      </c>
      <c r="J5132" s="26">
        <v>18</v>
      </c>
      <c r="K5132" s="26">
        <v>527</v>
      </c>
      <c r="M5132" s="26">
        <v>5130</v>
      </c>
      <c r="N5132" s="26">
        <v>144</v>
      </c>
    </row>
    <row r="5133" spans="7:14" x14ac:dyDescent="0.2">
      <c r="G5133" s="26">
        <v>2016</v>
      </c>
      <c r="H5133" s="26">
        <v>8</v>
      </c>
      <c r="I5133" s="26">
        <v>1</v>
      </c>
      <c r="J5133" s="26">
        <v>19</v>
      </c>
      <c r="K5133" s="26">
        <v>356</v>
      </c>
      <c r="M5133" s="26">
        <v>5131</v>
      </c>
      <c r="N5133" s="26">
        <v>144</v>
      </c>
    </row>
    <row r="5134" spans="7:14" x14ac:dyDescent="0.2">
      <c r="G5134" s="26">
        <v>2016</v>
      </c>
      <c r="H5134" s="26">
        <v>8</v>
      </c>
      <c r="I5134" s="26">
        <v>1</v>
      </c>
      <c r="J5134" s="26">
        <v>20</v>
      </c>
      <c r="K5134" s="26">
        <v>280</v>
      </c>
      <c r="M5134" s="26">
        <v>5132</v>
      </c>
      <c r="N5134" s="26">
        <v>144</v>
      </c>
    </row>
    <row r="5135" spans="7:14" x14ac:dyDescent="0.2">
      <c r="G5135" s="26">
        <v>2016</v>
      </c>
      <c r="H5135" s="26">
        <v>8</v>
      </c>
      <c r="I5135" s="26">
        <v>1</v>
      </c>
      <c r="J5135" s="26">
        <v>21</v>
      </c>
      <c r="K5135" s="26">
        <v>191</v>
      </c>
      <c r="M5135" s="26">
        <v>5133</v>
      </c>
      <c r="N5135" s="26">
        <v>144</v>
      </c>
    </row>
    <row r="5136" spans="7:14" x14ac:dyDescent="0.2">
      <c r="G5136" s="26">
        <v>2016</v>
      </c>
      <c r="H5136" s="26">
        <v>8</v>
      </c>
      <c r="I5136" s="26">
        <v>1</v>
      </c>
      <c r="J5136" s="26">
        <v>22</v>
      </c>
      <c r="K5136" s="26">
        <v>200</v>
      </c>
      <c r="M5136" s="26">
        <v>5134</v>
      </c>
      <c r="N5136" s="26">
        <v>144</v>
      </c>
    </row>
    <row r="5137" spans="7:14" x14ac:dyDescent="0.2">
      <c r="G5137" s="26">
        <v>2016</v>
      </c>
      <c r="H5137" s="26">
        <v>8</v>
      </c>
      <c r="I5137" s="26">
        <v>1</v>
      </c>
      <c r="J5137" s="26">
        <v>23</v>
      </c>
      <c r="K5137" s="26">
        <v>111</v>
      </c>
      <c r="M5137" s="26">
        <v>5135</v>
      </c>
      <c r="N5137" s="26">
        <v>144</v>
      </c>
    </row>
    <row r="5138" spans="7:14" x14ac:dyDescent="0.2">
      <c r="G5138" s="26">
        <v>2016</v>
      </c>
      <c r="H5138" s="26">
        <v>8</v>
      </c>
      <c r="I5138" s="26">
        <v>1</v>
      </c>
      <c r="J5138" s="26">
        <v>24</v>
      </c>
      <c r="K5138" s="26">
        <v>71</v>
      </c>
      <c r="M5138" s="26">
        <v>5136</v>
      </c>
      <c r="N5138" s="26">
        <v>144</v>
      </c>
    </row>
    <row r="5139" spans="7:14" x14ac:dyDescent="0.2">
      <c r="G5139" s="26">
        <v>2016</v>
      </c>
      <c r="H5139" s="26">
        <v>8</v>
      </c>
      <c r="I5139" s="26">
        <v>2</v>
      </c>
      <c r="J5139" s="26">
        <v>1</v>
      </c>
      <c r="K5139" s="26">
        <v>18</v>
      </c>
      <c r="M5139" s="26">
        <v>5137</v>
      </c>
      <c r="N5139" s="26">
        <v>144</v>
      </c>
    </row>
    <row r="5140" spans="7:14" x14ac:dyDescent="0.2">
      <c r="G5140" s="26">
        <v>2016</v>
      </c>
      <c r="H5140" s="26">
        <v>8</v>
      </c>
      <c r="I5140" s="26">
        <v>2</v>
      </c>
      <c r="J5140" s="26">
        <v>2</v>
      </c>
      <c r="K5140" s="26">
        <v>18</v>
      </c>
      <c r="M5140" s="26">
        <v>5138</v>
      </c>
      <c r="N5140" s="26">
        <v>144</v>
      </c>
    </row>
    <row r="5141" spans="7:14" x14ac:dyDescent="0.2">
      <c r="G5141" s="26">
        <v>2016</v>
      </c>
      <c r="H5141" s="26">
        <v>8</v>
      </c>
      <c r="I5141" s="26">
        <v>2</v>
      </c>
      <c r="J5141" s="26">
        <v>3</v>
      </c>
      <c r="K5141" s="26">
        <v>12</v>
      </c>
      <c r="M5141" s="26">
        <v>5139</v>
      </c>
      <c r="N5141" s="26">
        <v>144</v>
      </c>
    </row>
    <row r="5142" spans="7:14" x14ac:dyDescent="0.2">
      <c r="G5142" s="26">
        <v>2016</v>
      </c>
      <c r="H5142" s="26">
        <v>8</v>
      </c>
      <c r="I5142" s="26">
        <v>2</v>
      </c>
      <c r="J5142" s="26">
        <v>4</v>
      </c>
      <c r="K5142" s="26">
        <v>11</v>
      </c>
      <c r="M5142" s="26">
        <v>5140</v>
      </c>
      <c r="N5142" s="26">
        <v>143</v>
      </c>
    </row>
    <row r="5143" spans="7:14" x14ac:dyDescent="0.2">
      <c r="G5143" s="26">
        <v>2016</v>
      </c>
      <c r="H5143" s="26">
        <v>8</v>
      </c>
      <c r="I5143" s="26">
        <v>2</v>
      </c>
      <c r="J5143" s="26">
        <v>5</v>
      </c>
      <c r="K5143" s="26">
        <v>14</v>
      </c>
      <c r="M5143" s="26">
        <v>5141</v>
      </c>
      <c r="N5143" s="26">
        <v>143</v>
      </c>
    </row>
    <row r="5144" spans="7:14" x14ac:dyDescent="0.2">
      <c r="G5144" s="26">
        <v>2016</v>
      </c>
      <c r="H5144" s="26">
        <v>8</v>
      </c>
      <c r="I5144" s="26">
        <v>2</v>
      </c>
      <c r="J5144" s="26">
        <v>6</v>
      </c>
      <c r="K5144" s="26">
        <v>87</v>
      </c>
      <c r="M5144" s="26">
        <v>5142</v>
      </c>
      <c r="N5144" s="26">
        <v>143</v>
      </c>
    </row>
    <row r="5145" spans="7:14" x14ac:dyDescent="0.2">
      <c r="G5145" s="26">
        <v>2016</v>
      </c>
      <c r="H5145" s="26">
        <v>8</v>
      </c>
      <c r="I5145" s="26">
        <v>2</v>
      </c>
      <c r="J5145" s="26">
        <v>7</v>
      </c>
      <c r="K5145" s="26">
        <v>237</v>
      </c>
      <c r="M5145" s="26">
        <v>5143</v>
      </c>
      <c r="N5145" s="26">
        <v>143</v>
      </c>
    </row>
    <row r="5146" spans="7:14" x14ac:dyDescent="0.2">
      <c r="G5146" s="26">
        <v>2016</v>
      </c>
      <c r="H5146" s="26">
        <v>8</v>
      </c>
      <c r="I5146" s="26">
        <v>2</v>
      </c>
      <c r="J5146" s="26">
        <v>8</v>
      </c>
      <c r="K5146" s="26">
        <v>588</v>
      </c>
      <c r="M5146" s="26">
        <v>5144</v>
      </c>
      <c r="N5146" s="26">
        <v>143</v>
      </c>
    </row>
    <row r="5147" spans="7:14" x14ac:dyDescent="0.2">
      <c r="G5147" s="26">
        <v>2016</v>
      </c>
      <c r="H5147" s="26">
        <v>8</v>
      </c>
      <c r="I5147" s="26">
        <v>2</v>
      </c>
      <c r="J5147" s="26">
        <v>9</v>
      </c>
      <c r="K5147" s="26">
        <v>322</v>
      </c>
      <c r="M5147" s="26">
        <v>5145</v>
      </c>
      <c r="N5147" s="26">
        <v>142</v>
      </c>
    </row>
    <row r="5148" spans="7:14" x14ac:dyDescent="0.2">
      <c r="G5148" s="26">
        <v>2016</v>
      </c>
      <c r="H5148" s="26">
        <v>8</v>
      </c>
      <c r="I5148" s="26">
        <v>2</v>
      </c>
      <c r="J5148" s="26">
        <v>10</v>
      </c>
      <c r="K5148" s="26">
        <v>318</v>
      </c>
      <c r="M5148" s="26">
        <v>5146</v>
      </c>
      <c r="N5148" s="26">
        <v>142</v>
      </c>
    </row>
    <row r="5149" spans="7:14" x14ac:dyDescent="0.2">
      <c r="G5149" s="26">
        <v>2016</v>
      </c>
      <c r="H5149" s="26">
        <v>8</v>
      </c>
      <c r="I5149" s="26">
        <v>2</v>
      </c>
      <c r="J5149" s="26">
        <v>11</v>
      </c>
      <c r="K5149" s="26">
        <v>348</v>
      </c>
      <c r="M5149" s="26">
        <v>5147</v>
      </c>
      <c r="N5149" s="26">
        <v>142</v>
      </c>
    </row>
    <row r="5150" spans="7:14" x14ac:dyDescent="0.2">
      <c r="G5150" s="26">
        <v>2016</v>
      </c>
      <c r="H5150" s="26">
        <v>8</v>
      </c>
      <c r="I5150" s="26">
        <v>2</v>
      </c>
      <c r="J5150" s="26">
        <v>12</v>
      </c>
      <c r="K5150" s="26">
        <v>428</v>
      </c>
      <c r="M5150" s="26">
        <v>5148</v>
      </c>
      <c r="N5150" s="26">
        <v>142</v>
      </c>
    </row>
    <row r="5151" spans="7:14" x14ac:dyDescent="0.2">
      <c r="G5151" s="26">
        <v>2016</v>
      </c>
      <c r="H5151" s="26">
        <v>8</v>
      </c>
      <c r="I5151" s="26">
        <v>2</v>
      </c>
      <c r="J5151" s="26">
        <v>13</v>
      </c>
      <c r="K5151" s="26">
        <v>423</v>
      </c>
      <c r="M5151" s="26">
        <v>5149</v>
      </c>
      <c r="N5151" s="26">
        <v>142</v>
      </c>
    </row>
    <row r="5152" spans="7:14" x14ac:dyDescent="0.2">
      <c r="G5152" s="26">
        <v>2016</v>
      </c>
      <c r="H5152" s="26">
        <v>8</v>
      </c>
      <c r="I5152" s="26">
        <v>2</v>
      </c>
      <c r="J5152" s="26">
        <v>14</v>
      </c>
      <c r="K5152" s="26">
        <v>435</v>
      </c>
      <c r="M5152" s="26">
        <v>5150</v>
      </c>
      <c r="N5152" s="26">
        <v>142</v>
      </c>
    </row>
    <row r="5153" spans="7:14" x14ac:dyDescent="0.2">
      <c r="G5153" s="26">
        <v>2016</v>
      </c>
      <c r="H5153" s="26">
        <v>8</v>
      </c>
      <c r="I5153" s="26">
        <v>2</v>
      </c>
      <c r="J5153" s="26">
        <v>15</v>
      </c>
      <c r="K5153" s="26">
        <v>465</v>
      </c>
      <c r="M5153" s="26">
        <v>5151</v>
      </c>
      <c r="N5153" s="26">
        <v>141</v>
      </c>
    </row>
    <row r="5154" spans="7:14" x14ac:dyDescent="0.2">
      <c r="G5154" s="26">
        <v>2016</v>
      </c>
      <c r="H5154" s="26">
        <v>8</v>
      </c>
      <c r="I5154" s="26">
        <v>2</v>
      </c>
      <c r="J5154" s="26">
        <v>16</v>
      </c>
      <c r="K5154" s="26">
        <v>504</v>
      </c>
      <c r="M5154" s="26">
        <v>5152</v>
      </c>
      <c r="N5154" s="26">
        <v>141</v>
      </c>
    </row>
    <row r="5155" spans="7:14" x14ac:dyDescent="0.2">
      <c r="G5155" s="26">
        <v>2016</v>
      </c>
      <c r="H5155" s="26">
        <v>8</v>
      </c>
      <c r="I5155" s="26">
        <v>2</v>
      </c>
      <c r="J5155" s="26">
        <v>17</v>
      </c>
      <c r="K5155" s="26">
        <v>708</v>
      </c>
      <c r="M5155" s="26">
        <v>5153</v>
      </c>
      <c r="N5155" s="26">
        <v>141</v>
      </c>
    </row>
    <row r="5156" spans="7:14" x14ac:dyDescent="0.2">
      <c r="G5156" s="26">
        <v>2016</v>
      </c>
      <c r="H5156" s="26">
        <v>8</v>
      </c>
      <c r="I5156" s="26">
        <v>2</v>
      </c>
      <c r="J5156" s="26">
        <v>18</v>
      </c>
      <c r="K5156" s="26">
        <v>563</v>
      </c>
      <c r="M5156" s="26">
        <v>5154</v>
      </c>
      <c r="N5156" s="26">
        <v>141</v>
      </c>
    </row>
    <row r="5157" spans="7:14" x14ac:dyDescent="0.2">
      <c r="G5157" s="26">
        <v>2016</v>
      </c>
      <c r="H5157" s="26">
        <v>8</v>
      </c>
      <c r="I5157" s="26">
        <v>2</v>
      </c>
      <c r="J5157" s="26">
        <v>19</v>
      </c>
      <c r="K5157" s="26">
        <v>437</v>
      </c>
      <c r="M5157" s="26">
        <v>5155</v>
      </c>
      <c r="N5157" s="26">
        <v>141</v>
      </c>
    </row>
    <row r="5158" spans="7:14" x14ac:dyDescent="0.2">
      <c r="G5158" s="26">
        <v>2016</v>
      </c>
      <c r="H5158" s="26">
        <v>8</v>
      </c>
      <c r="I5158" s="26">
        <v>2</v>
      </c>
      <c r="J5158" s="26">
        <v>20</v>
      </c>
      <c r="K5158" s="26">
        <v>328</v>
      </c>
      <c r="M5158" s="26">
        <v>5156</v>
      </c>
      <c r="N5158" s="26">
        <v>141</v>
      </c>
    </row>
    <row r="5159" spans="7:14" x14ac:dyDescent="0.2">
      <c r="G5159" s="26">
        <v>2016</v>
      </c>
      <c r="H5159" s="26">
        <v>8</v>
      </c>
      <c r="I5159" s="26">
        <v>2</v>
      </c>
      <c r="J5159" s="26">
        <v>21</v>
      </c>
      <c r="K5159" s="26">
        <v>273</v>
      </c>
      <c r="M5159" s="26">
        <v>5157</v>
      </c>
      <c r="N5159" s="26">
        <v>141</v>
      </c>
    </row>
    <row r="5160" spans="7:14" x14ac:dyDescent="0.2">
      <c r="G5160" s="26">
        <v>2016</v>
      </c>
      <c r="H5160" s="26">
        <v>8</v>
      </c>
      <c r="I5160" s="26">
        <v>2</v>
      </c>
      <c r="J5160" s="26">
        <v>22</v>
      </c>
      <c r="K5160" s="26">
        <v>220</v>
      </c>
      <c r="M5160" s="26">
        <v>5158</v>
      </c>
      <c r="N5160" s="26">
        <v>141</v>
      </c>
    </row>
    <row r="5161" spans="7:14" x14ac:dyDescent="0.2">
      <c r="G5161" s="26">
        <v>2016</v>
      </c>
      <c r="H5161" s="26">
        <v>8</v>
      </c>
      <c r="I5161" s="26">
        <v>2</v>
      </c>
      <c r="J5161" s="26">
        <v>23</v>
      </c>
      <c r="K5161" s="26">
        <v>145</v>
      </c>
      <c r="M5161" s="26">
        <v>5159</v>
      </c>
      <c r="N5161" s="26">
        <v>141</v>
      </c>
    </row>
    <row r="5162" spans="7:14" x14ac:dyDescent="0.2">
      <c r="G5162" s="26">
        <v>2016</v>
      </c>
      <c r="H5162" s="26">
        <v>8</v>
      </c>
      <c r="I5162" s="26">
        <v>2</v>
      </c>
      <c r="J5162" s="26">
        <v>24</v>
      </c>
      <c r="K5162" s="26">
        <v>69</v>
      </c>
      <c r="M5162" s="26">
        <v>5160</v>
      </c>
      <c r="N5162" s="26">
        <v>141</v>
      </c>
    </row>
    <row r="5163" spans="7:14" x14ac:dyDescent="0.2">
      <c r="G5163" s="26">
        <v>2016</v>
      </c>
      <c r="H5163" s="26">
        <v>8</v>
      </c>
      <c r="I5163" s="26">
        <v>3</v>
      </c>
      <c r="J5163" s="26">
        <v>1</v>
      </c>
      <c r="K5163" s="26">
        <v>24</v>
      </c>
      <c r="M5163" s="26">
        <v>5161</v>
      </c>
      <c r="N5163" s="26">
        <v>141</v>
      </c>
    </row>
    <row r="5164" spans="7:14" x14ac:dyDescent="0.2">
      <c r="G5164" s="26">
        <v>2016</v>
      </c>
      <c r="H5164" s="26">
        <v>8</v>
      </c>
      <c r="I5164" s="26">
        <v>3</v>
      </c>
      <c r="J5164" s="26">
        <v>2</v>
      </c>
      <c r="K5164" s="26">
        <v>29</v>
      </c>
      <c r="M5164" s="26">
        <v>5162</v>
      </c>
      <c r="N5164" s="26">
        <v>141</v>
      </c>
    </row>
    <row r="5165" spans="7:14" x14ac:dyDescent="0.2">
      <c r="G5165" s="26">
        <v>2016</v>
      </c>
      <c r="H5165" s="26">
        <v>8</v>
      </c>
      <c r="I5165" s="26">
        <v>3</v>
      </c>
      <c r="J5165" s="26">
        <v>3</v>
      </c>
      <c r="K5165" s="26">
        <v>6</v>
      </c>
      <c r="M5165" s="26">
        <v>5163</v>
      </c>
      <c r="N5165" s="26">
        <v>140</v>
      </c>
    </row>
    <row r="5166" spans="7:14" x14ac:dyDescent="0.2">
      <c r="G5166" s="26">
        <v>2016</v>
      </c>
      <c r="H5166" s="26">
        <v>8</v>
      </c>
      <c r="I5166" s="26">
        <v>3</v>
      </c>
      <c r="J5166" s="26">
        <v>4</v>
      </c>
      <c r="K5166" s="26">
        <v>3</v>
      </c>
      <c r="M5166" s="26">
        <v>5164</v>
      </c>
      <c r="N5166" s="26">
        <v>140</v>
      </c>
    </row>
    <row r="5167" spans="7:14" x14ac:dyDescent="0.2">
      <c r="G5167" s="26">
        <v>2016</v>
      </c>
      <c r="H5167" s="26">
        <v>8</v>
      </c>
      <c r="I5167" s="26">
        <v>3</v>
      </c>
      <c r="J5167" s="26">
        <v>5</v>
      </c>
      <c r="K5167" s="26">
        <v>15</v>
      </c>
      <c r="M5167" s="26">
        <v>5165</v>
      </c>
      <c r="N5167" s="26">
        <v>140</v>
      </c>
    </row>
    <row r="5168" spans="7:14" x14ac:dyDescent="0.2">
      <c r="G5168" s="26">
        <v>2016</v>
      </c>
      <c r="H5168" s="26">
        <v>8</v>
      </c>
      <c r="I5168" s="26">
        <v>3</v>
      </c>
      <c r="J5168" s="26">
        <v>6</v>
      </c>
      <c r="K5168" s="26">
        <v>86</v>
      </c>
      <c r="M5168" s="26">
        <v>5166</v>
      </c>
      <c r="N5168" s="26">
        <v>140</v>
      </c>
    </row>
    <row r="5169" spans="7:14" x14ac:dyDescent="0.2">
      <c r="G5169" s="26">
        <v>2016</v>
      </c>
      <c r="H5169" s="26">
        <v>8</v>
      </c>
      <c r="I5169" s="26">
        <v>3</v>
      </c>
      <c r="J5169" s="26">
        <v>7</v>
      </c>
      <c r="K5169" s="26">
        <v>270</v>
      </c>
      <c r="M5169" s="26">
        <v>5167</v>
      </c>
      <c r="N5169" s="26">
        <v>140</v>
      </c>
    </row>
    <row r="5170" spans="7:14" x14ac:dyDescent="0.2">
      <c r="G5170" s="26">
        <v>2016</v>
      </c>
      <c r="H5170" s="26">
        <v>8</v>
      </c>
      <c r="I5170" s="26">
        <v>3</v>
      </c>
      <c r="J5170" s="26">
        <v>8</v>
      </c>
      <c r="K5170" s="26">
        <v>534</v>
      </c>
      <c r="M5170" s="26">
        <v>5168</v>
      </c>
      <c r="N5170" s="26">
        <v>140</v>
      </c>
    </row>
    <row r="5171" spans="7:14" x14ac:dyDescent="0.2">
      <c r="G5171" s="26">
        <v>2016</v>
      </c>
      <c r="H5171" s="26">
        <v>8</v>
      </c>
      <c r="I5171" s="26">
        <v>3</v>
      </c>
      <c r="J5171" s="26">
        <v>9</v>
      </c>
      <c r="K5171" s="26">
        <v>379</v>
      </c>
      <c r="M5171" s="26">
        <v>5169</v>
      </c>
      <c r="N5171" s="26">
        <v>140</v>
      </c>
    </row>
    <row r="5172" spans="7:14" x14ac:dyDescent="0.2">
      <c r="G5172" s="26">
        <v>2016</v>
      </c>
      <c r="H5172" s="26">
        <v>8</v>
      </c>
      <c r="I5172" s="26">
        <v>3</v>
      </c>
      <c r="J5172" s="26">
        <v>10</v>
      </c>
      <c r="K5172" s="26">
        <v>355</v>
      </c>
      <c r="M5172" s="26">
        <v>5170</v>
      </c>
      <c r="N5172" s="26">
        <v>140</v>
      </c>
    </row>
    <row r="5173" spans="7:14" x14ac:dyDescent="0.2">
      <c r="G5173" s="26">
        <v>2016</v>
      </c>
      <c r="H5173" s="26">
        <v>8</v>
      </c>
      <c r="I5173" s="26">
        <v>3</v>
      </c>
      <c r="J5173" s="26">
        <v>11</v>
      </c>
      <c r="K5173" s="26">
        <v>346</v>
      </c>
      <c r="M5173" s="26">
        <v>5171</v>
      </c>
      <c r="N5173" s="26">
        <v>140</v>
      </c>
    </row>
    <row r="5174" spans="7:14" x14ac:dyDescent="0.2">
      <c r="G5174" s="26">
        <v>2016</v>
      </c>
      <c r="H5174" s="26">
        <v>8</v>
      </c>
      <c r="I5174" s="26">
        <v>3</v>
      </c>
      <c r="J5174" s="26">
        <v>12</v>
      </c>
      <c r="K5174" s="26">
        <v>421</v>
      </c>
      <c r="M5174" s="26">
        <v>5172</v>
      </c>
      <c r="N5174" s="26">
        <v>140</v>
      </c>
    </row>
    <row r="5175" spans="7:14" x14ac:dyDescent="0.2">
      <c r="G5175" s="26">
        <v>2016</v>
      </c>
      <c r="H5175" s="26">
        <v>8</v>
      </c>
      <c r="I5175" s="26">
        <v>3</v>
      </c>
      <c r="J5175" s="26">
        <v>13</v>
      </c>
      <c r="K5175" s="26">
        <v>434</v>
      </c>
      <c r="M5175" s="26">
        <v>5173</v>
      </c>
      <c r="N5175" s="26">
        <v>140</v>
      </c>
    </row>
    <row r="5176" spans="7:14" x14ac:dyDescent="0.2">
      <c r="G5176" s="26">
        <v>2016</v>
      </c>
      <c r="H5176" s="26">
        <v>8</v>
      </c>
      <c r="I5176" s="26">
        <v>3</v>
      </c>
      <c r="J5176" s="26">
        <v>14</v>
      </c>
      <c r="K5176" s="26">
        <v>472</v>
      </c>
      <c r="M5176" s="26">
        <v>5174</v>
      </c>
      <c r="N5176" s="26">
        <v>140</v>
      </c>
    </row>
    <row r="5177" spans="7:14" x14ac:dyDescent="0.2">
      <c r="G5177" s="26">
        <v>2016</v>
      </c>
      <c r="H5177" s="26">
        <v>8</v>
      </c>
      <c r="I5177" s="26">
        <v>3</v>
      </c>
      <c r="J5177" s="26">
        <v>15</v>
      </c>
      <c r="K5177" s="26">
        <v>464</v>
      </c>
      <c r="M5177" s="26">
        <v>5175</v>
      </c>
      <c r="N5177" s="26">
        <v>140</v>
      </c>
    </row>
    <row r="5178" spans="7:14" x14ac:dyDescent="0.2">
      <c r="G5178" s="26">
        <v>2016</v>
      </c>
      <c r="H5178" s="26">
        <v>8</v>
      </c>
      <c r="I5178" s="26">
        <v>3</v>
      </c>
      <c r="J5178" s="26">
        <v>16</v>
      </c>
      <c r="K5178" s="26">
        <v>511</v>
      </c>
      <c r="M5178" s="26">
        <v>5176</v>
      </c>
      <c r="N5178" s="26">
        <v>140</v>
      </c>
    </row>
    <row r="5179" spans="7:14" x14ac:dyDescent="0.2">
      <c r="G5179" s="26">
        <v>2016</v>
      </c>
      <c r="H5179" s="26">
        <v>8</v>
      </c>
      <c r="I5179" s="26">
        <v>3</v>
      </c>
      <c r="J5179" s="26">
        <v>17</v>
      </c>
      <c r="K5179" s="26">
        <v>679</v>
      </c>
      <c r="M5179" s="26">
        <v>5177</v>
      </c>
      <c r="N5179" s="26">
        <v>140</v>
      </c>
    </row>
    <row r="5180" spans="7:14" x14ac:dyDescent="0.2">
      <c r="G5180" s="26">
        <v>2016</v>
      </c>
      <c r="H5180" s="26">
        <v>8</v>
      </c>
      <c r="I5180" s="26">
        <v>3</v>
      </c>
      <c r="J5180" s="26">
        <v>18</v>
      </c>
      <c r="K5180" s="26">
        <v>572</v>
      </c>
      <c r="M5180" s="26">
        <v>5178</v>
      </c>
      <c r="N5180" s="26">
        <v>139</v>
      </c>
    </row>
    <row r="5181" spans="7:14" x14ac:dyDescent="0.2">
      <c r="G5181" s="26">
        <v>2016</v>
      </c>
      <c r="H5181" s="26">
        <v>8</v>
      </c>
      <c r="I5181" s="26">
        <v>3</v>
      </c>
      <c r="J5181" s="26">
        <v>19</v>
      </c>
      <c r="K5181" s="26">
        <v>376</v>
      </c>
      <c r="M5181" s="26">
        <v>5179</v>
      </c>
      <c r="N5181" s="26">
        <v>139</v>
      </c>
    </row>
    <row r="5182" spans="7:14" x14ac:dyDescent="0.2">
      <c r="G5182" s="26">
        <v>2016</v>
      </c>
      <c r="H5182" s="26">
        <v>8</v>
      </c>
      <c r="I5182" s="26">
        <v>3</v>
      </c>
      <c r="J5182" s="26">
        <v>20</v>
      </c>
      <c r="K5182" s="26">
        <v>317</v>
      </c>
      <c r="M5182" s="26">
        <v>5180</v>
      </c>
      <c r="N5182" s="26">
        <v>139</v>
      </c>
    </row>
    <row r="5183" spans="7:14" x14ac:dyDescent="0.2">
      <c r="G5183" s="26">
        <v>2016</v>
      </c>
      <c r="H5183" s="26">
        <v>8</v>
      </c>
      <c r="I5183" s="26">
        <v>3</v>
      </c>
      <c r="J5183" s="26">
        <v>21</v>
      </c>
      <c r="K5183" s="26">
        <v>239</v>
      </c>
      <c r="M5183" s="26">
        <v>5181</v>
      </c>
      <c r="N5183" s="26">
        <v>139</v>
      </c>
    </row>
    <row r="5184" spans="7:14" x14ac:dyDescent="0.2">
      <c r="G5184" s="26">
        <v>2016</v>
      </c>
      <c r="H5184" s="26">
        <v>8</v>
      </c>
      <c r="I5184" s="26">
        <v>3</v>
      </c>
      <c r="J5184" s="26">
        <v>22</v>
      </c>
      <c r="K5184" s="26">
        <v>156</v>
      </c>
      <c r="M5184" s="26">
        <v>5182</v>
      </c>
      <c r="N5184" s="26">
        <v>139</v>
      </c>
    </row>
    <row r="5185" spans="7:14" x14ac:dyDescent="0.2">
      <c r="G5185" s="26">
        <v>2016</v>
      </c>
      <c r="H5185" s="26">
        <v>8</v>
      </c>
      <c r="I5185" s="26">
        <v>3</v>
      </c>
      <c r="J5185" s="26">
        <v>23</v>
      </c>
      <c r="K5185" s="26">
        <v>126</v>
      </c>
      <c r="M5185" s="26">
        <v>5183</v>
      </c>
      <c r="N5185" s="26">
        <v>139</v>
      </c>
    </row>
    <row r="5186" spans="7:14" x14ac:dyDescent="0.2">
      <c r="G5186" s="26">
        <v>2016</v>
      </c>
      <c r="H5186" s="26">
        <v>8</v>
      </c>
      <c r="I5186" s="26">
        <v>3</v>
      </c>
      <c r="J5186" s="26">
        <v>24</v>
      </c>
      <c r="K5186" s="26">
        <v>43</v>
      </c>
      <c r="M5186" s="26">
        <v>5184</v>
      </c>
      <c r="N5186" s="26">
        <v>139</v>
      </c>
    </row>
    <row r="5187" spans="7:14" x14ac:dyDescent="0.2">
      <c r="G5187" s="26">
        <v>2016</v>
      </c>
      <c r="H5187" s="26">
        <v>8</v>
      </c>
      <c r="I5187" s="26">
        <v>4</v>
      </c>
      <c r="J5187" s="26">
        <v>1</v>
      </c>
      <c r="K5187" s="26">
        <v>26</v>
      </c>
      <c r="M5187" s="26">
        <v>5185</v>
      </c>
      <c r="N5187" s="26">
        <v>139</v>
      </c>
    </row>
    <row r="5188" spans="7:14" x14ac:dyDescent="0.2">
      <c r="G5188" s="26">
        <v>2016</v>
      </c>
      <c r="H5188" s="26">
        <v>8</v>
      </c>
      <c r="I5188" s="26">
        <v>4</v>
      </c>
      <c r="J5188" s="26">
        <v>2</v>
      </c>
      <c r="K5188" s="26">
        <v>18</v>
      </c>
      <c r="M5188" s="26">
        <v>5186</v>
      </c>
      <c r="N5188" s="26">
        <v>139</v>
      </c>
    </row>
    <row r="5189" spans="7:14" x14ac:dyDescent="0.2">
      <c r="G5189" s="26">
        <v>2016</v>
      </c>
      <c r="H5189" s="26">
        <v>8</v>
      </c>
      <c r="I5189" s="26">
        <v>4</v>
      </c>
      <c r="J5189" s="26">
        <v>3</v>
      </c>
      <c r="K5189" s="26">
        <v>13</v>
      </c>
      <c r="M5189" s="26">
        <v>5187</v>
      </c>
      <c r="N5189" s="26">
        <v>139</v>
      </c>
    </row>
    <row r="5190" spans="7:14" x14ac:dyDescent="0.2">
      <c r="G5190" s="26">
        <v>2016</v>
      </c>
      <c r="H5190" s="26">
        <v>8</v>
      </c>
      <c r="I5190" s="26">
        <v>4</v>
      </c>
      <c r="J5190" s="26">
        <v>4</v>
      </c>
      <c r="K5190" s="26">
        <v>11</v>
      </c>
      <c r="M5190" s="26">
        <v>5188</v>
      </c>
      <c r="N5190" s="26">
        <v>139</v>
      </c>
    </row>
    <row r="5191" spans="7:14" x14ac:dyDescent="0.2">
      <c r="G5191" s="26">
        <v>2016</v>
      </c>
      <c r="H5191" s="26">
        <v>8</v>
      </c>
      <c r="I5191" s="26">
        <v>4</v>
      </c>
      <c r="J5191" s="26">
        <v>5</v>
      </c>
      <c r="K5191" s="26">
        <v>12</v>
      </c>
      <c r="M5191" s="26">
        <v>5189</v>
      </c>
      <c r="N5191" s="26">
        <v>139</v>
      </c>
    </row>
    <row r="5192" spans="7:14" x14ac:dyDescent="0.2">
      <c r="G5192" s="26">
        <v>2016</v>
      </c>
      <c r="H5192" s="26">
        <v>8</v>
      </c>
      <c r="I5192" s="26">
        <v>4</v>
      </c>
      <c r="J5192" s="26">
        <v>6</v>
      </c>
      <c r="K5192" s="26">
        <v>65</v>
      </c>
      <c r="M5192" s="26">
        <v>5190</v>
      </c>
      <c r="N5192" s="26">
        <v>139</v>
      </c>
    </row>
    <row r="5193" spans="7:14" x14ac:dyDescent="0.2">
      <c r="G5193" s="26">
        <v>2016</v>
      </c>
      <c r="H5193" s="26">
        <v>8</v>
      </c>
      <c r="I5193" s="26">
        <v>4</v>
      </c>
      <c r="J5193" s="26">
        <v>7</v>
      </c>
      <c r="K5193" s="26">
        <v>213</v>
      </c>
      <c r="M5193" s="26">
        <v>5191</v>
      </c>
      <c r="N5193" s="26">
        <v>138</v>
      </c>
    </row>
    <row r="5194" spans="7:14" x14ac:dyDescent="0.2">
      <c r="G5194" s="26">
        <v>2016</v>
      </c>
      <c r="H5194" s="26">
        <v>8</v>
      </c>
      <c r="I5194" s="26">
        <v>4</v>
      </c>
      <c r="J5194" s="26">
        <v>8</v>
      </c>
      <c r="K5194" s="26">
        <v>557</v>
      </c>
      <c r="M5194" s="26">
        <v>5192</v>
      </c>
      <c r="N5194" s="26">
        <v>138</v>
      </c>
    </row>
    <row r="5195" spans="7:14" x14ac:dyDescent="0.2">
      <c r="G5195" s="26">
        <v>2016</v>
      </c>
      <c r="H5195" s="26">
        <v>8</v>
      </c>
      <c r="I5195" s="26">
        <v>4</v>
      </c>
      <c r="J5195" s="26">
        <v>9</v>
      </c>
      <c r="K5195" s="26">
        <v>395</v>
      </c>
      <c r="M5195" s="26">
        <v>5193</v>
      </c>
      <c r="N5195" s="26">
        <v>138</v>
      </c>
    </row>
    <row r="5196" spans="7:14" x14ac:dyDescent="0.2">
      <c r="G5196" s="26">
        <v>2016</v>
      </c>
      <c r="H5196" s="26">
        <v>8</v>
      </c>
      <c r="I5196" s="26">
        <v>4</v>
      </c>
      <c r="J5196" s="26">
        <v>10</v>
      </c>
      <c r="K5196" s="26">
        <v>333</v>
      </c>
      <c r="M5196" s="26">
        <v>5194</v>
      </c>
      <c r="N5196" s="26">
        <v>138</v>
      </c>
    </row>
    <row r="5197" spans="7:14" x14ac:dyDescent="0.2">
      <c r="G5197" s="26">
        <v>2016</v>
      </c>
      <c r="H5197" s="26">
        <v>8</v>
      </c>
      <c r="I5197" s="26">
        <v>4</v>
      </c>
      <c r="J5197" s="26">
        <v>11</v>
      </c>
      <c r="K5197" s="26">
        <v>336</v>
      </c>
      <c r="M5197" s="26">
        <v>5195</v>
      </c>
      <c r="N5197" s="26">
        <v>138</v>
      </c>
    </row>
    <row r="5198" spans="7:14" x14ac:dyDescent="0.2">
      <c r="G5198" s="26">
        <v>2016</v>
      </c>
      <c r="H5198" s="26">
        <v>8</v>
      </c>
      <c r="I5198" s="26">
        <v>4</v>
      </c>
      <c r="J5198" s="26">
        <v>12</v>
      </c>
      <c r="K5198" s="26">
        <v>412</v>
      </c>
      <c r="M5198" s="26">
        <v>5196</v>
      </c>
      <c r="N5198" s="26">
        <v>138</v>
      </c>
    </row>
    <row r="5199" spans="7:14" x14ac:dyDescent="0.2">
      <c r="G5199" s="26">
        <v>2016</v>
      </c>
      <c r="H5199" s="26">
        <v>8</v>
      </c>
      <c r="I5199" s="26">
        <v>4</v>
      </c>
      <c r="J5199" s="26">
        <v>13</v>
      </c>
      <c r="K5199" s="26">
        <v>429</v>
      </c>
      <c r="M5199" s="26">
        <v>5197</v>
      </c>
      <c r="N5199" s="26">
        <v>137</v>
      </c>
    </row>
    <row r="5200" spans="7:14" x14ac:dyDescent="0.2">
      <c r="G5200" s="26">
        <v>2016</v>
      </c>
      <c r="H5200" s="26">
        <v>8</v>
      </c>
      <c r="I5200" s="26">
        <v>4</v>
      </c>
      <c r="J5200" s="26">
        <v>14</v>
      </c>
      <c r="K5200" s="26">
        <v>464</v>
      </c>
      <c r="M5200" s="26">
        <v>5198</v>
      </c>
      <c r="N5200" s="26">
        <v>137</v>
      </c>
    </row>
    <row r="5201" spans="7:14" x14ac:dyDescent="0.2">
      <c r="G5201" s="26">
        <v>2016</v>
      </c>
      <c r="H5201" s="26">
        <v>8</v>
      </c>
      <c r="I5201" s="26">
        <v>4</v>
      </c>
      <c r="J5201" s="26">
        <v>15</v>
      </c>
      <c r="K5201" s="26">
        <v>501</v>
      </c>
      <c r="M5201" s="26">
        <v>5199</v>
      </c>
      <c r="N5201" s="26">
        <v>137</v>
      </c>
    </row>
    <row r="5202" spans="7:14" x14ac:dyDescent="0.2">
      <c r="G5202" s="26">
        <v>2016</v>
      </c>
      <c r="H5202" s="26">
        <v>8</v>
      </c>
      <c r="I5202" s="26">
        <v>4</v>
      </c>
      <c r="J5202" s="26">
        <v>16</v>
      </c>
      <c r="K5202" s="26">
        <v>531</v>
      </c>
      <c r="M5202" s="26">
        <v>5200</v>
      </c>
      <c r="N5202" s="26">
        <v>137</v>
      </c>
    </row>
    <row r="5203" spans="7:14" x14ac:dyDescent="0.2">
      <c r="G5203" s="26">
        <v>2016</v>
      </c>
      <c r="H5203" s="26">
        <v>8</v>
      </c>
      <c r="I5203" s="26">
        <v>4</v>
      </c>
      <c r="J5203" s="26">
        <v>17</v>
      </c>
      <c r="K5203" s="26">
        <v>632</v>
      </c>
      <c r="M5203" s="26">
        <v>5201</v>
      </c>
      <c r="N5203" s="26">
        <v>137</v>
      </c>
    </row>
    <row r="5204" spans="7:14" x14ac:dyDescent="0.2">
      <c r="G5204" s="26">
        <v>2016</v>
      </c>
      <c r="H5204" s="26">
        <v>8</v>
      </c>
      <c r="I5204" s="26">
        <v>4</v>
      </c>
      <c r="J5204" s="26">
        <v>18</v>
      </c>
      <c r="K5204" s="26">
        <v>487</v>
      </c>
      <c r="M5204" s="26">
        <v>5202</v>
      </c>
      <c r="N5204" s="26">
        <v>136</v>
      </c>
    </row>
    <row r="5205" spans="7:14" x14ac:dyDescent="0.2">
      <c r="G5205" s="26">
        <v>2016</v>
      </c>
      <c r="H5205" s="26">
        <v>8</v>
      </c>
      <c r="I5205" s="26">
        <v>4</v>
      </c>
      <c r="J5205" s="26">
        <v>19</v>
      </c>
      <c r="K5205" s="26">
        <v>406</v>
      </c>
      <c r="M5205" s="26">
        <v>5203</v>
      </c>
      <c r="N5205" s="26">
        <v>136</v>
      </c>
    </row>
    <row r="5206" spans="7:14" x14ac:dyDescent="0.2">
      <c r="G5206" s="26">
        <v>2016</v>
      </c>
      <c r="H5206" s="26">
        <v>8</v>
      </c>
      <c r="I5206" s="26">
        <v>4</v>
      </c>
      <c r="J5206" s="26">
        <v>20</v>
      </c>
      <c r="K5206" s="26">
        <v>260</v>
      </c>
      <c r="M5206" s="26">
        <v>5204</v>
      </c>
      <c r="N5206" s="26">
        <v>136</v>
      </c>
    </row>
    <row r="5207" spans="7:14" x14ac:dyDescent="0.2">
      <c r="G5207" s="26">
        <v>2016</v>
      </c>
      <c r="H5207" s="26">
        <v>8</v>
      </c>
      <c r="I5207" s="26">
        <v>4</v>
      </c>
      <c r="J5207" s="26">
        <v>21</v>
      </c>
      <c r="K5207" s="26">
        <v>183</v>
      </c>
      <c r="M5207" s="26">
        <v>5205</v>
      </c>
      <c r="N5207" s="26">
        <v>136</v>
      </c>
    </row>
    <row r="5208" spans="7:14" x14ac:dyDescent="0.2">
      <c r="G5208" s="26">
        <v>2016</v>
      </c>
      <c r="H5208" s="26">
        <v>8</v>
      </c>
      <c r="I5208" s="26">
        <v>4</v>
      </c>
      <c r="J5208" s="26">
        <v>22</v>
      </c>
      <c r="K5208" s="26">
        <v>158</v>
      </c>
      <c r="M5208" s="26">
        <v>5206</v>
      </c>
      <c r="N5208" s="26">
        <v>136</v>
      </c>
    </row>
    <row r="5209" spans="7:14" x14ac:dyDescent="0.2">
      <c r="G5209" s="26">
        <v>2016</v>
      </c>
      <c r="H5209" s="26">
        <v>8</v>
      </c>
      <c r="I5209" s="26">
        <v>4</v>
      </c>
      <c r="J5209" s="26">
        <v>23</v>
      </c>
      <c r="K5209" s="26">
        <v>101</v>
      </c>
      <c r="M5209" s="26">
        <v>5207</v>
      </c>
      <c r="N5209" s="26">
        <v>136</v>
      </c>
    </row>
    <row r="5210" spans="7:14" x14ac:dyDescent="0.2">
      <c r="G5210" s="26">
        <v>2016</v>
      </c>
      <c r="H5210" s="26">
        <v>8</v>
      </c>
      <c r="I5210" s="26">
        <v>4</v>
      </c>
      <c r="J5210" s="26">
        <v>24</v>
      </c>
      <c r="K5210" s="26">
        <v>46</v>
      </c>
      <c r="M5210" s="26">
        <v>5208</v>
      </c>
      <c r="N5210" s="26">
        <v>136</v>
      </c>
    </row>
    <row r="5211" spans="7:14" x14ac:dyDescent="0.2">
      <c r="G5211" s="26">
        <v>2016</v>
      </c>
      <c r="H5211" s="26">
        <v>8</v>
      </c>
      <c r="I5211" s="26">
        <v>5</v>
      </c>
      <c r="J5211" s="26">
        <v>1</v>
      </c>
      <c r="K5211" s="26">
        <v>22</v>
      </c>
      <c r="M5211" s="26">
        <v>5209</v>
      </c>
      <c r="N5211" s="26">
        <v>136</v>
      </c>
    </row>
    <row r="5212" spans="7:14" x14ac:dyDescent="0.2">
      <c r="G5212" s="26">
        <v>2016</v>
      </c>
      <c r="H5212" s="26">
        <v>8</v>
      </c>
      <c r="I5212" s="26">
        <v>5</v>
      </c>
      <c r="J5212" s="26">
        <v>2</v>
      </c>
      <c r="K5212" s="26">
        <v>20</v>
      </c>
      <c r="M5212" s="26">
        <v>5210</v>
      </c>
      <c r="N5212" s="26">
        <v>136</v>
      </c>
    </row>
    <row r="5213" spans="7:14" x14ac:dyDescent="0.2">
      <c r="G5213" s="26">
        <v>2016</v>
      </c>
      <c r="H5213" s="26">
        <v>8</v>
      </c>
      <c r="I5213" s="26">
        <v>5</v>
      </c>
      <c r="J5213" s="26">
        <v>3</v>
      </c>
      <c r="K5213" s="26">
        <v>1</v>
      </c>
      <c r="M5213" s="26">
        <v>5211</v>
      </c>
      <c r="N5213" s="26">
        <v>136</v>
      </c>
    </row>
    <row r="5214" spans="7:14" x14ac:dyDescent="0.2">
      <c r="G5214" s="26">
        <v>2016</v>
      </c>
      <c r="H5214" s="26">
        <v>8</v>
      </c>
      <c r="I5214" s="26">
        <v>5</v>
      </c>
      <c r="J5214" s="26">
        <v>4</v>
      </c>
      <c r="K5214" s="26">
        <v>6</v>
      </c>
      <c r="M5214" s="26">
        <v>5212</v>
      </c>
      <c r="N5214" s="26">
        <v>135</v>
      </c>
    </row>
    <row r="5215" spans="7:14" x14ac:dyDescent="0.2">
      <c r="G5215" s="26">
        <v>2016</v>
      </c>
      <c r="H5215" s="26">
        <v>8</v>
      </c>
      <c r="I5215" s="26">
        <v>5</v>
      </c>
      <c r="J5215" s="26">
        <v>5</v>
      </c>
      <c r="K5215" s="26">
        <v>21</v>
      </c>
      <c r="M5215" s="26">
        <v>5213</v>
      </c>
      <c r="N5215" s="26">
        <v>135</v>
      </c>
    </row>
    <row r="5216" spans="7:14" x14ac:dyDescent="0.2">
      <c r="G5216" s="26">
        <v>2016</v>
      </c>
      <c r="H5216" s="26">
        <v>8</v>
      </c>
      <c r="I5216" s="26">
        <v>5</v>
      </c>
      <c r="J5216" s="26">
        <v>6</v>
      </c>
      <c r="K5216" s="26">
        <v>64</v>
      </c>
      <c r="M5216" s="26">
        <v>5214</v>
      </c>
      <c r="N5216" s="26">
        <v>135</v>
      </c>
    </row>
    <row r="5217" spans="7:14" x14ac:dyDescent="0.2">
      <c r="G5217" s="26">
        <v>2016</v>
      </c>
      <c r="H5217" s="26">
        <v>8</v>
      </c>
      <c r="I5217" s="26">
        <v>5</v>
      </c>
      <c r="J5217" s="26">
        <v>7</v>
      </c>
      <c r="K5217" s="26">
        <v>230</v>
      </c>
      <c r="M5217" s="26">
        <v>5215</v>
      </c>
      <c r="N5217" s="26">
        <v>135</v>
      </c>
    </row>
    <row r="5218" spans="7:14" x14ac:dyDescent="0.2">
      <c r="G5218" s="26">
        <v>2016</v>
      </c>
      <c r="H5218" s="26">
        <v>8</v>
      </c>
      <c r="I5218" s="26">
        <v>5</v>
      </c>
      <c r="J5218" s="26">
        <v>8</v>
      </c>
      <c r="K5218" s="26">
        <v>530</v>
      </c>
      <c r="M5218" s="26">
        <v>5216</v>
      </c>
      <c r="N5218" s="26">
        <v>135</v>
      </c>
    </row>
    <row r="5219" spans="7:14" x14ac:dyDescent="0.2">
      <c r="G5219" s="26">
        <v>2016</v>
      </c>
      <c r="H5219" s="26">
        <v>8</v>
      </c>
      <c r="I5219" s="26">
        <v>5</v>
      </c>
      <c r="J5219" s="26">
        <v>9</v>
      </c>
      <c r="K5219" s="26">
        <v>352</v>
      </c>
      <c r="M5219" s="26">
        <v>5217</v>
      </c>
      <c r="N5219" s="26">
        <v>135</v>
      </c>
    </row>
    <row r="5220" spans="7:14" x14ac:dyDescent="0.2">
      <c r="G5220" s="26">
        <v>2016</v>
      </c>
      <c r="H5220" s="26">
        <v>8</v>
      </c>
      <c r="I5220" s="26">
        <v>5</v>
      </c>
      <c r="J5220" s="26">
        <v>10</v>
      </c>
      <c r="K5220" s="26">
        <v>303</v>
      </c>
      <c r="M5220" s="26">
        <v>5218</v>
      </c>
      <c r="N5220" s="26">
        <v>135</v>
      </c>
    </row>
    <row r="5221" spans="7:14" x14ac:dyDescent="0.2">
      <c r="G5221" s="26">
        <v>2016</v>
      </c>
      <c r="H5221" s="26">
        <v>8</v>
      </c>
      <c r="I5221" s="26">
        <v>5</v>
      </c>
      <c r="J5221" s="26">
        <v>11</v>
      </c>
      <c r="K5221" s="26">
        <v>396</v>
      </c>
      <c r="M5221" s="26">
        <v>5219</v>
      </c>
      <c r="N5221" s="26">
        <v>135</v>
      </c>
    </row>
    <row r="5222" spans="7:14" x14ac:dyDescent="0.2">
      <c r="G5222" s="26">
        <v>2016</v>
      </c>
      <c r="H5222" s="26">
        <v>8</v>
      </c>
      <c r="I5222" s="26">
        <v>5</v>
      </c>
      <c r="J5222" s="26">
        <v>12</v>
      </c>
      <c r="K5222" s="26">
        <v>470</v>
      </c>
      <c r="M5222" s="26">
        <v>5220</v>
      </c>
      <c r="N5222" s="26">
        <v>135</v>
      </c>
    </row>
    <row r="5223" spans="7:14" x14ac:dyDescent="0.2">
      <c r="G5223" s="26">
        <v>2016</v>
      </c>
      <c r="H5223" s="26">
        <v>8</v>
      </c>
      <c r="I5223" s="26">
        <v>5</v>
      </c>
      <c r="J5223" s="26">
        <v>13</v>
      </c>
      <c r="K5223" s="26">
        <v>550</v>
      </c>
      <c r="M5223" s="26">
        <v>5221</v>
      </c>
      <c r="N5223" s="26">
        <v>135</v>
      </c>
    </row>
    <row r="5224" spans="7:14" x14ac:dyDescent="0.2">
      <c r="G5224" s="26">
        <v>2016</v>
      </c>
      <c r="H5224" s="26">
        <v>8</v>
      </c>
      <c r="I5224" s="26">
        <v>5</v>
      </c>
      <c r="J5224" s="26">
        <v>14</v>
      </c>
      <c r="K5224" s="26">
        <v>478</v>
      </c>
      <c r="M5224" s="26">
        <v>5222</v>
      </c>
      <c r="N5224" s="26">
        <v>135</v>
      </c>
    </row>
    <row r="5225" spans="7:14" x14ac:dyDescent="0.2">
      <c r="G5225" s="26">
        <v>2016</v>
      </c>
      <c r="H5225" s="26">
        <v>8</v>
      </c>
      <c r="I5225" s="26">
        <v>5</v>
      </c>
      <c r="J5225" s="26">
        <v>15</v>
      </c>
      <c r="K5225" s="26">
        <v>484</v>
      </c>
      <c r="M5225" s="26">
        <v>5223</v>
      </c>
      <c r="N5225" s="26">
        <v>135</v>
      </c>
    </row>
    <row r="5226" spans="7:14" x14ac:dyDescent="0.2">
      <c r="G5226" s="26">
        <v>2016</v>
      </c>
      <c r="H5226" s="26">
        <v>8</v>
      </c>
      <c r="I5226" s="26">
        <v>5</v>
      </c>
      <c r="J5226" s="26">
        <v>16</v>
      </c>
      <c r="K5226" s="26">
        <v>573</v>
      </c>
      <c r="M5226" s="26">
        <v>5224</v>
      </c>
      <c r="N5226" s="26">
        <v>135</v>
      </c>
    </row>
    <row r="5227" spans="7:14" x14ac:dyDescent="0.2">
      <c r="G5227" s="26">
        <v>2016</v>
      </c>
      <c r="H5227" s="26">
        <v>8</v>
      </c>
      <c r="I5227" s="26">
        <v>5</v>
      </c>
      <c r="J5227" s="26">
        <v>17</v>
      </c>
      <c r="K5227" s="26">
        <v>636</v>
      </c>
      <c r="M5227" s="26">
        <v>5225</v>
      </c>
      <c r="N5227" s="26">
        <v>135</v>
      </c>
    </row>
    <row r="5228" spans="7:14" x14ac:dyDescent="0.2">
      <c r="G5228" s="26">
        <v>2016</v>
      </c>
      <c r="H5228" s="26">
        <v>8</v>
      </c>
      <c r="I5228" s="26">
        <v>5</v>
      </c>
      <c r="J5228" s="26">
        <v>18</v>
      </c>
      <c r="K5228" s="26">
        <v>491</v>
      </c>
      <c r="M5228" s="26">
        <v>5226</v>
      </c>
      <c r="N5228" s="26">
        <v>135</v>
      </c>
    </row>
    <row r="5229" spans="7:14" x14ac:dyDescent="0.2">
      <c r="G5229" s="26">
        <v>2016</v>
      </c>
      <c r="H5229" s="26">
        <v>8</v>
      </c>
      <c r="I5229" s="26">
        <v>5</v>
      </c>
      <c r="J5229" s="26">
        <v>19</v>
      </c>
      <c r="K5229" s="26">
        <v>373</v>
      </c>
      <c r="M5229" s="26">
        <v>5227</v>
      </c>
      <c r="N5229" s="26">
        <v>134</v>
      </c>
    </row>
    <row r="5230" spans="7:14" x14ac:dyDescent="0.2">
      <c r="G5230" s="26">
        <v>2016</v>
      </c>
      <c r="H5230" s="26">
        <v>8</v>
      </c>
      <c r="I5230" s="26">
        <v>5</v>
      </c>
      <c r="J5230" s="26">
        <v>20</v>
      </c>
      <c r="K5230" s="26">
        <v>292</v>
      </c>
      <c r="M5230" s="26">
        <v>5228</v>
      </c>
      <c r="N5230" s="26">
        <v>134</v>
      </c>
    </row>
    <row r="5231" spans="7:14" x14ac:dyDescent="0.2">
      <c r="G5231" s="26">
        <v>2016</v>
      </c>
      <c r="H5231" s="26">
        <v>8</v>
      </c>
      <c r="I5231" s="26">
        <v>5</v>
      </c>
      <c r="J5231" s="26">
        <v>21</v>
      </c>
      <c r="K5231" s="26">
        <v>201</v>
      </c>
      <c r="M5231" s="26">
        <v>5229</v>
      </c>
      <c r="N5231" s="26">
        <v>134</v>
      </c>
    </row>
    <row r="5232" spans="7:14" x14ac:dyDescent="0.2">
      <c r="G5232" s="26">
        <v>2016</v>
      </c>
      <c r="H5232" s="26">
        <v>8</v>
      </c>
      <c r="I5232" s="26">
        <v>5</v>
      </c>
      <c r="J5232" s="26">
        <v>22</v>
      </c>
      <c r="K5232" s="26">
        <v>195</v>
      </c>
      <c r="M5232" s="26">
        <v>5230</v>
      </c>
      <c r="N5232" s="26">
        <v>134</v>
      </c>
    </row>
    <row r="5233" spans="7:14" x14ac:dyDescent="0.2">
      <c r="G5233" s="26">
        <v>2016</v>
      </c>
      <c r="H5233" s="26">
        <v>8</v>
      </c>
      <c r="I5233" s="26">
        <v>5</v>
      </c>
      <c r="J5233" s="26">
        <v>23</v>
      </c>
      <c r="K5233" s="26">
        <v>134</v>
      </c>
      <c r="M5233" s="26">
        <v>5231</v>
      </c>
      <c r="N5233" s="26">
        <v>134</v>
      </c>
    </row>
    <row r="5234" spans="7:14" x14ac:dyDescent="0.2">
      <c r="G5234" s="26">
        <v>2016</v>
      </c>
      <c r="H5234" s="26">
        <v>8</v>
      </c>
      <c r="I5234" s="26">
        <v>5</v>
      </c>
      <c r="J5234" s="26">
        <v>24</v>
      </c>
      <c r="K5234" s="26">
        <v>79</v>
      </c>
      <c r="M5234" s="26">
        <v>5232</v>
      </c>
      <c r="N5234" s="26">
        <v>134</v>
      </c>
    </row>
    <row r="5235" spans="7:14" x14ac:dyDescent="0.2">
      <c r="G5235" s="26">
        <v>2016</v>
      </c>
      <c r="H5235" s="26">
        <v>8</v>
      </c>
      <c r="I5235" s="26">
        <v>6</v>
      </c>
      <c r="J5235" s="26">
        <v>1</v>
      </c>
      <c r="K5235" s="26">
        <v>35</v>
      </c>
      <c r="M5235" s="26">
        <v>5233</v>
      </c>
      <c r="N5235" s="26">
        <v>134</v>
      </c>
    </row>
    <row r="5236" spans="7:14" x14ac:dyDescent="0.2">
      <c r="G5236" s="26">
        <v>2016</v>
      </c>
      <c r="H5236" s="26">
        <v>8</v>
      </c>
      <c r="I5236" s="26">
        <v>6</v>
      </c>
      <c r="J5236" s="26">
        <v>2</v>
      </c>
      <c r="K5236" s="26">
        <v>30</v>
      </c>
      <c r="M5236" s="26">
        <v>5234</v>
      </c>
      <c r="N5236" s="26">
        <v>134</v>
      </c>
    </row>
    <row r="5237" spans="7:14" x14ac:dyDescent="0.2">
      <c r="G5237" s="26">
        <v>2016</v>
      </c>
      <c r="H5237" s="26">
        <v>8</v>
      </c>
      <c r="I5237" s="26">
        <v>6</v>
      </c>
      <c r="J5237" s="26">
        <v>3</v>
      </c>
      <c r="K5237" s="26">
        <v>25</v>
      </c>
      <c r="M5237" s="26">
        <v>5235</v>
      </c>
      <c r="N5237" s="26">
        <v>134</v>
      </c>
    </row>
    <row r="5238" spans="7:14" x14ac:dyDescent="0.2">
      <c r="G5238" s="26">
        <v>2016</v>
      </c>
      <c r="H5238" s="26">
        <v>8</v>
      </c>
      <c r="I5238" s="26">
        <v>6</v>
      </c>
      <c r="J5238" s="26">
        <v>4</v>
      </c>
      <c r="K5238" s="26">
        <v>12</v>
      </c>
      <c r="M5238" s="26">
        <v>5236</v>
      </c>
      <c r="N5238" s="26">
        <v>134</v>
      </c>
    </row>
    <row r="5239" spans="7:14" x14ac:dyDescent="0.2">
      <c r="G5239" s="26">
        <v>2016</v>
      </c>
      <c r="H5239" s="26">
        <v>8</v>
      </c>
      <c r="I5239" s="26">
        <v>6</v>
      </c>
      <c r="J5239" s="26">
        <v>5</v>
      </c>
      <c r="K5239" s="26">
        <v>26</v>
      </c>
      <c r="M5239" s="26">
        <v>5237</v>
      </c>
      <c r="N5239" s="26">
        <v>133</v>
      </c>
    </row>
    <row r="5240" spans="7:14" x14ac:dyDescent="0.2">
      <c r="G5240" s="26">
        <v>2016</v>
      </c>
      <c r="H5240" s="26">
        <v>8</v>
      </c>
      <c r="I5240" s="26">
        <v>6</v>
      </c>
      <c r="J5240" s="26">
        <v>6</v>
      </c>
      <c r="K5240" s="26">
        <v>65</v>
      </c>
      <c r="M5240" s="26">
        <v>5238</v>
      </c>
      <c r="N5240" s="26">
        <v>133</v>
      </c>
    </row>
    <row r="5241" spans="7:14" x14ac:dyDescent="0.2">
      <c r="G5241" s="26">
        <v>2016</v>
      </c>
      <c r="H5241" s="26">
        <v>8</v>
      </c>
      <c r="I5241" s="26">
        <v>6</v>
      </c>
      <c r="J5241" s="26">
        <v>7</v>
      </c>
      <c r="K5241" s="26">
        <v>97</v>
      </c>
      <c r="M5241" s="26">
        <v>5239</v>
      </c>
      <c r="N5241" s="26">
        <v>133</v>
      </c>
    </row>
    <row r="5242" spans="7:14" x14ac:dyDescent="0.2">
      <c r="G5242" s="26">
        <v>2016</v>
      </c>
      <c r="H5242" s="26">
        <v>8</v>
      </c>
      <c r="I5242" s="26">
        <v>6</v>
      </c>
      <c r="J5242" s="26">
        <v>8</v>
      </c>
      <c r="K5242" s="26">
        <v>172</v>
      </c>
      <c r="M5242" s="26">
        <v>5240</v>
      </c>
      <c r="N5242" s="26">
        <v>133</v>
      </c>
    </row>
    <row r="5243" spans="7:14" x14ac:dyDescent="0.2">
      <c r="G5243" s="26">
        <v>2016</v>
      </c>
      <c r="H5243" s="26">
        <v>8</v>
      </c>
      <c r="I5243" s="26">
        <v>6</v>
      </c>
      <c r="J5243" s="26">
        <v>9</v>
      </c>
      <c r="K5243" s="26">
        <v>252</v>
      </c>
      <c r="M5243" s="26">
        <v>5241</v>
      </c>
      <c r="N5243" s="26">
        <v>133</v>
      </c>
    </row>
    <row r="5244" spans="7:14" x14ac:dyDescent="0.2">
      <c r="G5244" s="26">
        <v>2016</v>
      </c>
      <c r="H5244" s="26">
        <v>8</v>
      </c>
      <c r="I5244" s="26">
        <v>6</v>
      </c>
      <c r="J5244" s="26">
        <v>10</v>
      </c>
      <c r="K5244" s="26">
        <v>318</v>
      </c>
      <c r="M5244" s="26">
        <v>5242</v>
      </c>
      <c r="N5244" s="26">
        <v>133</v>
      </c>
    </row>
    <row r="5245" spans="7:14" x14ac:dyDescent="0.2">
      <c r="G5245" s="26">
        <v>2016</v>
      </c>
      <c r="H5245" s="26">
        <v>8</v>
      </c>
      <c r="I5245" s="26">
        <v>6</v>
      </c>
      <c r="J5245" s="26">
        <v>11</v>
      </c>
      <c r="K5245" s="26">
        <v>394</v>
      </c>
      <c r="M5245" s="26">
        <v>5243</v>
      </c>
      <c r="N5245" s="26">
        <v>133</v>
      </c>
    </row>
    <row r="5246" spans="7:14" x14ac:dyDescent="0.2">
      <c r="G5246" s="26">
        <v>2016</v>
      </c>
      <c r="H5246" s="26">
        <v>8</v>
      </c>
      <c r="I5246" s="26">
        <v>6</v>
      </c>
      <c r="J5246" s="26">
        <v>12</v>
      </c>
      <c r="K5246" s="26">
        <v>453</v>
      </c>
      <c r="M5246" s="26">
        <v>5244</v>
      </c>
      <c r="N5246" s="26">
        <v>133</v>
      </c>
    </row>
    <row r="5247" spans="7:14" x14ac:dyDescent="0.2">
      <c r="G5247" s="26">
        <v>2016</v>
      </c>
      <c r="H5247" s="26">
        <v>8</v>
      </c>
      <c r="I5247" s="26">
        <v>6</v>
      </c>
      <c r="J5247" s="26">
        <v>13</v>
      </c>
      <c r="K5247" s="26">
        <v>425</v>
      </c>
      <c r="M5247" s="26">
        <v>5245</v>
      </c>
      <c r="N5247" s="26">
        <v>133</v>
      </c>
    </row>
    <row r="5248" spans="7:14" x14ac:dyDescent="0.2">
      <c r="G5248" s="26">
        <v>2016</v>
      </c>
      <c r="H5248" s="26">
        <v>8</v>
      </c>
      <c r="I5248" s="26">
        <v>6</v>
      </c>
      <c r="J5248" s="26">
        <v>14</v>
      </c>
      <c r="K5248" s="26">
        <v>449</v>
      </c>
      <c r="M5248" s="26">
        <v>5246</v>
      </c>
      <c r="N5248" s="26">
        <v>133</v>
      </c>
    </row>
    <row r="5249" spans="7:14" x14ac:dyDescent="0.2">
      <c r="G5249" s="26">
        <v>2016</v>
      </c>
      <c r="H5249" s="26">
        <v>8</v>
      </c>
      <c r="I5249" s="26">
        <v>6</v>
      </c>
      <c r="J5249" s="26">
        <v>15</v>
      </c>
      <c r="K5249" s="26">
        <v>471</v>
      </c>
      <c r="M5249" s="26">
        <v>5247</v>
      </c>
      <c r="N5249" s="26">
        <v>133</v>
      </c>
    </row>
    <row r="5250" spans="7:14" x14ac:dyDescent="0.2">
      <c r="G5250" s="26">
        <v>2016</v>
      </c>
      <c r="H5250" s="26">
        <v>8</v>
      </c>
      <c r="I5250" s="26">
        <v>6</v>
      </c>
      <c r="J5250" s="26">
        <v>16</v>
      </c>
      <c r="K5250" s="26">
        <v>435</v>
      </c>
      <c r="M5250" s="26">
        <v>5248</v>
      </c>
      <c r="N5250" s="26">
        <v>133</v>
      </c>
    </row>
    <row r="5251" spans="7:14" x14ac:dyDescent="0.2">
      <c r="G5251" s="26">
        <v>2016</v>
      </c>
      <c r="H5251" s="26">
        <v>8</v>
      </c>
      <c r="I5251" s="26">
        <v>6</v>
      </c>
      <c r="J5251" s="26">
        <v>17</v>
      </c>
      <c r="K5251" s="26">
        <v>508</v>
      </c>
      <c r="M5251" s="26">
        <v>5249</v>
      </c>
      <c r="N5251" s="26">
        <v>133</v>
      </c>
    </row>
    <row r="5252" spans="7:14" x14ac:dyDescent="0.2">
      <c r="G5252" s="26">
        <v>2016</v>
      </c>
      <c r="H5252" s="26">
        <v>8</v>
      </c>
      <c r="I5252" s="26">
        <v>6</v>
      </c>
      <c r="J5252" s="26">
        <v>18</v>
      </c>
      <c r="K5252" s="26">
        <v>389</v>
      </c>
      <c r="M5252" s="26">
        <v>5250</v>
      </c>
      <c r="N5252" s="26">
        <v>133</v>
      </c>
    </row>
    <row r="5253" spans="7:14" x14ac:dyDescent="0.2">
      <c r="G5253" s="26">
        <v>2016</v>
      </c>
      <c r="H5253" s="26">
        <v>8</v>
      </c>
      <c r="I5253" s="26">
        <v>6</v>
      </c>
      <c r="J5253" s="26">
        <v>19</v>
      </c>
      <c r="K5253" s="26">
        <v>347</v>
      </c>
      <c r="M5253" s="26">
        <v>5251</v>
      </c>
      <c r="N5253" s="26">
        <v>132</v>
      </c>
    </row>
    <row r="5254" spans="7:14" x14ac:dyDescent="0.2">
      <c r="G5254" s="26">
        <v>2016</v>
      </c>
      <c r="H5254" s="26">
        <v>8</v>
      </c>
      <c r="I5254" s="26">
        <v>6</v>
      </c>
      <c r="J5254" s="26">
        <v>20</v>
      </c>
      <c r="K5254" s="26">
        <v>242</v>
      </c>
      <c r="M5254" s="26">
        <v>5252</v>
      </c>
      <c r="N5254" s="26">
        <v>132</v>
      </c>
    </row>
    <row r="5255" spans="7:14" x14ac:dyDescent="0.2">
      <c r="G5255" s="26">
        <v>2016</v>
      </c>
      <c r="H5255" s="26">
        <v>8</v>
      </c>
      <c r="I5255" s="26">
        <v>6</v>
      </c>
      <c r="J5255" s="26">
        <v>21</v>
      </c>
      <c r="K5255" s="26">
        <v>219</v>
      </c>
      <c r="M5255" s="26">
        <v>5253</v>
      </c>
      <c r="N5255" s="26">
        <v>132</v>
      </c>
    </row>
    <row r="5256" spans="7:14" x14ac:dyDescent="0.2">
      <c r="G5256" s="26">
        <v>2016</v>
      </c>
      <c r="H5256" s="26">
        <v>8</v>
      </c>
      <c r="I5256" s="26">
        <v>6</v>
      </c>
      <c r="J5256" s="26">
        <v>22</v>
      </c>
      <c r="K5256" s="26">
        <v>168</v>
      </c>
      <c r="M5256" s="26">
        <v>5254</v>
      </c>
      <c r="N5256" s="26">
        <v>132</v>
      </c>
    </row>
    <row r="5257" spans="7:14" x14ac:dyDescent="0.2">
      <c r="G5257" s="26">
        <v>2016</v>
      </c>
      <c r="H5257" s="26">
        <v>8</v>
      </c>
      <c r="I5257" s="26">
        <v>6</v>
      </c>
      <c r="J5257" s="26">
        <v>23</v>
      </c>
      <c r="K5257" s="26">
        <v>104</v>
      </c>
      <c r="M5257" s="26">
        <v>5255</v>
      </c>
      <c r="N5257" s="26">
        <v>132</v>
      </c>
    </row>
    <row r="5258" spans="7:14" x14ac:dyDescent="0.2">
      <c r="G5258" s="26">
        <v>2016</v>
      </c>
      <c r="H5258" s="26">
        <v>8</v>
      </c>
      <c r="I5258" s="26">
        <v>6</v>
      </c>
      <c r="J5258" s="26">
        <v>24</v>
      </c>
      <c r="K5258" s="26">
        <v>58</v>
      </c>
      <c r="M5258" s="26">
        <v>5256</v>
      </c>
      <c r="N5258" s="26">
        <v>132</v>
      </c>
    </row>
    <row r="5259" spans="7:14" x14ac:dyDescent="0.2">
      <c r="G5259" s="26">
        <v>2016</v>
      </c>
      <c r="H5259" s="26">
        <v>8</v>
      </c>
      <c r="I5259" s="26">
        <v>7</v>
      </c>
      <c r="J5259" s="26">
        <v>1</v>
      </c>
      <c r="K5259" s="26">
        <v>30</v>
      </c>
      <c r="M5259" s="26">
        <v>5257</v>
      </c>
      <c r="N5259" s="26">
        <v>132</v>
      </c>
    </row>
    <row r="5260" spans="7:14" x14ac:dyDescent="0.2">
      <c r="G5260" s="26">
        <v>2016</v>
      </c>
      <c r="H5260" s="26">
        <v>8</v>
      </c>
      <c r="I5260" s="26">
        <v>7</v>
      </c>
      <c r="J5260" s="26">
        <v>2</v>
      </c>
      <c r="K5260" s="26">
        <v>19</v>
      </c>
      <c r="M5260" s="26">
        <v>5258</v>
      </c>
      <c r="N5260" s="26">
        <v>132</v>
      </c>
    </row>
    <row r="5261" spans="7:14" x14ac:dyDescent="0.2">
      <c r="G5261" s="26">
        <v>2016</v>
      </c>
      <c r="H5261" s="26">
        <v>8</v>
      </c>
      <c r="I5261" s="26">
        <v>7</v>
      </c>
      <c r="J5261" s="26">
        <v>3</v>
      </c>
      <c r="K5261" s="26">
        <v>16</v>
      </c>
      <c r="M5261" s="26">
        <v>5259</v>
      </c>
      <c r="N5261" s="26">
        <v>132</v>
      </c>
    </row>
    <row r="5262" spans="7:14" x14ac:dyDescent="0.2">
      <c r="G5262" s="26">
        <v>2016</v>
      </c>
      <c r="H5262" s="26">
        <v>8</v>
      </c>
      <c r="I5262" s="26">
        <v>7</v>
      </c>
      <c r="J5262" s="26">
        <v>4</v>
      </c>
      <c r="K5262" s="26">
        <v>9</v>
      </c>
      <c r="M5262" s="26">
        <v>5260</v>
      </c>
      <c r="N5262" s="26">
        <v>131</v>
      </c>
    </row>
    <row r="5263" spans="7:14" x14ac:dyDescent="0.2">
      <c r="G5263" s="26">
        <v>2016</v>
      </c>
      <c r="H5263" s="26">
        <v>8</v>
      </c>
      <c r="I5263" s="26">
        <v>7</v>
      </c>
      <c r="J5263" s="26">
        <v>5</v>
      </c>
      <c r="K5263" s="26">
        <v>11</v>
      </c>
      <c r="M5263" s="26">
        <v>5261</v>
      </c>
      <c r="N5263" s="26">
        <v>131</v>
      </c>
    </row>
    <row r="5264" spans="7:14" x14ac:dyDescent="0.2">
      <c r="G5264" s="26">
        <v>2016</v>
      </c>
      <c r="H5264" s="26">
        <v>8</v>
      </c>
      <c r="I5264" s="26">
        <v>7</v>
      </c>
      <c r="J5264" s="26">
        <v>6</v>
      </c>
      <c r="K5264" s="26">
        <v>34</v>
      </c>
      <c r="M5264" s="26">
        <v>5262</v>
      </c>
      <c r="N5264" s="26">
        <v>131</v>
      </c>
    </row>
    <row r="5265" spans="7:14" x14ac:dyDescent="0.2">
      <c r="G5265" s="26">
        <v>2016</v>
      </c>
      <c r="H5265" s="26">
        <v>8</v>
      </c>
      <c r="I5265" s="26">
        <v>7</v>
      </c>
      <c r="J5265" s="26">
        <v>7</v>
      </c>
      <c r="K5265" s="26">
        <v>121</v>
      </c>
      <c r="M5265" s="26">
        <v>5263</v>
      </c>
      <c r="N5265" s="26">
        <v>131</v>
      </c>
    </row>
    <row r="5266" spans="7:14" x14ac:dyDescent="0.2">
      <c r="G5266" s="26">
        <v>2016</v>
      </c>
      <c r="H5266" s="26">
        <v>8</v>
      </c>
      <c r="I5266" s="26">
        <v>7</v>
      </c>
      <c r="J5266" s="26">
        <v>8</v>
      </c>
      <c r="K5266" s="26">
        <v>197</v>
      </c>
      <c r="M5266" s="26">
        <v>5264</v>
      </c>
      <c r="N5266" s="26">
        <v>131</v>
      </c>
    </row>
    <row r="5267" spans="7:14" x14ac:dyDescent="0.2">
      <c r="G5267" s="26">
        <v>2016</v>
      </c>
      <c r="H5267" s="26">
        <v>8</v>
      </c>
      <c r="I5267" s="26">
        <v>7</v>
      </c>
      <c r="J5267" s="26">
        <v>9</v>
      </c>
      <c r="K5267" s="26">
        <v>145</v>
      </c>
      <c r="M5267" s="26">
        <v>5265</v>
      </c>
      <c r="N5267" s="26">
        <v>131</v>
      </c>
    </row>
    <row r="5268" spans="7:14" x14ac:dyDescent="0.2">
      <c r="G5268" s="26">
        <v>2016</v>
      </c>
      <c r="H5268" s="26">
        <v>8</v>
      </c>
      <c r="I5268" s="26">
        <v>7</v>
      </c>
      <c r="J5268" s="26">
        <v>10</v>
      </c>
      <c r="K5268" s="26">
        <v>239</v>
      </c>
      <c r="M5268" s="26">
        <v>5266</v>
      </c>
      <c r="N5268" s="26">
        <v>131</v>
      </c>
    </row>
    <row r="5269" spans="7:14" x14ac:dyDescent="0.2">
      <c r="G5269" s="26">
        <v>2016</v>
      </c>
      <c r="H5269" s="26">
        <v>8</v>
      </c>
      <c r="I5269" s="26">
        <v>7</v>
      </c>
      <c r="J5269" s="26">
        <v>11</v>
      </c>
      <c r="K5269" s="26">
        <v>294</v>
      </c>
      <c r="M5269" s="26">
        <v>5267</v>
      </c>
      <c r="N5269" s="26">
        <v>131</v>
      </c>
    </row>
    <row r="5270" spans="7:14" x14ac:dyDescent="0.2">
      <c r="G5270" s="26">
        <v>2016</v>
      </c>
      <c r="H5270" s="26">
        <v>8</v>
      </c>
      <c r="I5270" s="26">
        <v>7</v>
      </c>
      <c r="J5270" s="26">
        <v>12</v>
      </c>
      <c r="K5270" s="26">
        <v>344</v>
      </c>
      <c r="M5270" s="26">
        <v>5268</v>
      </c>
      <c r="N5270" s="26">
        <v>131</v>
      </c>
    </row>
    <row r="5271" spans="7:14" x14ac:dyDescent="0.2">
      <c r="G5271" s="26">
        <v>2016</v>
      </c>
      <c r="H5271" s="26">
        <v>8</v>
      </c>
      <c r="I5271" s="26">
        <v>7</v>
      </c>
      <c r="J5271" s="26">
        <v>13</v>
      </c>
      <c r="K5271" s="26">
        <v>397</v>
      </c>
      <c r="M5271" s="26">
        <v>5269</v>
      </c>
      <c r="N5271" s="26">
        <v>131</v>
      </c>
    </row>
    <row r="5272" spans="7:14" x14ac:dyDescent="0.2">
      <c r="G5272" s="26">
        <v>2016</v>
      </c>
      <c r="H5272" s="26">
        <v>8</v>
      </c>
      <c r="I5272" s="26">
        <v>7</v>
      </c>
      <c r="J5272" s="26">
        <v>14</v>
      </c>
      <c r="K5272" s="26">
        <v>413</v>
      </c>
      <c r="M5272" s="26">
        <v>5270</v>
      </c>
      <c r="N5272" s="26">
        <v>131</v>
      </c>
    </row>
    <row r="5273" spans="7:14" x14ac:dyDescent="0.2">
      <c r="G5273" s="26">
        <v>2016</v>
      </c>
      <c r="H5273" s="26">
        <v>8</v>
      </c>
      <c r="I5273" s="26">
        <v>7</v>
      </c>
      <c r="J5273" s="26">
        <v>15</v>
      </c>
      <c r="K5273" s="26">
        <v>384</v>
      </c>
      <c r="M5273" s="26">
        <v>5271</v>
      </c>
      <c r="N5273" s="26">
        <v>131</v>
      </c>
    </row>
    <row r="5274" spans="7:14" x14ac:dyDescent="0.2">
      <c r="G5274" s="26">
        <v>2016</v>
      </c>
      <c r="H5274" s="26">
        <v>8</v>
      </c>
      <c r="I5274" s="26">
        <v>7</v>
      </c>
      <c r="J5274" s="26">
        <v>16</v>
      </c>
      <c r="K5274" s="26">
        <v>399</v>
      </c>
      <c r="M5274" s="26">
        <v>5272</v>
      </c>
      <c r="N5274" s="26">
        <v>130</v>
      </c>
    </row>
    <row r="5275" spans="7:14" x14ac:dyDescent="0.2">
      <c r="G5275" s="26">
        <v>2016</v>
      </c>
      <c r="H5275" s="26">
        <v>8</v>
      </c>
      <c r="I5275" s="26">
        <v>7</v>
      </c>
      <c r="J5275" s="26">
        <v>17</v>
      </c>
      <c r="K5275" s="26">
        <v>443</v>
      </c>
      <c r="M5275" s="26">
        <v>5273</v>
      </c>
      <c r="N5275" s="26">
        <v>130</v>
      </c>
    </row>
    <row r="5276" spans="7:14" x14ac:dyDescent="0.2">
      <c r="G5276" s="26">
        <v>2016</v>
      </c>
      <c r="H5276" s="26">
        <v>8</v>
      </c>
      <c r="I5276" s="26">
        <v>7</v>
      </c>
      <c r="J5276" s="26">
        <v>18</v>
      </c>
      <c r="K5276" s="26">
        <v>345</v>
      </c>
      <c r="M5276" s="26">
        <v>5274</v>
      </c>
      <c r="N5276" s="26">
        <v>130</v>
      </c>
    </row>
    <row r="5277" spans="7:14" x14ac:dyDescent="0.2">
      <c r="G5277" s="26">
        <v>2016</v>
      </c>
      <c r="H5277" s="26">
        <v>8</v>
      </c>
      <c r="I5277" s="26">
        <v>7</v>
      </c>
      <c r="J5277" s="26">
        <v>19</v>
      </c>
      <c r="K5277" s="26">
        <v>299</v>
      </c>
      <c r="M5277" s="26">
        <v>5275</v>
      </c>
      <c r="N5277" s="26">
        <v>130</v>
      </c>
    </row>
    <row r="5278" spans="7:14" x14ac:dyDescent="0.2">
      <c r="G5278" s="26">
        <v>2016</v>
      </c>
      <c r="H5278" s="26">
        <v>8</v>
      </c>
      <c r="I5278" s="26">
        <v>7</v>
      </c>
      <c r="J5278" s="26">
        <v>20</v>
      </c>
      <c r="K5278" s="26">
        <v>268</v>
      </c>
      <c r="M5278" s="26">
        <v>5276</v>
      </c>
      <c r="N5278" s="26">
        <v>129</v>
      </c>
    </row>
    <row r="5279" spans="7:14" x14ac:dyDescent="0.2">
      <c r="G5279" s="26">
        <v>2016</v>
      </c>
      <c r="H5279" s="26">
        <v>8</v>
      </c>
      <c r="I5279" s="26">
        <v>7</v>
      </c>
      <c r="J5279" s="26">
        <v>21</v>
      </c>
      <c r="K5279" s="26">
        <v>198</v>
      </c>
      <c r="M5279" s="26">
        <v>5277</v>
      </c>
      <c r="N5279" s="26">
        <v>129</v>
      </c>
    </row>
    <row r="5280" spans="7:14" x14ac:dyDescent="0.2">
      <c r="G5280" s="26">
        <v>2016</v>
      </c>
      <c r="H5280" s="26">
        <v>8</v>
      </c>
      <c r="I5280" s="26">
        <v>7</v>
      </c>
      <c r="J5280" s="26">
        <v>22</v>
      </c>
      <c r="K5280" s="26">
        <v>172</v>
      </c>
      <c r="M5280" s="26">
        <v>5278</v>
      </c>
      <c r="N5280" s="26">
        <v>129</v>
      </c>
    </row>
    <row r="5281" spans="7:14" x14ac:dyDescent="0.2">
      <c r="G5281" s="26">
        <v>2016</v>
      </c>
      <c r="H5281" s="26">
        <v>8</v>
      </c>
      <c r="I5281" s="26">
        <v>7</v>
      </c>
      <c r="J5281" s="26">
        <v>23</v>
      </c>
      <c r="K5281" s="26">
        <v>114</v>
      </c>
      <c r="M5281" s="26">
        <v>5279</v>
      </c>
      <c r="N5281" s="26">
        <v>129</v>
      </c>
    </row>
    <row r="5282" spans="7:14" x14ac:dyDescent="0.2">
      <c r="G5282" s="26">
        <v>2016</v>
      </c>
      <c r="H5282" s="26">
        <v>8</v>
      </c>
      <c r="I5282" s="26">
        <v>7</v>
      </c>
      <c r="J5282" s="26">
        <v>24</v>
      </c>
      <c r="K5282" s="26">
        <v>76</v>
      </c>
      <c r="M5282" s="26">
        <v>5280</v>
      </c>
      <c r="N5282" s="26">
        <v>129</v>
      </c>
    </row>
    <row r="5283" spans="7:14" x14ac:dyDescent="0.2">
      <c r="G5283" s="26">
        <v>2016</v>
      </c>
      <c r="H5283" s="26">
        <v>8</v>
      </c>
      <c r="I5283" s="26">
        <v>8</v>
      </c>
      <c r="J5283" s="26">
        <v>1</v>
      </c>
      <c r="K5283" s="26">
        <v>23</v>
      </c>
      <c r="M5283" s="26">
        <v>5281</v>
      </c>
      <c r="N5283" s="26">
        <v>129</v>
      </c>
    </row>
    <row r="5284" spans="7:14" x14ac:dyDescent="0.2">
      <c r="G5284" s="26">
        <v>2016</v>
      </c>
      <c r="H5284" s="26">
        <v>8</v>
      </c>
      <c r="I5284" s="26">
        <v>8</v>
      </c>
      <c r="J5284" s="26">
        <v>2</v>
      </c>
      <c r="K5284" s="26">
        <v>3</v>
      </c>
      <c r="M5284" s="26">
        <v>5282</v>
      </c>
      <c r="N5284" s="26">
        <v>129</v>
      </c>
    </row>
    <row r="5285" spans="7:14" x14ac:dyDescent="0.2">
      <c r="G5285" s="26">
        <v>2016</v>
      </c>
      <c r="H5285" s="26">
        <v>8</v>
      </c>
      <c r="I5285" s="26">
        <v>8</v>
      </c>
      <c r="J5285" s="26">
        <v>3</v>
      </c>
      <c r="K5285" s="26">
        <v>4</v>
      </c>
      <c r="M5285" s="26">
        <v>5283</v>
      </c>
      <c r="N5285" s="26">
        <v>129</v>
      </c>
    </row>
    <row r="5286" spans="7:14" x14ac:dyDescent="0.2">
      <c r="G5286" s="26">
        <v>2016</v>
      </c>
      <c r="H5286" s="26">
        <v>8</v>
      </c>
      <c r="I5286" s="26">
        <v>8</v>
      </c>
      <c r="J5286" s="26">
        <v>4</v>
      </c>
      <c r="K5286" s="26">
        <v>11</v>
      </c>
      <c r="M5286" s="26">
        <v>5284</v>
      </c>
      <c r="N5286" s="26">
        <v>129</v>
      </c>
    </row>
    <row r="5287" spans="7:14" x14ac:dyDescent="0.2">
      <c r="G5287" s="26">
        <v>2016</v>
      </c>
      <c r="H5287" s="26">
        <v>8</v>
      </c>
      <c r="I5287" s="26">
        <v>8</v>
      </c>
      <c r="J5287" s="26">
        <v>5</v>
      </c>
      <c r="K5287" s="26">
        <v>12</v>
      </c>
      <c r="M5287" s="26">
        <v>5285</v>
      </c>
      <c r="N5287" s="26">
        <v>129</v>
      </c>
    </row>
    <row r="5288" spans="7:14" x14ac:dyDescent="0.2">
      <c r="G5288" s="26">
        <v>2016</v>
      </c>
      <c r="H5288" s="26">
        <v>8</v>
      </c>
      <c r="I5288" s="26">
        <v>8</v>
      </c>
      <c r="J5288" s="26">
        <v>6</v>
      </c>
      <c r="K5288" s="26">
        <v>84</v>
      </c>
      <c r="M5288" s="26">
        <v>5286</v>
      </c>
      <c r="N5288" s="26">
        <v>129</v>
      </c>
    </row>
    <row r="5289" spans="7:14" x14ac:dyDescent="0.2">
      <c r="G5289" s="26">
        <v>2016</v>
      </c>
      <c r="H5289" s="26">
        <v>8</v>
      </c>
      <c r="I5289" s="26">
        <v>8</v>
      </c>
      <c r="J5289" s="26">
        <v>7</v>
      </c>
      <c r="K5289" s="26">
        <v>212</v>
      </c>
      <c r="M5289" s="26">
        <v>5287</v>
      </c>
      <c r="N5289" s="26">
        <v>129</v>
      </c>
    </row>
    <row r="5290" spans="7:14" x14ac:dyDescent="0.2">
      <c r="G5290" s="26">
        <v>2016</v>
      </c>
      <c r="H5290" s="26">
        <v>8</v>
      </c>
      <c r="I5290" s="26">
        <v>8</v>
      </c>
      <c r="J5290" s="26">
        <v>8</v>
      </c>
      <c r="K5290" s="26">
        <v>485</v>
      </c>
      <c r="M5290" s="26">
        <v>5288</v>
      </c>
      <c r="N5290" s="26">
        <v>129</v>
      </c>
    </row>
    <row r="5291" spans="7:14" x14ac:dyDescent="0.2">
      <c r="G5291" s="26">
        <v>2016</v>
      </c>
      <c r="H5291" s="26">
        <v>8</v>
      </c>
      <c r="I5291" s="26">
        <v>8</v>
      </c>
      <c r="J5291" s="26">
        <v>9</v>
      </c>
      <c r="K5291" s="26">
        <v>310</v>
      </c>
      <c r="M5291" s="26">
        <v>5289</v>
      </c>
      <c r="N5291" s="26">
        <v>129</v>
      </c>
    </row>
    <row r="5292" spans="7:14" x14ac:dyDescent="0.2">
      <c r="G5292" s="26">
        <v>2016</v>
      </c>
      <c r="H5292" s="26">
        <v>8</v>
      </c>
      <c r="I5292" s="26">
        <v>8</v>
      </c>
      <c r="J5292" s="26">
        <v>10</v>
      </c>
      <c r="K5292" s="26">
        <v>315</v>
      </c>
      <c r="M5292" s="26">
        <v>5290</v>
      </c>
      <c r="N5292" s="26">
        <v>129</v>
      </c>
    </row>
    <row r="5293" spans="7:14" x14ac:dyDescent="0.2">
      <c r="G5293" s="26">
        <v>2016</v>
      </c>
      <c r="H5293" s="26">
        <v>8</v>
      </c>
      <c r="I5293" s="26">
        <v>8</v>
      </c>
      <c r="J5293" s="26">
        <v>11</v>
      </c>
      <c r="K5293" s="26">
        <v>312</v>
      </c>
      <c r="M5293" s="26">
        <v>5291</v>
      </c>
      <c r="N5293" s="26">
        <v>129</v>
      </c>
    </row>
    <row r="5294" spans="7:14" x14ac:dyDescent="0.2">
      <c r="G5294" s="26">
        <v>2016</v>
      </c>
      <c r="H5294" s="26">
        <v>8</v>
      </c>
      <c r="I5294" s="26">
        <v>8</v>
      </c>
      <c r="J5294" s="26">
        <v>12</v>
      </c>
      <c r="K5294" s="26">
        <v>439</v>
      </c>
      <c r="M5294" s="26">
        <v>5292</v>
      </c>
      <c r="N5294" s="26">
        <v>129</v>
      </c>
    </row>
    <row r="5295" spans="7:14" x14ac:dyDescent="0.2">
      <c r="G5295" s="26">
        <v>2016</v>
      </c>
      <c r="H5295" s="26">
        <v>8</v>
      </c>
      <c r="I5295" s="26">
        <v>8</v>
      </c>
      <c r="J5295" s="26">
        <v>13</v>
      </c>
      <c r="K5295" s="26">
        <v>461</v>
      </c>
      <c r="M5295" s="26">
        <v>5293</v>
      </c>
      <c r="N5295" s="26">
        <v>129</v>
      </c>
    </row>
    <row r="5296" spans="7:14" x14ac:dyDescent="0.2">
      <c r="G5296" s="26">
        <v>2016</v>
      </c>
      <c r="H5296" s="26">
        <v>8</v>
      </c>
      <c r="I5296" s="26">
        <v>8</v>
      </c>
      <c r="J5296" s="26">
        <v>14</v>
      </c>
      <c r="K5296" s="26">
        <v>418</v>
      </c>
      <c r="M5296" s="26">
        <v>5294</v>
      </c>
      <c r="N5296" s="26">
        <v>128</v>
      </c>
    </row>
    <row r="5297" spans="7:14" x14ac:dyDescent="0.2">
      <c r="G5297" s="26">
        <v>2016</v>
      </c>
      <c r="H5297" s="26">
        <v>8</v>
      </c>
      <c r="I5297" s="26">
        <v>8</v>
      </c>
      <c r="J5297" s="26">
        <v>15</v>
      </c>
      <c r="K5297" s="26">
        <v>454</v>
      </c>
      <c r="M5297" s="26">
        <v>5295</v>
      </c>
      <c r="N5297" s="26">
        <v>128</v>
      </c>
    </row>
    <row r="5298" spans="7:14" x14ac:dyDescent="0.2">
      <c r="G5298" s="26">
        <v>2016</v>
      </c>
      <c r="H5298" s="26">
        <v>8</v>
      </c>
      <c r="I5298" s="26">
        <v>8</v>
      </c>
      <c r="J5298" s="26">
        <v>16</v>
      </c>
      <c r="K5298" s="26">
        <v>455</v>
      </c>
      <c r="M5298" s="26">
        <v>5296</v>
      </c>
      <c r="N5298" s="26">
        <v>128</v>
      </c>
    </row>
    <row r="5299" spans="7:14" x14ac:dyDescent="0.2">
      <c r="G5299" s="26">
        <v>2016</v>
      </c>
      <c r="H5299" s="26">
        <v>8</v>
      </c>
      <c r="I5299" s="26">
        <v>8</v>
      </c>
      <c r="J5299" s="26">
        <v>17</v>
      </c>
      <c r="K5299" s="26">
        <v>723</v>
      </c>
      <c r="M5299" s="26">
        <v>5297</v>
      </c>
      <c r="N5299" s="26">
        <v>128</v>
      </c>
    </row>
    <row r="5300" spans="7:14" x14ac:dyDescent="0.2">
      <c r="G5300" s="26">
        <v>2016</v>
      </c>
      <c r="H5300" s="26">
        <v>8</v>
      </c>
      <c r="I5300" s="26">
        <v>8</v>
      </c>
      <c r="J5300" s="26">
        <v>18</v>
      </c>
      <c r="K5300" s="26">
        <v>512</v>
      </c>
      <c r="M5300" s="26">
        <v>5298</v>
      </c>
      <c r="N5300" s="26">
        <v>128</v>
      </c>
    </row>
    <row r="5301" spans="7:14" x14ac:dyDescent="0.2">
      <c r="G5301" s="26">
        <v>2016</v>
      </c>
      <c r="H5301" s="26">
        <v>8</v>
      </c>
      <c r="I5301" s="26">
        <v>8</v>
      </c>
      <c r="J5301" s="26">
        <v>19</v>
      </c>
      <c r="K5301" s="26">
        <v>404</v>
      </c>
      <c r="M5301" s="26">
        <v>5299</v>
      </c>
      <c r="N5301" s="26">
        <v>128</v>
      </c>
    </row>
    <row r="5302" spans="7:14" x14ac:dyDescent="0.2">
      <c r="G5302" s="26">
        <v>2016</v>
      </c>
      <c r="H5302" s="26">
        <v>8</v>
      </c>
      <c r="I5302" s="26">
        <v>8</v>
      </c>
      <c r="J5302" s="26">
        <v>20</v>
      </c>
      <c r="K5302" s="26">
        <v>308</v>
      </c>
      <c r="M5302" s="26">
        <v>5300</v>
      </c>
      <c r="N5302" s="26">
        <v>128</v>
      </c>
    </row>
    <row r="5303" spans="7:14" x14ac:dyDescent="0.2">
      <c r="G5303" s="26">
        <v>2016</v>
      </c>
      <c r="H5303" s="26">
        <v>8</v>
      </c>
      <c r="I5303" s="26">
        <v>8</v>
      </c>
      <c r="J5303" s="26">
        <v>21</v>
      </c>
      <c r="K5303" s="26">
        <v>229</v>
      </c>
      <c r="M5303" s="26">
        <v>5301</v>
      </c>
      <c r="N5303" s="26">
        <v>128</v>
      </c>
    </row>
    <row r="5304" spans="7:14" x14ac:dyDescent="0.2">
      <c r="G5304" s="26">
        <v>2016</v>
      </c>
      <c r="H5304" s="26">
        <v>8</v>
      </c>
      <c r="I5304" s="26">
        <v>8</v>
      </c>
      <c r="J5304" s="26">
        <v>22</v>
      </c>
      <c r="K5304" s="26">
        <v>160</v>
      </c>
      <c r="M5304" s="26">
        <v>5302</v>
      </c>
      <c r="N5304" s="26">
        <v>128</v>
      </c>
    </row>
    <row r="5305" spans="7:14" x14ac:dyDescent="0.2">
      <c r="G5305" s="26">
        <v>2016</v>
      </c>
      <c r="H5305" s="26">
        <v>8</v>
      </c>
      <c r="I5305" s="26">
        <v>8</v>
      </c>
      <c r="J5305" s="26">
        <v>23</v>
      </c>
      <c r="K5305" s="26">
        <v>141</v>
      </c>
      <c r="M5305" s="26">
        <v>5303</v>
      </c>
      <c r="N5305" s="26">
        <v>127</v>
      </c>
    </row>
    <row r="5306" spans="7:14" x14ac:dyDescent="0.2">
      <c r="G5306" s="26">
        <v>2016</v>
      </c>
      <c r="H5306" s="26">
        <v>8</v>
      </c>
      <c r="I5306" s="26">
        <v>8</v>
      </c>
      <c r="J5306" s="26">
        <v>24</v>
      </c>
      <c r="K5306" s="26">
        <v>69</v>
      </c>
      <c r="M5306" s="26">
        <v>5304</v>
      </c>
      <c r="N5306" s="26">
        <v>127</v>
      </c>
    </row>
    <row r="5307" spans="7:14" x14ac:dyDescent="0.2">
      <c r="G5307" s="26">
        <v>2016</v>
      </c>
      <c r="H5307" s="26">
        <v>8</v>
      </c>
      <c r="I5307" s="26">
        <v>9</v>
      </c>
      <c r="J5307" s="26">
        <v>1</v>
      </c>
      <c r="K5307" s="26">
        <v>18</v>
      </c>
      <c r="M5307" s="26">
        <v>5305</v>
      </c>
      <c r="N5307" s="26">
        <v>127</v>
      </c>
    </row>
    <row r="5308" spans="7:14" x14ac:dyDescent="0.2">
      <c r="G5308" s="26">
        <v>2016</v>
      </c>
      <c r="H5308" s="26">
        <v>8</v>
      </c>
      <c r="I5308" s="26">
        <v>9</v>
      </c>
      <c r="J5308" s="26">
        <v>2</v>
      </c>
      <c r="K5308" s="26">
        <v>18</v>
      </c>
      <c r="M5308" s="26">
        <v>5306</v>
      </c>
      <c r="N5308" s="26">
        <v>127</v>
      </c>
    </row>
    <row r="5309" spans="7:14" x14ac:dyDescent="0.2">
      <c r="G5309" s="26">
        <v>2016</v>
      </c>
      <c r="H5309" s="26">
        <v>8</v>
      </c>
      <c r="I5309" s="26">
        <v>9</v>
      </c>
      <c r="J5309" s="26">
        <v>3</v>
      </c>
      <c r="K5309" s="26">
        <v>6</v>
      </c>
      <c r="M5309" s="26">
        <v>5307</v>
      </c>
      <c r="N5309" s="26">
        <v>127</v>
      </c>
    </row>
    <row r="5310" spans="7:14" x14ac:dyDescent="0.2">
      <c r="G5310" s="26">
        <v>2016</v>
      </c>
      <c r="H5310" s="26">
        <v>8</v>
      </c>
      <c r="I5310" s="26">
        <v>9</v>
      </c>
      <c r="J5310" s="26">
        <v>4</v>
      </c>
      <c r="K5310" s="26">
        <v>6</v>
      </c>
      <c r="M5310" s="26">
        <v>5308</v>
      </c>
      <c r="N5310" s="26">
        <v>127</v>
      </c>
    </row>
    <row r="5311" spans="7:14" x14ac:dyDescent="0.2">
      <c r="G5311" s="26">
        <v>2016</v>
      </c>
      <c r="H5311" s="26">
        <v>8</v>
      </c>
      <c r="I5311" s="26">
        <v>9</v>
      </c>
      <c r="J5311" s="26">
        <v>5</v>
      </c>
      <c r="K5311" s="26">
        <v>11</v>
      </c>
      <c r="M5311" s="26">
        <v>5309</v>
      </c>
      <c r="N5311" s="26">
        <v>127</v>
      </c>
    </row>
    <row r="5312" spans="7:14" x14ac:dyDescent="0.2">
      <c r="G5312" s="26">
        <v>2016</v>
      </c>
      <c r="H5312" s="26">
        <v>8</v>
      </c>
      <c r="I5312" s="26">
        <v>9</v>
      </c>
      <c r="J5312" s="26">
        <v>6</v>
      </c>
      <c r="K5312" s="26">
        <v>92</v>
      </c>
      <c r="M5312" s="26">
        <v>5310</v>
      </c>
      <c r="N5312" s="26">
        <v>127</v>
      </c>
    </row>
    <row r="5313" spans="7:14" x14ac:dyDescent="0.2">
      <c r="G5313" s="26">
        <v>2016</v>
      </c>
      <c r="H5313" s="26">
        <v>8</v>
      </c>
      <c r="I5313" s="26">
        <v>9</v>
      </c>
      <c r="J5313" s="26">
        <v>7</v>
      </c>
      <c r="K5313" s="26">
        <v>246</v>
      </c>
      <c r="M5313" s="26">
        <v>5311</v>
      </c>
      <c r="N5313" s="26">
        <v>127</v>
      </c>
    </row>
    <row r="5314" spans="7:14" x14ac:dyDescent="0.2">
      <c r="G5314" s="26">
        <v>2016</v>
      </c>
      <c r="H5314" s="26">
        <v>8</v>
      </c>
      <c r="I5314" s="26">
        <v>9</v>
      </c>
      <c r="J5314" s="26">
        <v>8</v>
      </c>
      <c r="K5314" s="26">
        <v>542</v>
      </c>
      <c r="M5314" s="26">
        <v>5312</v>
      </c>
      <c r="N5314" s="26">
        <v>127</v>
      </c>
    </row>
    <row r="5315" spans="7:14" x14ac:dyDescent="0.2">
      <c r="G5315" s="26">
        <v>2016</v>
      </c>
      <c r="H5315" s="26">
        <v>8</v>
      </c>
      <c r="I5315" s="26">
        <v>9</v>
      </c>
      <c r="J5315" s="26">
        <v>9</v>
      </c>
      <c r="K5315" s="26">
        <v>376</v>
      </c>
      <c r="M5315" s="26">
        <v>5313</v>
      </c>
      <c r="N5315" s="26">
        <v>127</v>
      </c>
    </row>
    <row r="5316" spans="7:14" x14ac:dyDescent="0.2">
      <c r="G5316" s="26">
        <v>2016</v>
      </c>
      <c r="H5316" s="26">
        <v>8</v>
      </c>
      <c r="I5316" s="26">
        <v>9</v>
      </c>
      <c r="J5316" s="26">
        <v>10</v>
      </c>
      <c r="K5316" s="26">
        <v>321</v>
      </c>
      <c r="M5316" s="26">
        <v>5314</v>
      </c>
      <c r="N5316" s="26">
        <v>127</v>
      </c>
    </row>
    <row r="5317" spans="7:14" x14ac:dyDescent="0.2">
      <c r="G5317" s="26">
        <v>2016</v>
      </c>
      <c r="H5317" s="26">
        <v>8</v>
      </c>
      <c r="I5317" s="26">
        <v>9</v>
      </c>
      <c r="J5317" s="26">
        <v>11</v>
      </c>
      <c r="K5317" s="26">
        <v>360</v>
      </c>
      <c r="M5317" s="26">
        <v>5315</v>
      </c>
      <c r="N5317" s="26">
        <v>126</v>
      </c>
    </row>
    <row r="5318" spans="7:14" x14ac:dyDescent="0.2">
      <c r="G5318" s="26">
        <v>2016</v>
      </c>
      <c r="H5318" s="26">
        <v>8</v>
      </c>
      <c r="I5318" s="26">
        <v>9</v>
      </c>
      <c r="J5318" s="26">
        <v>12</v>
      </c>
      <c r="K5318" s="26">
        <v>421</v>
      </c>
      <c r="M5318" s="26">
        <v>5316</v>
      </c>
      <c r="N5318" s="26">
        <v>126</v>
      </c>
    </row>
    <row r="5319" spans="7:14" x14ac:dyDescent="0.2">
      <c r="G5319" s="26">
        <v>2016</v>
      </c>
      <c r="H5319" s="26">
        <v>8</v>
      </c>
      <c r="I5319" s="26">
        <v>9</v>
      </c>
      <c r="J5319" s="26">
        <v>13</v>
      </c>
      <c r="K5319" s="26">
        <v>432</v>
      </c>
      <c r="M5319" s="26">
        <v>5317</v>
      </c>
      <c r="N5319" s="26">
        <v>126</v>
      </c>
    </row>
    <row r="5320" spans="7:14" x14ac:dyDescent="0.2">
      <c r="G5320" s="26">
        <v>2016</v>
      </c>
      <c r="H5320" s="26">
        <v>8</v>
      </c>
      <c r="I5320" s="26">
        <v>9</v>
      </c>
      <c r="J5320" s="26">
        <v>14</v>
      </c>
      <c r="K5320" s="26">
        <v>450</v>
      </c>
      <c r="M5320" s="26">
        <v>5318</v>
      </c>
      <c r="N5320" s="26">
        <v>126</v>
      </c>
    </row>
    <row r="5321" spans="7:14" x14ac:dyDescent="0.2">
      <c r="G5321" s="26">
        <v>2016</v>
      </c>
      <c r="H5321" s="26">
        <v>8</v>
      </c>
      <c r="I5321" s="26">
        <v>9</v>
      </c>
      <c r="J5321" s="26">
        <v>15</v>
      </c>
      <c r="K5321" s="26">
        <v>410</v>
      </c>
      <c r="M5321" s="26">
        <v>5319</v>
      </c>
      <c r="N5321" s="26">
        <v>126</v>
      </c>
    </row>
    <row r="5322" spans="7:14" x14ac:dyDescent="0.2">
      <c r="G5322" s="26">
        <v>2016</v>
      </c>
      <c r="H5322" s="26">
        <v>8</v>
      </c>
      <c r="I5322" s="26">
        <v>9</v>
      </c>
      <c r="J5322" s="26">
        <v>16</v>
      </c>
      <c r="K5322" s="26">
        <v>490</v>
      </c>
      <c r="M5322" s="26">
        <v>5320</v>
      </c>
      <c r="N5322" s="26">
        <v>126</v>
      </c>
    </row>
    <row r="5323" spans="7:14" x14ac:dyDescent="0.2">
      <c r="G5323" s="26">
        <v>2016</v>
      </c>
      <c r="H5323" s="26">
        <v>8</v>
      </c>
      <c r="I5323" s="26">
        <v>9</v>
      </c>
      <c r="J5323" s="26">
        <v>17</v>
      </c>
      <c r="K5323" s="26">
        <v>712</v>
      </c>
      <c r="M5323" s="26">
        <v>5321</v>
      </c>
      <c r="N5323" s="26">
        <v>126</v>
      </c>
    </row>
    <row r="5324" spans="7:14" x14ac:dyDescent="0.2">
      <c r="G5324" s="26">
        <v>2016</v>
      </c>
      <c r="H5324" s="26">
        <v>8</v>
      </c>
      <c r="I5324" s="26">
        <v>9</v>
      </c>
      <c r="J5324" s="26">
        <v>18</v>
      </c>
      <c r="K5324" s="26">
        <v>578</v>
      </c>
      <c r="M5324" s="26">
        <v>5322</v>
      </c>
      <c r="N5324" s="26">
        <v>126</v>
      </c>
    </row>
    <row r="5325" spans="7:14" x14ac:dyDescent="0.2">
      <c r="G5325" s="26">
        <v>2016</v>
      </c>
      <c r="H5325" s="26">
        <v>8</v>
      </c>
      <c r="I5325" s="26">
        <v>9</v>
      </c>
      <c r="J5325" s="26">
        <v>19</v>
      </c>
      <c r="K5325" s="26">
        <v>406</v>
      </c>
      <c r="M5325" s="26">
        <v>5323</v>
      </c>
      <c r="N5325" s="26">
        <v>126</v>
      </c>
    </row>
    <row r="5326" spans="7:14" x14ac:dyDescent="0.2">
      <c r="G5326" s="26">
        <v>2016</v>
      </c>
      <c r="H5326" s="26">
        <v>8</v>
      </c>
      <c r="I5326" s="26">
        <v>9</v>
      </c>
      <c r="J5326" s="26">
        <v>20</v>
      </c>
      <c r="K5326" s="26">
        <v>312</v>
      </c>
      <c r="M5326" s="26">
        <v>5324</v>
      </c>
      <c r="N5326" s="26">
        <v>126</v>
      </c>
    </row>
    <row r="5327" spans="7:14" x14ac:dyDescent="0.2">
      <c r="G5327" s="26">
        <v>2016</v>
      </c>
      <c r="H5327" s="26">
        <v>8</v>
      </c>
      <c r="I5327" s="26">
        <v>9</v>
      </c>
      <c r="J5327" s="26">
        <v>21</v>
      </c>
      <c r="K5327" s="26">
        <v>265</v>
      </c>
      <c r="M5327" s="26">
        <v>5325</v>
      </c>
      <c r="N5327" s="26">
        <v>126</v>
      </c>
    </row>
    <row r="5328" spans="7:14" x14ac:dyDescent="0.2">
      <c r="G5328" s="26">
        <v>2016</v>
      </c>
      <c r="H5328" s="26">
        <v>8</v>
      </c>
      <c r="I5328" s="26">
        <v>9</v>
      </c>
      <c r="J5328" s="26">
        <v>22</v>
      </c>
      <c r="K5328" s="26">
        <v>177</v>
      </c>
      <c r="M5328" s="26">
        <v>5326</v>
      </c>
      <c r="N5328" s="26">
        <v>125</v>
      </c>
    </row>
    <row r="5329" spans="7:14" x14ac:dyDescent="0.2">
      <c r="G5329" s="26">
        <v>2016</v>
      </c>
      <c r="H5329" s="26">
        <v>8</v>
      </c>
      <c r="I5329" s="26">
        <v>9</v>
      </c>
      <c r="J5329" s="26">
        <v>23</v>
      </c>
      <c r="K5329" s="26">
        <v>143</v>
      </c>
      <c r="M5329" s="26">
        <v>5327</v>
      </c>
      <c r="N5329" s="26">
        <v>125</v>
      </c>
    </row>
    <row r="5330" spans="7:14" x14ac:dyDescent="0.2">
      <c r="G5330" s="26">
        <v>2016</v>
      </c>
      <c r="H5330" s="26">
        <v>8</v>
      </c>
      <c r="I5330" s="26">
        <v>9</v>
      </c>
      <c r="J5330" s="26">
        <v>24</v>
      </c>
      <c r="K5330" s="26">
        <v>77</v>
      </c>
      <c r="M5330" s="26">
        <v>5328</v>
      </c>
      <c r="N5330" s="26">
        <v>125</v>
      </c>
    </row>
    <row r="5331" spans="7:14" x14ac:dyDescent="0.2">
      <c r="G5331" s="26">
        <v>2016</v>
      </c>
      <c r="H5331" s="26">
        <v>8</v>
      </c>
      <c r="I5331" s="26">
        <v>10</v>
      </c>
      <c r="J5331" s="26">
        <v>1</v>
      </c>
      <c r="K5331" s="26">
        <v>18</v>
      </c>
      <c r="M5331" s="26">
        <v>5329</v>
      </c>
      <c r="N5331" s="26">
        <v>125</v>
      </c>
    </row>
    <row r="5332" spans="7:14" x14ac:dyDescent="0.2">
      <c r="G5332" s="26">
        <v>2016</v>
      </c>
      <c r="H5332" s="26">
        <v>8</v>
      </c>
      <c r="I5332" s="26">
        <v>10</v>
      </c>
      <c r="J5332" s="26">
        <v>2</v>
      </c>
      <c r="K5332" s="26">
        <v>27</v>
      </c>
      <c r="M5332" s="26">
        <v>5330</v>
      </c>
      <c r="N5332" s="26">
        <v>125</v>
      </c>
    </row>
    <row r="5333" spans="7:14" x14ac:dyDescent="0.2">
      <c r="G5333" s="26">
        <v>2016</v>
      </c>
      <c r="H5333" s="26">
        <v>8</v>
      </c>
      <c r="I5333" s="26">
        <v>10</v>
      </c>
      <c r="J5333" s="26">
        <v>3</v>
      </c>
      <c r="K5333" s="26">
        <v>8</v>
      </c>
      <c r="M5333" s="26">
        <v>5331</v>
      </c>
      <c r="N5333" s="26">
        <v>125</v>
      </c>
    </row>
    <row r="5334" spans="7:14" x14ac:dyDescent="0.2">
      <c r="G5334" s="26">
        <v>2016</v>
      </c>
      <c r="H5334" s="26">
        <v>8</v>
      </c>
      <c r="I5334" s="26">
        <v>10</v>
      </c>
      <c r="J5334" s="26">
        <v>4</v>
      </c>
      <c r="K5334" s="26">
        <v>6</v>
      </c>
      <c r="M5334" s="26">
        <v>5332</v>
      </c>
      <c r="N5334" s="26">
        <v>125</v>
      </c>
    </row>
    <row r="5335" spans="7:14" x14ac:dyDescent="0.2">
      <c r="G5335" s="26">
        <v>2016</v>
      </c>
      <c r="H5335" s="26">
        <v>8</v>
      </c>
      <c r="I5335" s="26">
        <v>10</v>
      </c>
      <c r="J5335" s="26">
        <v>5</v>
      </c>
      <c r="K5335" s="26">
        <v>4</v>
      </c>
      <c r="M5335" s="26">
        <v>5333</v>
      </c>
      <c r="N5335" s="26">
        <v>125</v>
      </c>
    </row>
    <row r="5336" spans="7:14" x14ac:dyDescent="0.2">
      <c r="G5336" s="26">
        <v>2016</v>
      </c>
      <c r="H5336" s="26">
        <v>8</v>
      </c>
      <c r="I5336" s="26">
        <v>10</v>
      </c>
      <c r="J5336" s="26">
        <v>6</v>
      </c>
      <c r="K5336" s="26">
        <v>89</v>
      </c>
      <c r="M5336" s="26">
        <v>5334</v>
      </c>
      <c r="N5336" s="26">
        <v>125</v>
      </c>
    </row>
    <row r="5337" spans="7:14" x14ac:dyDescent="0.2">
      <c r="G5337" s="26">
        <v>2016</v>
      </c>
      <c r="H5337" s="26">
        <v>8</v>
      </c>
      <c r="I5337" s="26">
        <v>10</v>
      </c>
      <c r="J5337" s="26">
        <v>7</v>
      </c>
      <c r="K5337" s="26">
        <v>254</v>
      </c>
      <c r="M5337" s="26">
        <v>5335</v>
      </c>
      <c r="N5337" s="26">
        <v>125</v>
      </c>
    </row>
    <row r="5338" spans="7:14" x14ac:dyDescent="0.2">
      <c r="G5338" s="26">
        <v>2016</v>
      </c>
      <c r="H5338" s="26">
        <v>8</v>
      </c>
      <c r="I5338" s="26">
        <v>10</v>
      </c>
      <c r="J5338" s="26">
        <v>8</v>
      </c>
      <c r="K5338" s="26">
        <v>551</v>
      </c>
      <c r="M5338" s="26">
        <v>5336</v>
      </c>
      <c r="N5338" s="26">
        <v>125</v>
      </c>
    </row>
    <row r="5339" spans="7:14" x14ac:dyDescent="0.2">
      <c r="G5339" s="26">
        <v>2016</v>
      </c>
      <c r="H5339" s="26">
        <v>8</v>
      </c>
      <c r="I5339" s="26">
        <v>10</v>
      </c>
      <c r="J5339" s="26">
        <v>9</v>
      </c>
      <c r="K5339" s="26">
        <v>368</v>
      </c>
      <c r="M5339" s="26">
        <v>5337</v>
      </c>
      <c r="N5339" s="26">
        <v>125</v>
      </c>
    </row>
    <row r="5340" spans="7:14" x14ac:dyDescent="0.2">
      <c r="G5340" s="26">
        <v>2016</v>
      </c>
      <c r="H5340" s="26">
        <v>8</v>
      </c>
      <c r="I5340" s="26">
        <v>10</v>
      </c>
      <c r="J5340" s="26">
        <v>10</v>
      </c>
      <c r="K5340" s="26">
        <v>353</v>
      </c>
      <c r="M5340" s="26">
        <v>5338</v>
      </c>
      <c r="N5340" s="26">
        <v>124</v>
      </c>
    </row>
    <row r="5341" spans="7:14" x14ac:dyDescent="0.2">
      <c r="G5341" s="26">
        <v>2016</v>
      </c>
      <c r="H5341" s="26">
        <v>8</v>
      </c>
      <c r="I5341" s="26">
        <v>10</v>
      </c>
      <c r="J5341" s="26">
        <v>11</v>
      </c>
      <c r="K5341" s="26">
        <v>327</v>
      </c>
      <c r="M5341" s="26">
        <v>5339</v>
      </c>
      <c r="N5341" s="26">
        <v>124</v>
      </c>
    </row>
    <row r="5342" spans="7:14" x14ac:dyDescent="0.2">
      <c r="G5342" s="26">
        <v>2016</v>
      </c>
      <c r="H5342" s="26">
        <v>8</v>
      </c>
      <c r="I5342" s="26">
        <v>10</v>
      </c>
      <c r="J5342" s="26">
        <v>12</v>
      </c>
      <c r="K5342" s="26">
        <v>376</v>
      </c>
      <c r="M5342" s="26">
        <v>5340</v>
      </c>
      <c r="N5342" s="26">
        <v>124</v>
      </c>
    </row>
    <row r="5343" spans="7:14" x14ac:dyDescent="0.2">
      <c r="G5343" s="26">
        <v>2016</v>
      </c>
      <c r="H5343" s="26">
        <v>8</v>
      </c>
      <c r="I5343" s="26">
        <v>10</v>
      </c>
      <c r="J5343" s="26">
        <v>13</v>
      </c>
      <c r="K5343" s="26">
        <v>424</v>
      </c>
      <c r="M5343" s="26">
        <v>5341</v>
      </c>
      <c r="N5343" s="26">
        <v>124</v>
      </c>
    </row>
    <row r="5344" spans="7:14" x14ac:dyDescent="0.2">
      <c r="G5344" s="26">
        <v>2016</v>
      </c>
      <c r="H5344" s="26">
        <v>8</v>
      </c>
      <c r="I5344" s="26">
        <v>10</v>
      </c>
      <c r="J5344" s="26">
        <v>14</v>
      </c>
      <c r="K5344" s="26">
        <v>436</v>
      </c>
      <c r="M5344" s="26">
        <v>5342</v>
      </c>
      <c r="N5344" s="26">
        <v>124</v>
      </c>
    </row>
    <row r="5345" spans="7:14" x14ac:dyDescent="0.2">
      <c r="G5345" s="26">
        <v>2016</v>
      </c>
      <c r="H5345" s="26">
        <v>8</v>
      </c>
      <c r="I5345" s="26">
        <v>10</v>
      </c>
      <c r="J5345" s="26">
        <v>15</v>
      </c>
      <c r="K5345" s="26">
        <v>441</v>
      </c>
      <c r="M5345" s="26">
        <v>5343</v>
      </c>
      <c r="N5345" s="26">
        <v>124</v>
      </c>
    </row>
    <row r="5346" spans="7:14" x14ac:dyDescent="0.2">
      <c r="G5346" s="26">
        <v>2016</v>
      </c>
      <c r="H5346" s="26">
        <v>8</v>
      </c>
      <c r="I5346" s="26">
        <v>10</v>
      </c>
      <c r="J5346" s="26">
        <v>16</v>
      </c>
      <c r="K5346" s="26">
        <v>536</v>
      </c>
      <c r="M5346" s="26">
        <v>5344</v>
      </c>
      <c r="N5346" s="26">
        <v>124</v>
      </c>
    </row>
    <row r="5347" spans="7:14" x14ac:dyDescent="0.2">
      <c r="G5347" s="26">
        <v>2016</v>
      </c>
      <c r="H5347" s="26">
        <v>8</v>
      </c>
      <c r="I5347" s="26">
        <v>10</v>
      </c>
      <c r="J5347" s="26">
        <v>17</v>
      </c>
      <c r="K5347" s="26">
        <v>608</v>
      </c>
      <c r="M5347" s="26">
        <v>5345</v>
      </c>
      <c r="N5347" s="26">
        <v>124</v>
      </c>
    </row>
    <row r="5348" spans="7:14" x14ac:dyDescent="0.2">
      <c r="G5348" s="26">
        <v>2016</v>
      </c>
      <c r="H5348" s="26">
        <v>8</v>
      </c>
      <c r="I5348" s="26">
        <v>10</v>
      </c>
      <c r="J5348" s="26">
        <v>18</v>
      </c>
      <c r="K5348" s="26">
        <v>494</v>
      </c>
      <c r="M5348" s="26">
        <v>5346</v>
      </c>
      <c r="N5348" s="26">
        <v>124</v>
      </c>
    </row>
    <row r="5349" spans="7:14" x14ac:dyDescent="0.2">
      <c r="G5349" s="26">
        <v>2016</v>
      </c>
      <c r="H5349" s="26">
        <v>8</v>
      </c>
      <c r="I5349" s="26">
        <v>10</v>
      </c>
      <c r="J5349" s="26">
        <v>19</v>
      </c>
      <c r="K5349" s="26">
        <v>390</v>
      </c>
      <c r="M5349" s="26">
        <v>5347</v>
      </c>
      <c r="N5349" s="26">
        <v>123</v>
      </c>
    </row>
    <row r="5350" spans="7:14" x14ac:dyDescent="0.2">
      <c r="G5350" s="26">
        <v>2016</v>
      </c>
      <c r="H5350" s="26">
        <v>8</v>
      </c>
      <c r="I5350" s="26">
        <v>10</v>
      </c>
      <c r="J5350" s="26">
        <v>20</v>
      </c>
      <c r="K5350" s="26">
        <v>290</v>
      </c>
      <c r="M5350" s="26">
        <v>5348</v>
      </c>
      <c r="N5350" s="26">
        <v>123</v>
      </c>
    </row>
    <row r="5351" spans="7:14" x14ac:dyDescent="0.2">
      <c r="G5351" s="26">
        <v>2016</v>
      </c>
      <c r="H5351" s="26">
        <v>8</v>
      </c>
      <c r="I5351" s="26">
        <v>10</v>
      </c>
      <c r="J5351" s="26">
        <v>21</v>
      </c>
      <c r="K5351" s="26">
        <v>254</v>
      </c>
      <c r="M5351" s="26">
        <v>5349</v>
      </c>
      <c r="N5351" s="26">
        <v>123</v>
      </c>
    </row>
    <row r="5352" spans="7:14" x14ac:dyDescent="0.2">
      <c r="G5352" s="26">
        <v>2016</v>
      </c>
      <c r="H5352" s="26">
        <v>8</v>
      </c>
      <c r="I5352" s="26">
        <v>10</v>
      </c>
      <c r="J5352" s="26">
        <v>22</v>
      </c>
      <c r="K5352" s="26">
        <v>183</v>
      </c>
      <c r="M5352" s="26">
        <v>5350</v>
      </c>
      <c r="N5352" s="26">
        <v>123</v>
      </c>
    </row>
    <row r="5353" spans="7:14" x14ac:dyDescent="0.2">
      <c r="G5353" s="26">
        <v>2016</v>
      </c>
      <c r="H5353" s="26">
        <v>8</v>
      </c>
      <c r="I5353" s="26">
        <v>10</v>
      </c>
      <c r="J5353" s="26">
        <v>23</v>
      </c>
      <c r="K5353" s="26">
        <v>102</v>
      </c>
      <c r="M5353" s="26">
        <v>5351</v>
      </c>
      <c r="N5353" s="26">
        <v>123</v>
      </c>
    </row>
    <row r="5354" spans="7:14" x14ac:dyDescent="0.2">
      <c r="G5354" s="26">
        <v>2016</v>
      </c>
      <c r="H5354" s="26">
        <v>8</v>
      </c>
      <c r="I5354" s="26">
        <v>10</v>
      </c>
      <c r="J5354" s="26">
        <v>24</v>
      </c>
      <c r="K5354" s="26">
        <v>76</v>
      </c>
      <c r="M5354" s="26">
        <v>5352</v>
      </c>
      <c r="N5354" s="26">
        <v>123</v>
      </c>
    </row>
    <row r="5355" spans="7:14" x14ac:dyDescent="0.2">
      <c r="G5355" s="26">
        <v>2016</v>
      </c>
      <c r="H5355" s="26">
        <v>8</v>
      </c>
      <c r="I5355" s="26">
        <v>11</v>
      </c>
      <c r="J5355" s="26">
        <v>1</v>
      </c>
      <c r="K5355" s="26">
        <v>17</v>
      </c>
      <c r="M5355" s="26">
        <v>5353</v>
      </c>
      <c r="N5355" s="26">
        <v>123</v>
      </c>
    </row>
    <row r="5356" spans="7:14" x14ac:dyDescent="0.2">
      <c r="G5356" s="26">
        <v>2016</v>
      </c>
      <c r="H5356" s="26">
        <v>8</v>
      </c>
      <c r="I5356" s="26">
        <v>11</v>
      </c>
      <c r="J5356" s="26">
        <v>2</v>
      </c>
      <c r="K5356" s="26">
        <v>22</v>
      </c>
      <c r="M5356" s="26">
        <v>5354</v>
      </c>
      <c r="N5356" s="26">
        <v>123</v>
      </c>
    </row>
    <row r="5357" spans="7:14" x14ac:dyDescent="0.2">
      <c r="G5357" s="26">
        <v>2016</v>
      </c>
      <c r="H5357" s="26">
        <v>8</v>
      </c>
      <c r="I5357" s="26">
        <v>11</v>
      </c>
      <c r="J5357" s="26">
        <v>3</v>
      </c>
      <c r="K5357" s="26">
        <v>9</v>
      </c>
      <c r="M5357" s="26">
        <v>5355</v>
      </c>
      <c r="N5357" s="26">
        <v>123</v>
      </c>
    </row>
    <row r="5358" spans="7:14" x14ac:dyDescent="0.2">
      <c r="G5358" s="26">
        <v>2016</v>
      </c>
      <c r="H5358" s="26">
        <v>8</v>
      </c>
      <c r="I5358" s="26">
        <v>11</v>
      </c>
      <c r="J5358" s="26">
        <v>4</v>
      </c>
      <c r="K5358" s="26">
        <v>10</v>
      </c>
      <c r="M5358" s="26">
        <v>5356</v>
      </c>
      <c r="N5358" s="26">
        <v>123</v>
      </c>
    </row>
    <row r="5359" spans="7:14" x14ac:dyDescent="0.2">
      <c r="G5359" s="26">
        <v>2016</v>
      </c>
      <c r="H5359" s="26">
        <v>8</v>
      </c>
      <c r="I5359" s="26">
        <v>11</v>
      </c>
      <c r="J5359" s="26">
        <v>5</v>
      </c>
      <c r="K5359" s="26">
        <v>15</v>
      </c>
      <c r="M5359" s="26">
        <v>5357</v>
      </c>
      <c r="N5359" s="26">
        <v>122</v>
      </c>
    </row>
    <row r="5360" spans="7:14" x14ac:dyDescent="0.2">
      <c r="G5360" s="26">
        <v>2016</v>
      </c>
      <c r="H5360" s="26">
        <v>8</v>
      </c>
      <c r="I5360" s="26">
        <v>11</v>
      </c>
      <c r="J5360" s="26">
        <v>6</v>
      </c>
      <c r="K5360" s="26">
        <v>77</v>
      </c>
      <c r="M5360" s="26">
        <v>5358</v>
      </c>
      <c r="N5360" s="26">
        <v>122</v>
      </c>
    </row>
    <row r="5361" spans="7:14" x14ac:dyDescent="0.2">
      <c r="G5361" s="26">
        <v>2016</v>
      </c>
      <c r="H5361" s="26">
        <v>8</v>
      </c>
      <c r="I5361" s="26">
        <v>11</v>
      </c>
      <c r="J5361" s="26">
        <v>7</v>
      </c>
      <c r="K5361" s="26">
        <v>246</v>
      </c>
      <c r="M5361" s="26">
        <v>5359</v>
      </c>
      <c r="N5361" s="26">
        <v>122</v>
      </c>
    </row>
    <row r="5362" spans="7:14" x14ac:dyDescent="0.2">
      <c r="G5362" s="26">
        <v>2016</v>
      </c>
      <c r="H5362" s="26">
        <v>8</v>
      </c>
      <c r="I5362" s="26">
        <v>11</v>
      </c>
      <c r="J5362" s="26">
        <v>8</v>
      </c>
      <c r="K5362" s="26">
        <v>524</v>
      </c>
      <c r="M5362" s="26">
        <v>5360</v>
      </c>
      <c r="N5362" s="26">
        <v>122</v>
      </c>
    </row>
    <row r="5363" spans="7:14" x14ac:dyDescent="0.2">
      <c r="G5363" s="26">
        <v>2016</v>
      </c>
      <c r="H5363" s="26">
        <v>8</v>
      </c>
      <c r="I5363" s="26">
        <v>11</v>
      </c>
      <c r="J5363" s="26">
        <v>9</v>
      </c>
      <c r="K5363" s="26">
        <v>363</v>
      </c>
      <c r="M5363" s="26">
        <v>5361</v>
      </c>
      <c r="N5363" s="26">
        <v>122</v>
      </c>
    </row>
    <row r="5364" spans="7:14" x14ac:dyDescent="0.2">
      <c r="G5364" s="26">
        <v>2016</v>
      </c>
      <c r="H5364" s="26">
        <v>8</v>
      </c>
      <c r="I5364" s="26">
        <v>11</v>
      </c>
      <c r="J5364" s="26">
        <v>10</v>
      </c>
      <c r="K5364" s="26">
        <v>332</v>
      </c>
      <c r="M5364" s="26">
        <v>5362</v>
      </c>
      <c r="N5364" s="26">
        <v>122</v>
      </c>
    </row>
    <row r="5365" spans="7:14" x14ac:dyDescent="0.2">
      <c r="G5365" s="26">
        <v>2016</v>
      </c>
      <c r="H5365" s="26">
        <v>8</v>
      </c>
      <c r="I5365" s="26">
        <v>11</v>
      </c>
      <c r="J5365" s="26">
        <v>11</v>
      </c>
      <c r="K5365" s="26">
        <v>367</v>
      </c>
      <c r="M5365" s="26">
        <v>5363</v>
      </c>
      <c r="N5365" s="26">
        <v>122</v>
      </c>
    </row>
    <row r="5366" spans="7:14" x14ac:dyDescent="0.2">
      <c r="G5366" s="26">
        <v>2016</v>
      </c>
      <c r="H5366" s="26">
        <v>8</v>
      </c>
      <c r="I5366" s="26">
        <v>11</v>
      </c>
      <c r="J5366" s="26">
        <v>12</v>
      </c>
      <c r="K5366" s="26">
        <v>443</v>
      </c>
      <c r="M5366" s="26">
        <v>5364</v>
      </c>
      <c r="N5366" s="26">
        <v>122</v>
      </c>
    </row>
    <row r="5367" spans="7:14" x14ac:dyDescent="0.2">
      <c r="G5367" s="26">
        <v>2016</v>
      </c>
      <c r="H5367" s="26">
        <v>8</v>
      </c>
      <c r="I5367" s="26">
        <v>11</v>
      </c>
      <c r="J5367" s="26">
        <v>13</v>
      </c>
      <c r="K5367" s="26">
        <v>496</v>
      </c>
      <c r="M5367" s="26">
        <v>5365</v>
      </c>
      <c r="N5367" s="26">
        <v>122</v>
      </c>
    </row>
    <row r="5368" spans="7:14" x14ac:dyDescent="0.2">
      <c r="G5368" s="26">
        <v>2016</v>
      </c>
      <c r="H5368" s="26">
        <v>8</v>
      </c>
      <c r="I5368" s="26">
        <v>11</v>
      </c>
      <c r="J5368" s="26">
        <v>14</v>
      </c>
      <c r="K5368" s="26">
        <v>423</v>
      </c>
      <c r="M5368" s="26">
        <v>5366</v>
      </c>
      <c r="N5368" s="26">
        <v>122</v>
      </c>
    </row>
    <row r="5369" spans="7:14" x14ac:dyDescent="0.2">
      <c r="G5369" s="26">
        <v>2016</v>
      </c>
      <c r="H5369" s="26">
        <v>8</v>
      </c>
      <c r="I5369" s="26">
        <v>11</v>
      </c>
      <c r="J5369" s="26">
        <v>15</v>
      </c>
      <c r="K5369" s="26">
        <v>477</v>
      </c>
      <c r="M5369" s="26">
        <v>5367</v>
      </c>
      <c r="N5369" s="26">
        <v>122</v>
      </c>
    </row>
    <row r="5370" spans="7:14" x14ac:dyDescent="0.2">
      <c r="G5370" s="26">
        <v>2016</v>
      </c>
      <c r="H5370" s="26">
        <v>8</v>
      </c>
      <c r="I5370" s="26">
        <v>11</v>
      </c>
      <c r="J5370" s="26">
        <v>16</v>
      </c>
      <c r="K5370" s="26">
        <v>535</v>
      </c>
      <c r="M5370" s="26">
        <v>5368</v>
      </c>
      <c r="N5370" s="26">
        <v>122</v>
      </c>
    </row>
    <row r="5371" spans="7:14" x14ac:dyDescent="0.2">
      <c r="G5371" s="26">
        <v>2016</v>
      </c>
      <c r="H5371" s="26">
        <v>8</v>
      </c>
      <c r="I5371" s="26">
        <v>11</v>
      </c>
      <c r="J5371" s="26">
        <v>17</v>
      </c>
      <c r="K5371" s="26">
        <v>697</v>
      </c>
      <c r="M5371" s="26">
        <v>5369</v>
      </c>
      <c r="N5371" s="26">
        <v>122</v>
      </c>
    </row>
    <row r="5372" spans="7:14" x14ac:dyDescent="0.2">
      <c r="G5372" s="26">
        <v>2016</v>
      </c>
      <c r="H5372" s="26">
        <v>8</v>
      </c>
      <c r="I5372" s="26">
        <v>11</v>
      </c>
      <c r="J5372" s="26">
        <v>18</v>
      </c>
      <c r="K5372" s="26">
        <v>532</v>
      </c>
      <c r="M5372" s="26">
        <v>5370</v>
      </c>
      <c r="N5372" s="26">
        <v>122</v>
      </c>
    </row>
    <row r="5373" spans="7:14" x14ac:dyDescent="0.2">
      <c r="G5373" s="26">
        <v>2016</v>
      </c>
      <c r="H5373" s="26">
        <v>8</v>
      </c>
      <c r="I5373" s="26">
        <v>11</v>
      </c>
      <c r="J5373" s="26">
        <v>19</v>
      </c>
      <c r="K5373" s="26">
        <v>412</v>
      </c>
      <c r="M5373" s="26">
        <v>5371</v>
      </c>
      <c r="N5373" s="26">
        <v>122</v>
      </c>
    </row>
    <row r="5374" spans="7:14" x14ac:dyDescent="0.2">
      <c r="G5374" s="26">
        <v>2016</v>
      </c>
      <c r="H5374" s="26">
        <v>8</v>
      </c>
      <c r="I5374" s="26">
        <v>11</v>
      </c>
      <c r="J5374" s="26">
        <v>20</v>
      </c>
      <c r="K5374" s="26">
        <v>273</v>
      </c>
      <c r="M5374" s="26">
        <v>5372</v>
      </c>
      <c r="N5374" s="26">
        <v>122</v>
      </c>
    </row>
    <row r="5375" spans="7:14" x14ac:dyDescent="0.2">
      <c r="G5375" s="26">
        <v>2016</v>
      </c>
      <c r="H5375" s="26">
        <v>8</v>
      </c>
      <c r="I5375" s="26">
        <v>11</v>
      </c>
      <c r="J5375" s="26">
        <v>21</v>
      </c>
      <c r="K5375" s="26">
        <v>230</v>
      </c>
      <c r="M5375" s="26">
        <v>5373</v>
      </c>
      <c r="N5375" s="26">
        <v>121</v>
      </c>
    </row>
    <row r="5376" spans="7:14" x14ac:dyDescent="0.2">
      <c r="G5376" s="26">
        <v>2016</v>
      </c>
      <c r="H5376" s="26">
        <v>8</v>
      </c>
      <c r="I5376" s="26">
        <v>11</v>
      </c>
      <c r="J5376" s="26">
        <v>22</v>
      </c>
      <c r="K5376" s="26">
        <v>191</v>
      </c>
      <c r="M5376" s="26">
        <v>5374</v>
      </c>
      <c r="N5376" s="26">
        <v>121</v>
      </c>
    </row>
    <row r="5377" spans="7:14" x14ac:dyDescent="0.2">
      <c r="G5377" s="26">
        <v>2016</v>
      </c>
      <c r="H5377" s="26">
        <v>8</v>
      </c>
      <c r="I5377" s="26">
        <v>11</v>
      </c>
      <c r="J5377" s="26">
        <v>23</v>
      </c>
      <c r="K5377" s="26">
        <v>101</v>
      </c>
      <c r="M5377" s="26">
        <v>5375</v>
      </c>
      <c r="N5377" s="26">
        <v>121</v>
      </c>
    </row>
    <row r="5378" spans="7:14" x14ac:dyDescent="0.2">
      <c r="G5378" s="26">
        <v>2016</v>
      </c>
      <c r="H5378" s="26">
        <v>8</v>
      </c>
      <c r="I5378" s="26">
        <v>11</v>
      </c>
      <c r="J5378" s="26">
        <v>24</v>
      </c>
      <c r="K5378" s="26">
        <v>68</v>
      </c>
      <c r="M5378" s="26">
        <v>5376</v>
      </c>
      <c r="N5378" s="26">
        <v>121</v>
      </c>
    </row>
    <row r="5379" spans="7:14" x14ac:dyDescent="0.2">
      <c r="G5379" s="26">
        <v>2016</v>
      </c>
      <c r="H5379" s="26">
        <v>8</v>
      </c>
      <c r="I5379" s="26">
        <v>12</v>
      </c>
      <c r="J5379" s="26">
        <v>1</v>
      </c>
      <c r="K5379" s="26">
        <v>27</v>
      </c>
      <c r="M5379" s="26">
        <v>5377</v>
      </c>
      <c r="N5379" s="26">
        <v>121</v>
      </c>
    </row>
    <row r="5380" spans="7:14" x14ac:dyDescent="0.2">
      <c r="G5380" s="26">
        <v>2016</v>
      </c>
      <c r="H5380" s="26">
        <v>8</v>
      </c>
      <c r="I5380" s="26">
        <v>12</v>
      </c>
      <c r="J5380" s="26">
        <v>2</v>
      </c>
      <c r="K5380" s="26">
        <v>23</v>
      </c>
      <c r="M5380" s="26">
        <v>5378</v>
      </c>
      <c r="N5380" s="26">
        <v>121</v>
      </c>
    </row>
    <row r="5381" spans="7:14" x14ac:dyDescent="0.2">
      <c r="G5381" s="26">
        <v>2016</v>
      </c>
      <c r="H5381" s="26">
        <v>8</v>
      </c>
      <c r="I5381" s="26">
        <v>12</v>
      </c>
      <c r="J5381" s="26">
        <v>3</v>
      </c>
      <c r="K5381" s="26">
        <v>9</v>
      </c>
      <c r="M5381" s="26">
        <v>5379</v>
      </c>
      <c r="N5381" s="26">
        <v>121</v>
      </c>
    </row>
    <row r="5382" spans="7:14" x14ac:dyDescent="0.2">
      <c r="G5382" s="26">
        <v>2016</v>
      </c>
      <c r="H5382" s="26">
        <v>8</v>
      </c>
      <c r="I5382" s="26">
        <v>12</v>
      </c>
      <c r="J5382" s="26">
        <v>4</v>
      </c>
      <c r="K5382" s="26">
        <v>2</v>
      </c>
      <c r="M5382" s="26">
        <v>5380</v>
      </c>
      <c r="N5382" s="26">
        <v>121</v>
      </c>
    </row>
    <row r="5383" spans="7:14" x14ac:dyDescent="0.2">
      <c r="G5383" s="26">
        <v>2016</v>
      </c>
      <c r="H5383" s="26">
        <v>8</v>
      </c>
      <c r="I5383" s="26">
        <v>12</v>
      </c>
      <c r="J5383" s="26">
        <v>5</v>
      </c>
      <c r="K5383" s="26">
        <v>14</v>
      </c>
      <c r="M5383" s="26">
        <v>5381</v>
      </c>
      <c r="N5383" s="26">
        <v>121</v>
      </c>
    </row>
    <row r="5384" spans="7:14" x14ac:dyDescent="0.2">
      <c r="G5384" s="26">
        <v>2016</v>
      </c>
      <c r="H5384" s="26">
        <v>8</v>
      </c>
      <c r="I5384" s="26">
        <v>12</v>
      </c>
      <c r="J5384" s="26">
        <v>6</v>
      </c>
      <c r="K5384" s="26">
        <v>80</v>
      </c>
      <c r="M5384" s="26">
        <v>5382</v>
      </c>
      <c r="N5384" s="26">
        <v>121</v>
      </c>
    </row>
    <row r="5385" spans="7:14" x14ac:dyDescent="0.2">
      <c r="G5385" s="26">
        <v>2016</v>
      </c>
      <c r="H5385" s="26">
        <v>8</v>
      </c>
      <c r="I5385" s="26">
        <v>12</v>
      </c>
      <c r="J5385" s="26">
        <v>7</v>
      </c>
      <c r="K5385" s="26">
        <v>219</v>
      </c>
      <c r="M5385" s="26">
        <v>5383</v>
      </c>
      <c r="N5385" s="26">
        <v>121</v>
      </c>
    </row>
    <row r="5386" spans="7:14" x14ac:dyDescent="0.2">
      <c r="G5386" s="26">
        <v>2016</v>
      </c>
      <c r="H5386" s="26">
        <v>8</v>
      </c>
      <c r="I5386" s="26">
        <v>12</v>
      </c>
      <c r="J5386" s="26">
        <v>8</v>
      </c>
      <c r="K5386" s="26">
        <v>493</v>
      </c>
      <c r="M5386" s="26">
        <v>5384</v>
      </c>
      <c r="N5386" s="26">
        <v>120</v>
      </c>
    </row>
    <row r="5387" spans="7:14" x14ac:dyDescent="0.2">
      <c r="G5387" s="26">
        <v>2016</v>
      </c>
      <c r="H5387" s="26">
        <v>8</v>
      </c>
      <c r="I5387" s="26">
        <v>12</v>
      </c>
      <c r="J5387" s="26">
        <v>9</v>
      </c>
      <c r="K5387" s="26">
        <v>375</v>
      </c>
      <c r="M5387" s="26">
        <v>5385</v>
      </c>
      <c r="N5387" s="26">
        <v>120</v>
      </c>
    </row>
    <row r="5388" spans="7:14" x14ac:dyDescent="0.2">
      <c r="G5388" s="26">
        <v>2016</v>
      </c>
      <c r="H5388" s="26">
        <v>8</v>
      </c>
      <c r="I5388" s="26">
        <v>12</v>
      </c>
      <c r="J5388" s="26">
        <v>10</v>
      </c>
      <c r="K5388" s="26">
        <v>378</v>
      </c>
      <c r="M5388" s="26">
        <v>5386</v>
      </c>
      <c r="N5388" s="26">
        <v>120</v>
      </c>
    </row>
    <row r="5389" spans="7:14" x14ac:dyDescent="0.2">
      <c r="G5389" s="26">
        <v>2016</v>
      </c>
      <c r="H5389" s="26">
        <v>8</v>
      </c>
      <c r="I5389" s="26">
        <v>12</v>
      </c>
      <c r="J5389" s="26">
        <v>11</v>
      </c>
      <c r="K5389" s="26">
        <v>379</v>
      </c>
      <c r="M5389" s="26">
        <v>5387</v>
      </c>
      <c r="N5389" s="26">
        <v>120</v>
      </c>
    </row>
    <row r="5390" spans="7:14" x14ac:dyDescent="0.2">
      <c r="G5390" s="26">
        <v>2016</v>
      </c>
      <c r="H5390" s="26">
        <v>8</v>
      </c>
      <c r="I5390" s="26">
        <v>12</v>
      </c>
      <c r="J5390" s="26">
        <v>12</v>
      </c>
      <c r="K5390" s="26">
        <v>433</v>
      </c>
      <c r="M5390" s="26">
        <v>5388</v>
      </c>
      <c r="N5390" s="26">
        <v>120</v>
      </c>
    </row>
    <row r="5391" spans="7:14" x14ac:dyDescent="0.2">
      <c r="G5391" s="26">
        <v>2016</v>
      </c>
      <c r="H5391" s="26">
        <v>8</v>
      </c>
      <c r="I5391" s="26">
        <v>12</v>
      </c>
      <c r="J5391" s="26">
        <v>13</v>
      </c>
      <c r="K5391" s="26">
        <v>466</v>
      </c>
      <c r="M5391" s="26">
        <v>5389</v>
      </c>
      <c r="N5391" s="26">
        <v>120</v>
      </c>
    </row>
    <row r="5392" spans="7:14" x14ac:dyDescent="0.2">
      <c r="G5392" s="26">
        <v>2016</v>
      </c>
      <c r="H5392" s="26">
        <v>8</v>
      </c>
      <c r="I5392" s="26">
        <v>12</v>
      </c>
      <c r="J5392" s="26">
        <v>14</v>
      </c>
      <c r="K5392" s="26">
        <v>462</v>
      </c>
      <c r="M5392" s="26">
        <v>5390</v>
      </c>
      <c r="N5392" s="26">
        <v>120</v>
      </c>
    </row>
    <row r="5393" spans="7:14" x14ac:dyDescent="0.2">
      <c r="G5393" s="26">
        <v>2016</v>
      </c>
      <c r="H5393" s="26">
        <v>8</v>
      </c>
      <c r="I5393" s="26">
        <v>12</v>
      </c>
      <c r="J5393" s="26">
        <v>15</v>
      </c>
      <c r="K5393" s="26">
        <v>460</v>
      </c>
      <c r="M5393" s="26">
        <v>5391</v>
      </c>
      <c r="N5393" s="26">
        <v>120</v>
      </c>
    </row>
    <row r="5394" spans="7:14" x14ac:dyDescent="0.2">
      <c r="G5394" s="26">
        <v>2016</v>
      </c>
      <c r="H5394" s="26">
        <v>8</v>
      </c>
      <c r="I5394" s="26">
        <v>12</v>
      </c>
      <c r="J5394" s="26">
        <v>16</v>
      </c>
      <c r="K5394" s="26">
        <v>527</v>
      </c>
      <c r="M5394" s="26">
        <v>5392</v>
      </c>
      <c r="N5394" s="26">
        <v>120</v>
      </c>
    </row>
    <row r="5395" spans="7:14" x14ac:dyDescent="0.2">
      <c r="G5395" s="26">
        <v>2016</v>
      </c>
      <c r="H5395" s="26">
        <v>8</v>
      </c>
      <c r="I5395" s="26">
        <v>12</v>
      </c>
      <c r="J5395" s="26">
        <v>17</v>
      </c>
      <c r="K5395" s="26">
        <v>662</v>
      </c>
      <c r="M5395" s="26">
        <v>5393</v>
      </c>
      <c r="N5395" s="26">
        <v>120</v>
      </c>
    </row>
    <row r="5396" spans="7:14" x14ac:dyDescent="0.2">
      <c r="G5396" s="26">
        <v>2016</v>
      </c>
      <c r="H5396" s="26">
        <v>8</v>
      </c>
      <c r="I5396" s="26">
        <v>12</v>
      </c>
      <c r="J5396" s="26">
        <v>18</v>
      </c>
      <c r="K5396" s="26">
        <v>558</v>
      </c>
      <c r="M5396" s="26">
        <v>5394</v>
      </c>
      <c r="N5396" s="26">
        <v>120</v>
      </c>
    </row>
    <row r="5397" spans="7:14" x14ac:dyDescent="0.2">
      <c r="G5397" s="26">
        <v>2016</v>
      </c>
      <c r="H5397" s="26">
        <v>8</v>
      </c>
      <c r="I5397" s="26">
        <v>12</v>
      </c>
      <c r="J5397" s="26">
        <v>19</v>
      </c>
      <c r="K5397" s="26">
        <v>452</v>
      </c>
      <c r="M5397" s="26">
        <v>5395</v>
      </c>
      <c r="N5397" s="26">
        <v>120</v>
      </c>
    </row>
    <row r="5398" spans="7:14" x14ac:dyDescent="0.2">
      <c r="G5398" s="26">
        <v>2016</v>
      </c>
      <c r="H5398" s="26">
        <v>8</v>
      </c>
      <c r="I5398" s="26">
        <v>12</v>
      </c>
      <c r="J5398" s="26">
        <v>20</v>
      </c>
      <c r="K5398" s="26">
        <v>346</v>
      </c>
      <c r="M5398" s="26">
        <v>5396</v>
      </c>
      <c r="N5398" s="26">
        <v>120</v>
      </c>
    </row>
    <row r="5399" spans="7:14" x14ac:dyDescent="0.2">
      <c r="G5399" s="26">
        <v>2016</v>
      </c>
      <c r="H5399" s="26">
        <v>8</v>
      </c>
      <c r="I5399" s="26">
        <v>12</v>
      </c>
      <c r="J5399" s="26">
        <v>21</v>
      </c>
      <c r="K5399" s="26">
        <v>359</v>
      </c>
      <c r="M5399" s="26">
        <v>5397</v>
      </c>
      <c r="N5399" s="26">
        <v>119</v>
      </c>
    </row>
    <row r="5400" spans="7:14" x14ac:dyDescent="0.2">
      <c r="G5400" s="26">
        <v>2016</v>
      </c>
      <c r="H5400" s="26">
        <v>8</v>
      </c>
      <c r="I5400" s="26">
        <v>12</v>
      </c>
      <c r="J5400" s="26">
        <v>22</v>
      </c>
      <c r="K5400" s="26">
        <v>276</v>
      </c>
      <c r="M5400" s="26">
        <v>5398</v>
      </c>
      <c r="N5400" s="26">
        <v>119</v>
      </c>
    </row>
    <row r="5401" spans="7:14" x14ac:dyDescent="0.2">
      <c r="G5401" s="26">
        <v>2016</v>
      </c>
      <c r="H5401" s="26">
        <v>8</v>
      </c>
      <c r="I5401" s="26">
        <v>12</v>
      </c>
      <c r="J5401" s="26">
        <v>23</v>
      </c>
      <c r="K5401" s="26">
        <v>159</v>
      </c>
      <c r="M5401" s="26">
        <v>5399</v>
      </c>
      <c r="N5401" s="26">
        <v>119</v>
      </c>
    </row>
    <row r="5402" spans="7:14" x14ac:dyDescent="0.2">
      <c r="G5402" s="26">
        <v>2016</v>
      </c>
      <c r="H5402" s="26">
        <v>8</v>
      </c>
      <c r="I5402" s="26">
        <v>12</v>
      </c>
      <c r="J5402" s="26">
        <v>24</v>
      </c>
      <c r="K5402" s="26">
        <v>82</v>
      </c>
      <c r="M5402" s="26">
        <v>5400</v>
      </c>
      <c r="N5402" s="26">
        <v>119</v>
      </c>
    </row>
    <row r="5403" spans="7:14" x14ac:dyDescent="0.2">
      <c r="G5403" s="26">
        <v>2016</v>
      </c>
      <c r="H5403" s="26">
        <v>8</v>
      </c>
      <c r="I5403" s="26">
        <v>13</v>
      </c>
      <c r="J5403" s="26">
        <v>1</v>
      </c>
      <c r="K5403" s="26">
        <v>40</v>
      </c>
      <c r="M5403" s="26">
        <v>5401</v>
      </c>
      <c r="N5403" s="26">
        <v>119</v>
      </c>
    </row>
    <row r="5404" spans="7:14" x14ac:dyDescent="0.2">
      <c r="G5404" s="26">
        <v>2016</v>
      </c>
      <c r="H5404" s="26">
        <v>8</v>
      </c>
      <c r="I5404" s="26">
        <v>13</v>
      </c>
      <c r="J5404" s="26">
        <v>2</v>
      </c>
      <c r="K5404" s="26">
        <v>31</v>
      </c>
      <c r="M5404" s="26">
        <v>5402</v>
      </c>
      <c r="N5404" s="26">
        <v>119</v>
      </c>
    </row>
    <row r="5405" spans="7:14" x14ac:dyDescent="0.2">
      <c r="G5405" s="26">
        <v>2016</v>
      </c>
      <c r="H5405" s="26">
        <v>8</v>
      </c>
      <c r="I5405" s="26">
        <v>13</v>
      </c>
      <c r="J5405" s="26">
        <v>3</v>
      </c>
      <c r="K5405" s="26">
        <v>15</v>
      </c>
      <c r="M5405" s="26">
        <v>5403</v>
      </c>
      <c r="N5405" s="26">
        <v>119</v>
      </c>
    </row>
    <row r="5406" spans="7:14" x14ac:dyDescent="0.2">
      <c r="G5406" s="26">
        <v>2016</v>
      </c>
      <c r="H5406" s="26">
        <v>8</v>
      </c>
      <c r="I5406" s="26">
        <v>13</v>
      </c>
      <c r="J5406" s="26">
        <v>4</v>
      </c>
      <c r="K5406" s="26">
        <v>18</v>
      </c>
      <c r="M5406" s="26">
        <v>5404</v>
      </c>
      <c r="N5406" s="26">
        <v>119</v>
      </c>
    </row>
    <row r="5407" spans="7:14" x14ac:dyDescent="0.2">
      <c r="G5407" s="26">
        <v>2016</v>
      </c>
      <c r="H5407" s="26">
        <v>8</v>
      </c>
      <c r="I5407" s="26">
        <v>13</v>
      </c>
      <c r="J5407" s="26">
        <v>5</v>
      </c>
      <c r="K5407" s="26">
        <v>19</v>
      </c>
      <c r="M5407" s="26">
        <v>5405</v>
      </c>
      <c r="N5407" s="26">
        <v>119</v>
      </c>
    </row>
    <row r="5408" spans="7:14" x14ac:dyDescent="0.2">
      <c r="G5408" s="26">
        <v>2016</v>
      </c>
      <c r="H5408" s="26">
        <v>8</v>
      </c>
      <c r="I5408" s="26">
        <v>13</v>
      </c>
      <c r="J5408" s="26">
        <v>6</v>
      </c>
      <c r="K5408" s="26">
        <v>33</v>
      </c>
      <c r="M5408" s="26">
        <v>5406</v>
      </c>
      <c r="N5408" s="26">
        <v>119</v>
      </c>
    </row>
    <row r="5409" spans="7:14" x14ac:dyDescent="0.2">
      <c r="G5409" s="26">
        <v>2016</v>
      </c>
      <c r="H5409" s="26">
        <v>8</v>
      </c>
      <c r="I5409" s="26">
        <v>13</v>
      </c>
      <c r="J5409" s="26">
        <v>7</v>
      </c>
      <c r="K5409" s="26">
        <v>101</v>
      </c>
      <c r="M5409" s="26">
        <v>5407</v>
      </c>
      <c r="N5409" s="26">
        <v>118</v>
      </c>
    </row>
    <row r="5410" spans="7:14" x14ac:dyDescent="0.2">
      <c r="G5410" s="26">
        <v>2016</v>
      </c>
      <c r="H5410" s="26">
        <v>8</v>
      </c>
      <c r="I5410" s="26">
        <v>13</v>
      </c>
      <c r="J5410" s="26">
        <v>8</v>
      </c>
      <c r="K5410" s="26">
        <v>180</v>
      </c>
      <c r="M5410" s="26">
        <v>5408</v>
      </c>
      <c r="N5410" s="26">
        <v>118</v>
      </c>
    </row>
    <row r="5411" spans="7:14" x14ac:dyDescent="0.2">
      <c r="G5411" s="26">
        <v>2016</v>
      </c>
      <c r="H5411" s="26">
        <v>8</v>
      </c>
      <c r="I5411" s="26">
        <v>13</v>
      </c>
      <c r="J5411" s="26">
        <v>9</v>
      </c>
      <c r="K5411" s="26">
        <v>246</v>
      </c>
      <c r="M5411" s="26">
        <v>5409</v>
      </c>
      <c r="N5411" s="26">
        <v>118</v>
      </c>
    </row>
    <row r="5412" spans="7:14" x14ac:dyDescent="0.2">
      <c r="G5412" s="26">
        <v>2016</v>
      </c>
      <c r="H5412" s="26">
        <v>8</v>
      </c>
      <c r="I5412" s="26">
        <v>13</v>
      </c>
      <c r="J5412" s="26">
        <v>10</v>
      </c>
      <c r="K5412" s="26">
        <v>274</v>
      </c>
      <c r="M5412" s="26">
        <v>5410</v>
      </c>
      <c r="N5412" s="26">
        <v>118</v>
      </c>
    </row>
    <row r="5413" spans="7:14" x14ac:dyDescent="0.2">
      <c r="G5413" s="26">
        <v>2016</v>
      </c>
      <c r="H5413" s="26">
        <v>8</v>
      </c>
      <c r="I5413" s="26">
        <v>13</v>
      </c>
      <c r="J5413" s="26">
        <v>11</v>
      </c>
      <c r="K5413" s="26">
        <v>339</v>
      </c>
      <c r="M5413" s="26">
        <v>5411</v>
      </c>
      <c r="N5413" s="26">
        <v>118</v>
      </c>
    </row>
    <row r="5414" spans="7:14" x14ac:dyDescent="0.2">
      <c r="G5414" s="26">
        <v>2016</v>
      </c>
      <c r="H5414" s="26">
        <v>8</v>
      </c>
      <c r="I5414" s="26">
        <v>13</v>
      </c>
      <c r="J5414" s="26">
        <v>12</v>
      </c>
      <c r="K5414" s="26">
        <v>451</v>
      </c>
      <c r="M5414" s="26">
        <v>5412</v>
      </c>
      <c r="N5414" s="26">
        <v>118</v>
      </c>
    </row>
    <row r="5415" spans="7:14" x14ac:dyDescent="0.2">
      <c r="G5415" s="26">
        <v>2016</v>
      </c>
      <c r="H5415" s="26">
        <v>8</v>
      </c>
      <c r="I5415" s="26">
        <v>13</v>
      </c>
      <c r="J5415" s="26">
        <v>13</v>
      </c>
      <c r="K5415" s="26">
        <v>463</v>
      </c>
      <c r="M5415" s="26">
        <v>5413</v>
      </c>
      <c r="N5415" s="26">
        <v>118</v>
      </c>
    </row>
    <row r="5416" spans="7:14" x14ac:dyDescent="0.2">
      <c r="G5416" s="26">
        <v>2016</v>
      </c>
      <c r="H5416" s="26">
        <v>8</v>
      </c>
      <c r="I5416" s="26">
        <v>13</v>
      </c>
      <c r="J5416" s="26">
        <v>14</v>
      </c>
      <c r="K5416" s="26">
        <v>503</v>
      </c>
      <c r="M5416" s="26">
        <v>5414</v>
      </c>
      <c r="N5416" s="26">
        <v>118</v>
      </c>
    </row>
    <row r="5417" spans="7:14" x14ac:dyDescent="0.2">
      <c r="G5417" s="26">
        <v>2016</v>
      </c>
      <c r="H5417" s="26">
        <v>8</v>
      </c>
      <c r="I5417" s="26">
        <v>13</v>
      </c>
      <c r="J5417" s="26">
        <v>15</v>
      </c>
      <c r="K5417" s="26">
        <v>429</v>
      </c>
      <c r="M5417" s="26">
        <v>5415</v>
      </c>
      <c r="N5417" s="26">
        <v>118</v>
      </c>
    </row>
    <row r="5418" spans="7:14" x14ac:dyDescent="0.2">
      <c r="G5418" s="26">
        <v>2016</v>
      </c>
      <c r="H5418" s="26">
        <v>8</v>
      </c>
      <c r="I5418" s="26">
        <v>13</v>
      </c>
      <c r="J5418" s="26">
        <v>16</v>
      </c>
      <c r="K5418" s="26">
        <v>441</v>
      </c>
      <c r="M5418" s="26">
        <v>5416</v>
      </c>
      <c r="N5418" s="26">
        <v>118</v>
      </c>
    </row>
    <row r="5419" spans="7:14" x14ac:dyDescent="0.2">
      <c r="G5419" s="26">
        <v>2016</v>
      </c>
      <c r="H5419" s="26">
        <v>8</v>
      </c>
      <c r="I5419" s="26">
        <v>13</v>
      </c>
      <c r="J5419" s="26">
        <v>17</v>
      </c>
      <c r="K5419" s="26">
        <v>419</v>
      </c>
      <c r="M5419" s="26">
        <v>5417</v>
      </c>
      <c r="N5419" s="26">
        <v>117</v>
      </c>
    </row>
    <row r="5420" spans="7:14" x14ac:dyDescent="0.2">
      <c r="G5420" s="26">
        <v>2016</v>
      </c>
      <c r="H5420" s="26">
        <v>8</v>
      </c>
      <c r="I5420" s="26">
        <v>13</v>
      </c>
      <c r="J5420" s="26">
        <v>18</v>
      </c>
      <c r="K5420" s="26">
        <v>380</v>
      </c>
      <c r="M5420" s="26">
        <v>5418</v>
      </c>
      <c r="N5420" s="26">
        <v>117</v>
      </c>
    </row>
    <row r="5421" spans="7:14" x14ac:dyDescent="0.2">
      <c r="G5421" s="26">
        <v>2016</v>
      </c>
      <c r="H5421" s="26">
        <v>8</v>
      </c>
      <c r="I5421" s="26">
        <v>13</v>
      </c>
      <c r="J5421" s="26">
        <v>19</v>
      </c>
      <c r="K5421" s="26">
        <v>340</v>
      </c>
      <c r="M5421" s="26">
        <v>5419</v>
      </c>
      <c r="N5421" s="26">
        <v>117</v>
      </c>
    </row>
    <row r="5422" spans="7:14" x14ac:dyDescent="0.2">
      <c r="G5422" s="26">
        <v>2016</v>
      </c>
      <c r="H5422" s="26">
        <v>8</v>
      </c>
      <c r="I5422" s="26">
        <v>13</v>
      </c>
      <c r="J5422" s="26">
        <v>20</v>
      </c>
      <c r="K5422" s="26">
        <v>278</v>
      </c>
      <c r="M5422" s="26">
        <v>5420</v>
      </c>
      <c r="N5422" s="26">
        <v>117</v>
      </c>
    </row>
    <row r="5423" spans="7:14" x14ac:dyDescent="0.2">
      <c r="G5423" s="26">
        <v>2016</v>
      </c>
      <c r="H5423" s="26">
        <v>8</v>
      </c>
      <c r="I5423" s="26">
        <v>13</v>
      </c>
      <c r="J5423" s="26">
        <v>21</v>
      </c>
      <c r="K5423" s="26">
        <v>244</v>
      </c>
      <c r="M5423" s="26">
        <v>5421</v>
      </c>
      <c r="N5423" s="26">
        <v>117</v>
      </c>
    </row>
    <row r="5424" spans="7:14" x14ac:dyDescent="0.2">
      <c r="G5424" s="26">
        <v>2016</v>
      </c>
      <c r="H5424" s="26">
        <v>8</v>
      </c>
      <c r="I5424" s="26">
        <v>13</v>
      </c>
      <c r="J5424" s="26">
        <v>22</v>
      </c>
      <c r="K5424" s="26">
        <v>230</v>
      </c>
      <c r="M5424" s="26">
        <v>5422</v>
      </c>
      <c r="N5424" s="26">
        <v>117</v>
      </c>
    </row>
    <row r="5425" spans="7:14" x14ac:dyDescent="0.2">
      <c r="G5425" s="26">
        <v>2016</v>
      </c>
      <c r="H5425" s="26">
        <v>8</v>
      </c>
      <c r="I5425" s="26">
        <v>13</v>
      </c>
      <c r="J5425" s="26">
        <v>23</v>
      </c>
      <c r="K5425" s="26">
        <v>223</v>
      </c>
      <c r="M5425" s="26">
        <v>5423</v>
      </c>
      <c r="N5425" s="26">
        <v>117</v>
      </c>
    </row>
    <row r="5426" spans="7:14" x14ac:dyDescent="0.2">
      <c r="G5426" s="26">
        <v>2016</v>
      </c>
      <c r="H5426" s="26">
        <v>8</v>
      </c>
      <c r="I5426" s="26">
        <v>13</v>
      </c>
      <c r="J5426" s="26">
        <v>24</v>
      </c>
      <c r="K5426" s="26">
        <v>69</v>
      </c>
      <c r="M5426" s="26">
        <v>5424</v>
      </c>
      <c r="N5426" s="26">
        <v>117</v>
      </c>
    </row>
    <row r="5427" spans="7:14" x14ac:dyDescent="0.2">
      <c r="G5427" s="26">
        <v>2016</v>
      </c>
      <c r="H5427" s="26">
        <v>8</v>
      </c>
      <c r="I5427" s="26">
        <v>14</v>
      </c>
      <c r="J5427" s="26">
        <v>1</v>
      </c>
      <c r="K5427" s="26">
        <v>175</v>
      </c>
      <c r="M5427" s="26">
        <v>5425</v>
      </c>
      <c r="N5427" s="26">
        <v>117</v>
      </c>
    </row>
    <row r="5428" spans="7:14" x14ac:dyDescent="0.2">
      <c r="G5428" s="26">
        <v>2016</v>
      </c>
      <c r="H5428" s="26">
        <v>8</v>
      </c>
      <c r="I5428" s="26">
        <v>14</v>
      </c>
      <c r="J5428" s="26">
        <v>2</v>
      </c>
      <c r="K5428" s="26">
        <v>84</v>
      </c>
      <c r="M5428" s="26">
        <v>5426</v>
      </c>
      <c r="N5428" s="26">
        <v>117</v>
      </c>
    </row>
    <row r="5429" spans="7:14" x14ac:dyDescent="0.2">
      <c r="G5429" s="26">
        <v>2016</v>
      </c>
      <c r="H5429" s="26">
        <v>8</v>
      </c>
      <c r="I5429" s="26">
        <v>14</v>
      </c>
      <c r="J5429" s="26">
        <v>3</v>
      </c>
      <c r="K5429" s="26">
        <v>27</v>
      </c>
      <c r="M5429" s="26">
        <v>5427</v>
      </c>
      <c r="N5429" s="26">
        <v>117</v>
      </c>
    </row>
    <row r="5430" spans="7:14" x14ac:dyDescent="0.2">
      <c r="G5430" s="26">
        <v>2016</v>
      </c>
      <c r="H5430" s="26">
        <v>8</v>
      </c>
      <c r="I5430" s="26">
        <v>14</v>
      </c>
      <c r="J5430" s="26">
        <v>4</v>
      </c>
      <c r="K5430" s="26">
        <v>19</v>
      </c>
      <c r="M5430" s="26">
        <v>5428</v>
      </c>
      <c r="N5430" s="26">
        <v>117</v>
      </c>
    </row>
    <row r="5431" spans="7:14" x14ac:dyDescent="0.2">
      <c r="G5431" s="26">
        <v>2016</v>
      </c>
      <c r="H5431" s="26">
        <v>8</v>
      </c>
      <c r="I5431" s="26">
        <v>14</v>
      </c>
      <c r="J5431" s="26">
        <v>5</v>
      </c>
      <c r="K5431" s="26">
        <v>11</v>
      </c>
      <c r="M5431" s="26">
        <v>5429</v>
      </c>
      <c r="N5431" s="26">
        <v>116</v>
      </c>
    </row>
    <row r="5432" spans="7:14" x14ac:dyDescent="0.2">
      <c r="G5432" s="26">
        <v>2016</v>
      </c>
      <c r="H5432" s="26">
        <v>8</v>
      </c>
      <c r="I5432" s="26">
        <v>14</v>
      </c>
      <c r="J5432" s="26">
        <v>6</v>
      </c>
      <c r="K5432" s="26">
        <v>41</v>
      </c>
      <c r="M5432" s="26">
        <v>5430</v>
      </c>
      <c r="N5432" s="26">
        <v>116</v>
      </c>
    </row>
    <row r="5433" spans="7:14" x14ac:dyDescent="0.2">
      <c r="G5433" s="26">
        <v>2016</v>
      </c>
      <c r="H5433" s="26">
        <v>8</v>
      </c>
      <c r="I5433" s="26">
        <v>14</v>
      </c>
      <c r="J5433" s="26">
        <v>7</v>
      </c>
      <c r="K5433" s="26">
        <v>122</v>
      </c>
      <c r="M5433" s="26">
        <v>5431</v>
      </c>
      <c r="N5433" s="26">
        <v>116</v>
      </c>
    </row>
    <row r="5434" spans="7:14" x14ac:dyDescent="0.2">
      <c r="G5434" s="26">
        <v>2016</v>
      </c>
      <c r="H5434" s="26">
        <v>8</v>
      </c>
      <c r="I5434" s="26">
        <v>14</v>
      </c>
      <c r="J5434" s="26">
        <v>8</v>
      </c>
      <c r="K5434" s="26">
        <v>202</v>
      </c>
      <c r="M5434" s="26">
        <v>5432</v>
      </c>
      <c r="N5434" s="26">
        <v>116</v>
      </c>
    </row>
    <row r="5435" spans="7:14" x14ac:dyDescent="0.2">
      <c r="G5435" s="26">
        <v>2016</v>
      </c>
      <c r="H5435" s="26">
        <v>8</v>
      </c>
      <c r="I5435" s="26">
        <v>14</v>
      </c>
      <c r="J5435" s="26">
        <v>9</v>
      </c>
      <c r="K5435" s="26">
        <v>158</v>
      </c>
      <c r="M5435" s="26">
        <v>5433</v>
      </c>
      <c r="N5435" s="26">
        <v>116</v>
      </c>
    </row>
    <row r="5436" spans="7:14" x14ac:dyDescent="0.2">
      <c r="G5436" s="26">
        <v>2016</v>
      </c>
      <c r="H5436" s="26">
        <v>8</v>
      </c>
      <c r="I5436" s="26">
        <v>14</v>
      </c>
      <c r="J5436" s="26">
        <v>10</v>
      </c>
      <c r="K5436" s="26">
        <v>217</v>
      </c>
      <c r="M5436" s="26">
        <v>5434</v>
      </c>
      <c r="N5436" s="26">
        <v>116</v>
      </c>
    </row>
    <row r="5437" spans="7:14" x14ac:dyDescent="0.2">
      <c r="G5437" s="26">
        <v>2016</v>
      </c>
      <c r="H5437" s="26">
        <v>8</v>
      </c>
      <c r="I5437" s="26">
        <v>14</v>
      </c>
      <c r="J5437" s="26">
        <v>11</v>
      </c>
      <c r="K5437" s="26">
        <v>271</v>
      </c>
      <c r="M5437" s="26">
        <v>5435</v>
      </c>
      <c r="N5437" s="26">
        <v>116</v>
      </c>
    </row>
    <row r="5438" spans="7:14" x14ac:dyDescent="0.2">
      <c r="G5438" s="26">
        <v>2016</v>
      </c>
      <c r="H5438" s="26">
        <v>8</v>
      </c>
      <c r="I5438" s="26">
        <v>14</v>
      </c>
      <c r="J5438" s="26">
        <v>12</v>
      </c>
      <c r="K5438" s="26">
        <v>330</v>
      </c>
      <c r="M5438" s="26">
        <v>5436</v>
      </c>
      <c r="N5438" s="26">
        <v>116</v>
      </c>
    </row>
    <row r="5439" spans="7:14" x14ac:dyDescent="0.2">
      <c r="G5439" s="26">
        <v>2016</v>
      </c>
      <c r="H5439" s="26">
        <v>8</v>
      </c>
      <c r="I5439" s="26">
        <v>14</v>
      </c>
      <c r="J5439" s="26">
        <v>13</v>
      </c>
      <c r="K5439" s="26">
        <v>393</v>
      </c>
      <c r="M5439" s="26">
        <v>5437</v>
      </c>
      <c r="N5439" s="26">
        <v>116</v>
      </c>
    </row>
    <row r="5440" spans="7:14" x14ac:dyDescent="0.2">
      <c r="G5440" s="26">
        <v>2016</v>
      </c>
      <c r="H5440" s="26">
        <v>8</v>
      </c>
      <c r="I5440" s="26">
        <v>14</v>
      </c>
      <c r="J5440" s="26">
        <v>14</v>
      </c>
      <c r="K5440" s="26">
        <v>419</v>
      </c>
      <c r="M5440" s="26">
        <v>5438</v>
      </c>
      <c r="N5440" s="26">
        <v>116</v>
      </c>
    </row>
    <row r="5441" spans="7:14" x14ac:dyDescent="0.2">
      <c r="G5441" s="26">
        <v>2016</v>
      </c>
      <c r="H5441" s="26">
        <v>8</v>
      </c>
      <c r="I5441" s="26">
        <v>14</v>
      </c>
      <c r="J5441" s="26">
        <v>15</v>
      </c>
      <c r="K5441" s="26">
        <v>404</v>
      </c>
      <c r="M5441" s="26">
        <v>5439</v>
      </c>
      <c r="N5441" s="26">
        <v>116</v>
      </c>
    </row>
    <row r="5442" spans="7:14" x14ac:dyDescent="0.2">
      <c r="G5442" s="26">
        <v>2016</v>
      </c>
      <c r="H5442" s="26">
        <v>8</v>
      </c>
      <c r="I5442" s="26">
        <v>14</v>
      </c>
      <c r="J5442" s="26">
        <v>16</v>
      </c>
      <c r="K5442" s="26">
        <v>398</v>
      </c>
      <c r="M5442" s="26">
        <v>5440</v>
      </c>
      <c r="N5442" s="26">
        <v>115</v>
      </c>
    </row>
    <row r="5443" spans="7:14" x14ac:dyDescent="0.2">
      <c r="G5443" s="26">
        <v>2016</v>
      </c>
      <c r="H5443" s="26">
        <v>8</v>
      </c>
      <c r="I5443" s="26">
        <v>14</v>
      </c>
      <c r="J5443" s="26">
        <v>17</v>
      </c>
      <c r="K5443" s="26">
        <v>381</v>
      </c>
      <c r="M5443" s="26">
        <v>5441</v>
      </c>
      <c r="N5443" s="26">
        <v>115</v>
      </c>
    </row>
    <row r="5444" spans="7:14" x14ac:dyDescent="0.2">
      <c r="G5444" s="26">
        <v>2016</v>
      </c>
      <c r="H5444" s="26">
        <v>8</v>
      </c>
      <c r="I5444" s="26">
        <v>14</v>
      </c>
      <c r="J5444" s="26">
        <v>18</v>
      </c>
      <c r="K5444" s="26">
        <v>337</v>
      </c>
      <c r="M5444" s="26">
        <v>5442</v>
      </c>
      <c r="N5444" s="26">
        <v>115</v>
      </c>
    </row>
    <row r="5445" spans="7:14" x14ac:dyDescent="0.2">
      <c r="G5445" s="26">
        <v>2016</v>
      </c>
      <c r="H5445" s="26">
        <v>8</v>
      </c>
      <c r="I5445" s="26">
        <v>14</v>
      </c>
      <c r="J5445" s="26">
        <v>19</v>
      </c>
      <c r="K5445" s="26">
        <v>331</v>
      </c>
      <c r="M5445" s="26">
        <v>5443</v>
      </c>
      <c r="N5445" s="26">
        <v>115</v>
      </c>
    </row>
    <row r="5446" spans="7:14" x14ac:dyDescent="0.2">
      <c r="G5446" s="26">
        <v>2016</v>
      </c>
      <c r="H5446" s="26">
        <v>8</v>
      </c>
      <c r="I5446" s="26">
        <v>14</v>
      </c>
      <c r="J5446" s="26">
        <v>20</v>
      </c>
      <c r="K5446" s="26">
        <v>246</v>
      </c>
      <c r="M5446" s="26">
        <v>5444</v>
      </c>
      <c r="N5446" s="26">
        <v>115</v>
      </c>
    </row>
    <row r="5447" spans="7:14" x14ac:dyDescent="0.2">
      <c r="G5447" s="26">
        <v>2016</v>
      </c>
      <c r="H5447" s="26">
        <v>8</v>
      </c>
      <c r="I5447" s="26">
        <v>14</v>
      </c>
      <c r="J5447" s="26">
        <v>21</v>
      </c>
      <c r="K5447" s="26">
        <v>201</v>
      </c>
      <c r="M5447" s="26">
        <v>5445</v>
      </c>
      <c r="N5447" s="26">
        <v>115</v>
      </c>
    </row>
    <row r="5448" spans="7:14" x14ac:dyDescent="0.2">
      <c r="G5448" s="26">
        <v>2016</v>
      </c>
      <c r="H5448" s="26">
        <v>8</v>
      </c>
      <c r="I5448" s="26">
        <v>14</v>
      </c>
      <c r="J5448" s="26">
        <v>22</v>
      </c>
      <c r="K5448" s="26">
        <v>192</v>
      </c>
      <c r="M5448" s="26">
        <v>5446</v>
      </c>
      <c r="N5448" s="26">
        <v>115</v>
      </c>
    </row>
    <row r="5449" spans="7:14" x14ac:dyDescent="0.2">
      <c r="G5449" s="26">
        <v>2016</v>
      </c>
      <c r="H5449" s="26">
        <v>8</v>
      </c>
      <c r="I5449" s="26">
        <v>14</v>
      </c>
      <c r="J5449" s="26">
        <v>23</v>
      </c>
      <c r="K5449" s="26">
        <v>112</v>
      </c>
      <c r="M5449" s="26">
        <v>5447</v>
      </c>
      <c r="N5449" s="26">
        <v>115</v>
      </c>
    </row>
    <row r="5450" spans="7:14" x14ac:dyDescent="0.2">
      <c r="G5450" s="26">
        <v>2016</v>
      </c>
      <c r="H5450" s="26">
        <v>8</v>
      </c>
      <c r="I5450" s="26">
        <v>14</v>
      </c>
      <c r="J5450" s="26">
        <v>24</v>
      </c>
      <c r="K5450" s="26">
        <v>37</v>
      </c>
      <c r="M5450" s="26">
        <v>5448</v>
      </c>
      <c r="N5450" s="26">
        <v>115</v>
      </c>
    </row>
    <row r="5451" spans="7:14" x14ac:dyDescent="0.2">
      <c r="G5451" s="26">
        <v>2016</v>
      </c>
      <c r="H5451" s="26">
        <v>8</v>
      </c>
      <c r="I5451" s="26">
        <v>15</v>
      </c>
      <c r="J5451" s="26">
        <v>1</v>
      </c>
      <c r="K5451" s="26">
        <v>23</v>
      </c>
      <c r="M5451" s="26">
        <v>5449</v>
      </c>
      <c r="N5451" s="26">
        <v>115</v>
      </c>
    </row>
    <row r="5452" spans="7:14" x14ac:dyDescent="0.2">
      <c r="G5452" s="26">
        <v>2016</v>
      </c>
      <c r="H5452" s="26">
        <v>8</v>
      </c>
      <c r="I5452" s="26">
        <v>15</v>
      </c>
      <c r="J5452" s="26">
        <v>2</v>
      </c>
      <c r="K5452" s="26">
        <v>19</v>
      </c>
      <c r="M5452" s="26">
        <v>5450</v>
      </c>
      <c r="N5452" s="26">
        <v>115</v>
      </c>
    </row>
    <row r="5453" spans="7:14" x14ac:dyDescent="0.2">
      <c r="G5453" s="26">
        <v>2016</v>
      </c>
      <c r="H5453" s="26">
        <v>8</v>
      </c>
      <c r="I5453" s="26">
        <v>15</v>
      </c>
      <c r="J5453" s="26">
        <v>3</v>
      </c>
      <c r="K5453" s="26">
        <v>15</v>
      </c>
      <c r="M5453" s="26">
        <v>5451</v>
      </c>
      <c r="N5453" s="26">
        <v>115</v>
      </c>
    </row>
    <row r="5454" spans="7:14" x14ac:dyDescent="0.2">
      <c r="G5454" s="26">
        <v>2016</v>
      </c>
      <c r="H5454" s="26">
        <v>8</v>
      </c>
      <c r="I5454" s="26">
        <v>15</v>
      </c>
      <c r="J5454" s="26">
        <v>4</v>
      </c>
      <c r="K5454" s="26">
        <v>12</v>
      </c>
      <c r="M5454" s="26">
        <v>5452</v>
      </c>
      <c r="N5454" s="26">
        <v>115</v>
      </c>
    </row>
    <row r="5455" spans="7:14" x14ac:dyDescent="0.2">
      <c r="G5455" s="26">
        <v>2016</v>
      </c>
      <c r="H5455" s="26">
        <v>8</v>
      </c>
      <c r="I5455" s="26">
        <v>15</v>
      </c>
      <c r="J5455" s="26">
        <v>5</v>
      </c>
      <c r="K5455" s="26">
        <v>7</v>
      </c>
      <c r="M5455" s="26">
        <v>5453</v>
      </c>
      <c r="N5455" s="26">
        <v>115</v>
      </c>
    </row>
    <row r="5456" spans="7:14" x14ac:dyDescent="0.2">
      <c r="G5456" s="26">
        <v>2016</v>
      </c>
      <c r="H5456" s="26">
        <v>8</v>
      </c>
      <c r="I5456" s="26">
        <v>15</v>
      </c>
      <c r="J5456" s="26">
        <v>6</v>
      </c>
      <c r="K5456" s="26">
        <v>83</v>
      </c>
      <c r="M5456" s="26">
        <v>5454</v>
      </c>
      <c r="N5456" s="26">
        <v>115</v>
      </c>
    </row>
    <row r="5457" spans="7:14" x14ac:dyDescent="0.2">
      <c r="G5457" s="26">
        <v>2016</v>
      </c>
      <c r="H5457" s="26">
        <v>8</v>
      </c>
      <c r="I5457" s="26">
        <v>15</v>
      </c>
      <c r="J5457" s="26">
        <v>7</v>
      </c>
      <c r="K5457" s="26">
        <v>239</v>
      </c>
      <c r="M5457" s="26">
        <v>5455</v>
      </c>
      <c r="N5457" s="26">
        <v>114</v>
      </c>
    </row>
    <row r="5458" spans="7:14" x14ac:dyDescent="0.2">
      <c r="G5458" s="26">
        <v>2016</v>
      </c>
      <c r="H5458" s="26">
        <v>8</v>
      </c>
      <c r="I5458" s="26">
        <v>15</v>
      </c>
      <c r="J5458" s="26">
        <v>8</v>
      </c>
      <c r="K5458" s="26">
        <v>520</v>
      </c>
      <c r="M5458" s="26">
        <v>5456</v>
      </c>
      <c r="N5458" s="26">
        <v>114</v>
      </c>
    </row>
    <row r="5459" spans="7:14" x14ac:dyDescent="0.2">
      <c r="G5459" s="26">
        <v>2016</v>
      </c>
      <c r="H5459" s="26">
        <v>8</v>
      </c>
      <c r="I5459" s="26">
        <v>15</v>
      </c>
      <c r="J5459" s="26">
        <v>9</v>
      </c>
      <c r="K5459" s="26">
        <v>388</v>
      </c>
      <c r="M5459" s="26">
        <v>5457</v>
      </c>
      <c r="N5459" s="26">
        <v>114</v>
      </c>
    </row>
    <row r="5460" spans="7:14" x14ac:dyDescent="0.2">
      <c r="G5460" s="26">
        <v>2016</v>
      </c>
      <c r="H5460" s="26">
        <v>8</v>
      </c>
      <c r="I5460" s="26">
        <v>15</v>
      </c>
      <c r="J5460" s="26">
        <v>10</v>
      </c>
      <c r="K5460" s="26">
        <v>344</v>
      </c>
      <c r="M5460" s="26">
        <v>5458</v>
      </c>
      <c r="N5460" s="26">
        <v>114</v>
      </c>
    </row>
    <row r="5461" spans="7:14" x14ac:dyDescent="0.2">
      <c r="G5461" s="26">
        <v>2016</v>
      </c>
      <c r="H5461" s="26">
        <v>8</v>
      </c>
      <c r="I5461" s="26">
        <v>15</v>
      </c>
      <c r="J5461" s="26">
        <v>11</v>
      </c>
      <c r="K5461" s="26">
        <v>335</v>
      </c>
      <c r="M5461" s="26">
        <v>5459</v>
      </c>
      <c r="N5461" s="26">
        <v>114</v>
      </c>
    </row>
    <row r="5462" spans="7:14" x14ac:dyDescent="0.2">
      <c r="G5462" s="26">
        <v>2016</v>
      </c>
      <c r="H5462" s="26">
        <v>8</v>
      </c>
      <c r="I5462" s="26">
        <v>15</v>
      </c>
      <c r="J5462" s="26">
        <v>12</v>
      </c>
      <c r="K5462" s="26">
        <v>438</v>
      </c>
      <c r="M5462" s="26">
        <v>5460</v>
      </c>
      <c r="N5462" s="26">
        <v>114</v>
      </c>
    </row>
    <row r="5463" spans="7:14" x14ac:dyDescent="0.2">
      <c r="G5463" s="26">
        <v>2016</v>
      </c>
      <c r="H5463" s="26">
        <v>8</v>
      </c>
      <c r="I5463" s="26">
        <v>15</v>
      </c>
      <c r="J5463" s="26">
        <v>13</v>
      </c>
      <c r="K5463" s="26">
        <v>409</v>
      </c>
      <c r="M5463" s="26">
        <v>5461</v>
      </c>
      <c r="N5463" s="26">
        <v>114</v>
      </c>
    </row>
    <row r="5464" spans="7:14" x14ac:dyDescent="0.2">
      <c r="G5464" s="26">
        <v>2016</v>
      </c>
      <c r="H5464" s="26">
        <v>8</v>
      </c>
      <c r="I5464" s="26">
        <v>15</v>
      </c>
      <c r="J5464" s="26">
        <v>14</v>
      </c>
      <c r="K5464" s="26">
        <v>404</v>
      </c>
      <c r="M5464" s="26">
        <v>5462</v>
      </c>
      <c r="N5464" s="26">
        <v>114</v>
      </c>
    </row>
    <row r="5465" spans="7:14" x14ac:dyDescent="0.2">
      <c r="G5465" s="26">
        <v>2016</v>
      </c>
      <c r="H5465" s="26">
        <v>8</v>
      </c>
      <c r="I5465" s="26">
        <v>15</v>
      </c>
      <c r="J5465" s="26">
        <v>15</v>
      </c>
      <c r="K5465" s="26">
        <v>407</v>
      </c>
      <c r="M5465" s="26">
        <v>5463</v>
      </c>
      <c r="N5465" s="26">
        <v>114</v>
      </c>
    </row>
    <row r="5466" spans="7:14" x14ac:dyDescent="0.2">
      <c r="G5466" s="26">
        <v>2016</v>
      </c>
      <c r="H5466" s="26">
        <v>8</v>
      </c>
      <c r="I5466" s="26">
        <v>15</v>
      </c>
      <c r="J5466" s="26">
        <v>16</v>
      </c>
      <c r="K5466" s="26">
        <v>458</v>
      </c>
      <c r="M5466" s="26">
        <v>5464</v>
      </c>
      <c r="N5466" s="26">
        <v>114</v>
      </c>
    </row>
    <row r="5467" spans="7:14" x14ac:dyDescent="0.2">
      <c r="G5467" s="26">
        <v>2016</v>
      </c>
      <c r="H5467" s="26">
        <v>8</v>
      </c>
      <c r="I5467" s="26">
        <v>15</v>
      </c>
      <c r="J5467" s="26">
        <v>17</v>
      </c>
      <c r="K5467" s="26">
        <v>677</v>
      </c>
      <c r="M5467" s="26">
        <v>5465</v>
      </c>
      <c r="N5467" s="26">
        <v>113</v>
      </c>
    </row>
    <row r="5468" spans="7:14" x14ac:dyDescent="0.2">
      <c r="G5468" s="26">
        <v>2016</v>
      </c>
      <c r="H5468" s="26">
        <v>8</v>
      </c>
      <c r="I5468" s="26">
        <v>15</v>
      </c>
      <c r="J5468" s="26">
        <v>18</v>
      </c>
      <c r="K5468" s="26">
        <v>519</v>
      </c>
      <c r="M5468" s="26">
        <v>5466</v>
      </c>
      <c r="N5468" s="26">
        <v>113</v>
      </c>
    </row>
    <row r="5469" spans="7:14" x14ac:dyDescent="0.2">
      <c r="G5469" s="26">
        <v>2016</v>
      </c>
      <c r="H5469" s="26">
        <v>8</v>
      </c>
      <c r="I5469" s="26">
        <v>15</v>
      </c>
      <c r="J5469" s="26">
        <v>19</v>
      </c>
      <c r="K5469" s="26">
        <v>413</v>
      </c>
      <c r="M5469" s="26">
        <v>5467</v>
      </c>
      <c r="N5469" s="26">
        <v>113</v>
      </c>
    </row>
    <row r="5470" spans="7:14" x14ac:dyDescent="0.2">
      <c r="G5470" s="26">
        <v>2016</v>
      </c>
      <c r="H5470" s="26">
        <v>8</v>
      </c>
      <c r="I5470" s="26">
        <v>15</v>
      </c>
      <c r="J5470" s="26">
        <v>20</v>
      </c>
      <c r="K5470" s="26">
        <v>308</v>
      </c>
      <c r="M5470" s="26">
        <v>5468</v>
      </c>
      <c r="N5470" s="26">
        <v>113</v>
      </c>
    </row>
    <row r="5471" spans="7:14" x14ac:dyDescent="0.2">
      <c r="G5471" s="26">
        <v>2016</v>
      </c>
      <c r="H5471" s="26">
        <v>8</v>
      </c>
      <c r="I5471" s="26">
        <v>15</v>
      </c>
      <c r="J5471" s="26">
        <v>21</v>
      </c>
      <c r="K5471" s="26">
        <v>254</v>
      </c>
      <c r="M5471" s="26">
        <v>5469</v>
      </c>
      <c r="N5471" s="26">
        <v>113</v>
      </c>
    </row>
    <row r="5472" spans="7:14" x14ac:dyDescent="0.2">
      <c r="G5472" s="26">
        <v>2016</v>
      </c>
      <c r="H5472" s="26">
        <v>8</v>
      </c>
      <c r="I5472" s="26">
        <v>15</v>
      </c>
      <c r="J5472" s="26">
        <v>22</v>
      </c>
      <c r="K5472" s="26">
        <v>212</v>
      </c>
      <c r="M5472" s="26">
        <v>5470</v>
      </c>
      <c r="N5472" s="26">
        <v>113</v>
      </c>
    </row>
    <row r="5473" spans="7:14" x14ac:dyDescent="0.2">
      <c r="G5473" s="26">
        <v>2016</v>
      </c>
      <c r="H5473" s="26">
        <v>8</v>
      </c>
      <c r="I5473" s="26">
        <v>15</v>
      </c>
      <c r="J5473" s="26">
        <v>23</v>
      </c>
      <c r="K5473" s="26">
        <v>127</v>
      </c>
      <c r="M5473" s="26">
        <v>5471</v>
      </c>
      <c r="N5473" s="26">
        <v>113</v>
      </c>
    </row>
    <row r="5474" spans="7:14" x14ac:dyDescent="0.2">
      <c r="G5474" s="26">
        <v>2016</v>
      </c>
      <c r="H5474" s="26">
        <v>8</v>
      </c>
      <c r="I5474" s="26">
        <v>15</v>
      </c>
      <c r="J5474" s="26">
        <v>24</v>
      </c>
      <c r="K5474" s="26">
        <v>59</v>
      </c>
      <c r="M5474" s="26">
        <v>5472</v>
      </c>
      <c r="N5474" s="26">
        <v>113</v>
      </c>
    </row>
    <row r="5475" spans="7:14" x14ac:dyDescent="0.2">
      <c r="G5475" s="26">
        <v>2016</v>
      </c>
      <c r="H5475" s="26">
        <v>8</v>
      </c>
      <c r="I5475" s="26">
        <v>16</v>
      </c>
      <c r="J5475" s="26">
        <v>1</v>
      </c>
      <c r="K5475" s="26">
        <v>46</v>
      </c>
      <c r="M5475" s="26">
        <v>5473</v>
      </c>
      <c r="N5475" s="26">
        <v>113</v>
      </c>
    </row>
    <row r="5476" spans="7:14" x14ac:dyDescent="0.2">
      <c r="G5476" s="26">
        <v>2016</v>
      </c>
      <c r="H5476" s="26">
        <v>8</v>
      </c>
      <c r="I5476" s="26">
        <v>16</v>
      </c>
      <c r="J5476" s="26">
        <v>2</v>
      </c>
      <c r="K5476" s="26">
        <v>18</v>
      </c>
      <c r="M5476" s="26">
        <v>5474</v>
      </c>
      <c r="N5476" s="26">
        <v>113</v>
      </c>
    </row>
    <row r="5477" spans="7:14" x14ac:dyDescent="0.2">
      <c r="G5477" s="26">
        <v>2016</v>
      </c>
      <c r="H5477" s="26">
        <v>8</v>
      </c>
      <c r="I5477" s="26">
        <v>16</v>
      </c>
      <c r="J5477" s="26">
        <v>3</v>
      </c>
      <c r="K5477" s="26">
        <v>14</v>
      </c>
      <c r="M5477" s="26">
        <v>5475</v>
      </c>
      <c r="N5477" s="26">
        <v>112</v>
      </c>
    </row>
    <row r="5478" spans="7:14" x14ac:dyDescent="0.2">
      <c r="G5478" s="26">
        <v>2016</v>
      </c>
      <c r="H5478" s="26">
        <v>8</v>
      </c>
      <c r="I5478" s="26">
        <v>16</v>
      </c>
      <c r="J5478" s="26">
        <v>4</v>
      </c>
      <c r="K5478" s="26">
        <v>7</v>
      </c>
      <c r="M5478" s="26">
        <v>5476</v>
      </c>
      <c r="N5478" s="26">
        <v>112</v>
      </c>
    </row>
    <row r="5479" spans="7:14" x14ac:dyDescent="0.2">
      <c r="G5479" s="26">
        <v>2016</v>
      </c>
      <c r="H5479" s="26">
        <v>8</v>
      </c>
      <c r="I5479" s="26">
        <v>16</v>
      </c>
      <c r="J5479" s="26">
        <v>5</v>
      </c>
      <c r="K5479" s="26">
        <v>11</v>
      </c>
      <c r="M5479" s="26">
        <v>5477</v>
      </c>
      <c r="N5479" s="26">
        <v>112</v>
      </c>
    </row>
    <row r="5480" spans="7:14" x14ac:dyDescent="0.2">
      <c r="G5480" s="26">
        <v>2016</v>
      </c>
      <c r="H5480" s="26">
        <v>8</v>
      </c>
      <c r="I5480" s="26">
        <v>16</v>
      </c>
      <c r="J5480" s="26">
        <v>6</v>
      </c>
      <c r="K5480" s="26">
        <v>94</v>
      </c>
      <c r="M5480" s="26">
        <v>5478</v>
      </c>
      <c r="N5480" s="26">
        <v>112</v>
      </c>
    </row>
    <row r="5481" spans="7:14" x14ac:dyDescent="0.2">
      <c r="G5481" s="26">
        <v>2016</v>
      </c>
      <c r="H5481" s="26">
        <v>8</v>
      </c>
      <c r="I5481" s="26">
        <v>16</v>
      </c>
      <c r="J5481" s="26">
        <v>7</v>
      </c>
      <c r="K5481" s="26">
        <v>221</v>
      </c>
      <c r="M5481" s="26">
        <v>5479</v>
      </c>
      <c r="N5481" s="26">
        <v>112</v>
      </c>
    </row>
    <row r="5482" spans="7:14" x14ac:dyDescent="0.2">
      <c r="G5482" s="26">
        <v>2016</v>
      </c>
      <c r="H5482" s="26">
        <v>8</v>
      </c>
      <c r="I5482" s="26">
        <v>16</v>
      </c>
      <c r="J5482" s="26">
        <v>8</v>
      </c>
      <c r="K5482" s="26">
        <v>556</v>
      </c>
      <c r="M5482" s="26">
        <v>5480</v>
      </c>
      <c r="N5482" s="26">
        <v>112</v>
      </c>
    </row>
    <row r="5483" spans="7:14" x14ac:dyDescent="0.2">
      <c r="G5483" s="26">
        <v>2016</v>
      </c>
      <c r="H5483" s="26">
        <v>8</v>
      </c>
      <c r="I5483" s="26">
        <v>16</v>
      </c>
      <c r="J5483" s="26">
        <v>9</v>
      </c>
      <c r="K5483" s="26">
        <v>334</v>
      </c>
      <c r="M5483" s="26">
        <v>5481</v>
      </c>
      <c r="N5483" s="26">
        <v>112</v>
      </c>
    </row>
    <row r="5484" spans="7:14" x14ac:dyDescent="0.2">
      <c r="G5484" s="26">
        <v>2016</v>
      </c>
      <c r="H5484" s="26">
        <v>8</v>
      </c>
      <c r="I5484" s="26">
        <v>16</v>
      </c>
      <c r="J5484" s="26">
        <v>10</v>
      </c>
      <c r="K5484" s="26">
        <v>293</v>
      </c>
      <c r="M5484" s="26">
        <v>5482</v>
      </c>
      <c r="N5484" s="26">
        <v>112</v>
      </c>
    </row>
    <row r="5485" spans="7:14" x14ac:dyDescent="0.2">
      <c r="G5485" s="26">
        <v>2016</v>
      </c>
      <c r="H5485" s="26">
        <v>8</v>
      </c>
      <c r="I5485" s="26">
        <v>16</v>
      </c>
      <c r="J5485" s="26">
        <v>11</v>
      </c>
      <c r="K5485" s="26">
        <v>309</v>
      </c>
      <c r="M5485" s="26">
        <v>5483</v>
      </c>
      <c r="N5485" s="26">
        <v>112</v>
      </c>
    </row>
    <row r="5486" spans="7:14" x14ac:dyDescent="0.2">
      <c r="G5486" s="26">
        <v>2016</v>
      </c>
      <c r="H5486" s="26">
        <v>8</v>
      </c>
      <c r="I5486" s="26">
        <v>16</v>
      </c>
      <c r="J5486" s="26">
        <v>12</v>
      </c>
      <c r="K5486" s="26">
        <v>378</v>
      </c>
      <c r="M5486" s="26">
        <v>5484</v>
      </c>
      <c r="N5486" s="26">
        <v>112</v>
      </c>
    </row>
    <row r="5487" spans="7:14" x14ac:dyDescent="0.2">
      <c r="G5487" s="26">
        <v>2016</v>
      </c>
      <c r="H5487" s="26">
        <v>8</v>
      </c>
      <c r="I5487" s="26">
        <v>16</v>
      </c>
      <c r="J5487" s="26">
        <v>13</v>
      </c>
      <c r="K5487" s="26">
        <v>418</v>
      </c>
      <c r="M5487" s="26">
        <v>5485</v>
      </c>
      <c r="N5487" s="26">
        <v>112</v>
      </c>
    </row>
    <row r="5488" spans="7:14" x14ac:dyDescent="0.2">
      <c r="G5488" s="26">
        <v>2016</v>
      </c>
      <c r="H5488" s="26">
        <v>8</v>
      </c>
      <c r="I5488" s="26">
        <v>16</v>
      </c>
      <c r="J5488" s="26">
        <v>14</v>
      </c>
      <c r="K5488" s="26">
        <v>404</v>
      </c>
      <c r="M5488" s="26">
        <v>5486</v>
      </c>
      <c r="N5488" s="26">
        <v>112</v>
      </c>
    </row>
    <row r="5489" spans="7:14" x14ac:dyDescent="0.2">
      <c r="G5489" s="26">
        <v>2016</v>
      </c>
      <c r="H5489" s="26">
        <v>8</v>
      </c>
      <c r="I5489" s="26">
        <v>16</v>
      </c>
      <c r="J5489" s="26">
        <v>15</v>
      </c>
      <c r="K5489" s="26">
        <v>397</v>
      </c>
      <c r="M5489" s="26">
        <v>5487</v>
      </c>
      <c r="N5489" s="26">
        <v>112</v>
      </c>
    </row>
    <row r="5490" spans="7:14" x14ac:dyDescent="0.2">
      <c r="G5490" s="26">
        <v>2016</v>
      </c>
      <c r="H5490" s="26">
        <v>8</v>
      </c>
      <c r="I5490" s="26">
        <v>16</v>
      </c>
      <c r="J5490" s="26">
        <v>16</v>
      </c>
      <c r="K5490" s="26">
        <v>517</v>
      </c>
      <c r="M5490" s="26">
        <v>5488</v>
      </c>
      <c r="N5490" s="26">
        <v>112</v>
      </c>
    </row>
    <row r="5491" spans="7:14" x14ac:dyDescent="0.2">
      <c r="G5491" s="26">
        <v>2016</v>
      </c>
      <c r="H5491" s="26">
        <v>8</v>
      </c>
      <c r="I5491" s="26">
        <v>16</v>
      </c>
      <c r="J5491" s="26">
        <v>17</v>
      </c>
      <c r="K5491" s="26">
        <v>660</v>
      </c>
      <c r="M5491" s="26">
        <v>5489</v>
      </c>
      <c r="N5491" s="26">
        <v>112</v>
      </c>
    </row>
    <row r="5492" spans="7:14" x14ac:dyDescent="0.2">
      <c r="G5492" s="26">
        <v>2016</v>
      </c>
      <c r="H5492" s="26">
        <v>8</v>
      </c>
      <c r="I5492" s="26">
        <v>16</v>
      </c>
      <c r="J5492" s="26">
        <v>18</v>
      </c>
      <c r="K5492" s="26">
        <v>473</v>
      </c>
      <c r="M5492" s="26">
        <v>5490</v>
      </c>
      <c r="N5492" s="26">
        <v>112</v>
      </c>
    </row>
    <row r="5493" spans="7:14" x14ac:dyDescent="0.2">
      <c r="G5493" s="26">
        <v>2016</v>
      </c>
      <c r="H5493" s="26">
        <v>8</v>
      </c>
      <c r="I5493" s="26">
        <v>16</v>
      </c>
      <c r="J5493" s="26">
        <v>19</v>
      </c>
      <c r="K5493" s="26">
        <v>365</v>
      </c>
      <c r="M5493" s="26">
        <v>5491</v>
      </c>
      <c r="N5493" s="26">
        <v>112</v>
      </c>
    </row>
    <row r="5494" spans="7:14" x14ac:dyDescent="0.2">
      <c r="G5494" s="26">
        <v>2016</v>
      </c>
      <c r="H5494" s="26">
        <v>8</v>
      </c>
      <c r="I5494" s="26">
        <v>16</v>
      </c>
      <c r="J5494" s="26">
        <v>20</v>
      </c>
      <c r="K5494" s="26">
        <v>308</v>
      </c>
      <c r="M5494" s="26">
        <v>5492</v>
      </c>
      <c r="N5494" s="26">
        <v>112</v>
      </c>
    </row>
    <row r="5495" spans="7:14" x14ac:dyDescent="0.2">
      <c r="G5495" s="26">
        <v>2016</v>
      </c>
      <c r="H5495" s="26">
        <v>8</v>
      </c>
      <c r="I5495" s="26">
        <v>16</v>
      </c>
      <c r="J5495" s="26">
        <v>21</v>
      </c>
      <c r="K5495" s="26">
        <v>238</v>
      </c>
      <c r="M5495" s="26">
        <v>5493</v>
      </c>
      <c r="N5495" s="26">
        <v>112</v>
      </c>
    </row>
    <row r="5496" spans="7:14" x14ac:dyDescent="0.2">
      <c r="G5496" s="26">
        <v>2016</v>
      </c>
      <c r="H5496" s="26">
        <v>8</v>
      </c>
      <c r="I5496" s="26">
        <v>16</v>
      </c>
      <c r="J5496" s="26">
        <v>22</v>
      </c>
      <c r="K5496" s="26">
        <v>167</v>
      </c>
      <c r="M5496" s="26">
        <v>5494</v>
      </c>
      <c r="N5496" s="26">
        <v>112</v>
      </c>
    </row>
    <row r="5497" spans="7:14" x14ac:dyDescent="0.2">
      <c r="G5497" s="26">
        <v>2016</v>
      </c>
      <c r="H5497" s="26">
        <v>8</v>
      </c>
      <c r="I5497" s="26">
        <v>16</v>
      </c>
      <c r="J5497" s="26">
        <v>23</v>
      </c>
      <c r="K5497" s="26">
        <v>108</v>
      </c>
      <c r="M5497" s="26">
        <v>5495</v>
      </c>
      <c r="N5497" s="26">
        <v>112</v>
      </c>
    </row>
    <row r="5498" spans="7:14" x14ac:dyDescent="0.2">
      <c r="G5498" s="26">
        <v>2016</v>
      </c>
      <c r="H5498" s="26">
        <v>8</v>
      </c>
      <c r="I5498" s="26">
        <v>16</v>
      </c>
      <c r="J5498" s="26">
        <v>24</v>
      </c>
      <c r="K5498" s="26">
        <v>52</v>
      </c>
      <c r="M5498" s="26">
        <v>5496</v>
      </c>
      <c r="N5498" s="26">
        <v>112</v>
      </c>
    </row>
    <row r="5499" spans="7:14" x14ac:dyDescent="0.2">
      <c r="G5499" s="26">
        <v>2016</v>
      </c>
      <c r="H5499" s="26">
        <v>8</v>
      </c>
      <c r="I5499" s="26">
        <v>17</v>
      </c>
      <c r="J5499" s="26">
        <v>1</v>
      </c>
      <c r="K5499" s="26">
        <v>23</v>
      </c>
      <c r="M5499" s="26">
        <v>5497</v>
      </c>
      <c r="N5499" s="26">
        <v>112</v>
      </c>
    </row>
    <row r="5500" spans="7:14" x14ac:dyDescent="0.2">
      <c r="G5500" s="26">
        <v>2016</v>
      </c>
      <c r="H5500" s="26">
        <v>8</v>
      </c>
      <c r="I5500" s="26">
        <v>17</v>
      </c>
      <c r="J5500" s="26">
        <v>2</v>
      </c>
      <c r="K5500" s="26">
        <v>21</v>
      </c>
      <c r="M5500" s="26">
        <v>5498</v>
      </c>
      <c r="N5500" s="26">
        <v>112</v>
      </c>
    </row>
    <row r="5501" spans="7:14" x14ac:dyDescent="0.2">
      <c r="G5501" s="26">
        <v>2016</v>
      </c>
      <c r="H5501" s="26">
        <v>8</v>
      </c>
      <c r="I5501" s="26">
        <v>17</v>
      </c>
      <c r="J5501" s="26">
        <v>3</v>
      </c>
      <c r="K5501" s="26">
        <v>12</v>
      </c>
      <c r="M5501" s="26">
        <v>5499</v>
      </c>
      <c r="N5501" s="26">
        <v>111</v>
      </c>
    </row>
    <row r="5502" spans="7:14" x14ac:dyDescent="0.2">
      <c r="G5502" s="26">
        <v>2016</v>
      </c>
      <c r="H5502" s="26">
        <v>8</v>
      </c>
      <c r="I5502" s="26">
        <v>17</v>
      </c>
      <c r="J5502" s="26">
        <v>4</v>
      </c>
      <c r="K5502" s="26">
        <v>7</v>
      </c>
      <c r="M5502" s="26">
        <v>5500</v>
      </c>
      <c r="N5502" s="26">
        <v>111</v>
      </c>
    </row>
    <row r="5503" spans="7:14" x14ac:dyDescent="0.2">
      <c r="G5503" s="26">
        <v>2016</v>
      </c>
      <c r="H5503" s="26">
        <v>8</v>
      </c>
      <c r="I5503" s="26">
        <v>17</v>
      </c>
      <c r="J5503" s="26">
        <v>5</v>
      </c>
      <c r="K5503" s="26">
        <v>9</v>
      </c>
      <c r="M5503" s="26">
        <v>5501</v>
      </c>
      <c r="N5503" s="26">
        <v>111</v>
      </c>
    </row>
    <row r="5504" spans="7:14" x14ac:dyDescent="0.2">
      <c r="G5504" s="26">
        <v>2016</v>
      </c>
      <c r="H5504" s="26">
        <v>8</v>
      </c>
      <c r="I5504" s="26">
        <v>17</v>
      </c>
      <c r="J5504" s="26">
        <v>6</v>
      </c>
      <c r="K5504" s="26">
        <v>81</v>
      </c>
      <c r="M5504" s="26">
        <v>5502</v>
      </c>
      <c r="N5504" s="26">
        <v>111</v>
      </c>
    </row>
    <row r="5505" spans="7:14" x14ac:dyDescent="0.2">
      <c r="G5505" s="26">
        <v>2016</v>
      </c>
      <c r="H5505" s="26">
        <v>8</v>
      </c>
      <c r="I5505" s="26">
        <v>17</v>
      </c>
      <c r="J5505" s="26">
        <v>7</v>
      </c>
      <c r="K5505" s="26">
        <v>241</v>
      </c>
      <c r="M5505" s="26">
        <v>5503</v>
      </c>
      <c r="N5505" s="26">
        <v>111</v>
      </c>
    </row>
    <row r="5506" spans="7:14" x14ac:dyDescent="0.2">
      <c r="G5506" s="26">
        <v>2016</v>
      </c>
      <c r="H5506" s="26">
        <v>8</v>
      </c>
      <c r="I5506" s="26">
        <v>17</v>
      </c>
      <c r="J5506" s="26">
        <v>8</v>
      </c>
      <c r="K5506" s="26">
        <v>519</v>
      </c>
      <c r="M5506" s="26">
        <v>5504</v>
      </c>
      <c r="N5506" s="26">
        <v>111</v>
      </c>
    </row>
    <row r="5507" spans="7:14" x14ac:dyDescent="0.2">
      <c r="G5507" s="26">
        <v>2016</v>
      </c>
      <c r="H5507" s="26">
        <v>8</v>
      </c>
      <c r="I5507" s="26">
        <v>17</v>
      </c>
      <c r="J5507" s="26">
        <v>9</v>
      </c>
      <c r="K5507" s="26">
        <v>341</v>
      </c>
      <c r="M5507" s="26">
        <v>5505</v>
      </c>
      <c r="N5507" s="26">
        <v>111</v>
      </c>
    </row>
    <row r="5508" spans="7:14" x14ac:dyDescent="0.2">
      <c r="G5508" s="26">
        <v>2016</v>
      </c>
      <c r="H5508" s="26">
        <v>8</v>
      </c>
      <c r="I5508" s="26">
        <v>17</v>
      </c>
      <c r="J5508" s="26">
        <v>10</v>
      </c>
      <c r="K5508" s="26">
        <v>284</v>
      </c>
      <c r="M5508" s="26">
        <v>5506</v>
      </c>
      <c r="N5508" s="26">
        <v>111</v>
      </c>
    </row>
    <row r="5509" spans="7:14" x14ac:dyDescent="0.2">
      <c r="G5509" s="26">
        <v>2016</v>
      </c>
      <c r="H5509" s="26">
        <v>8</v>
      </c>
      <c r="I5509" s="26">
        <v>17</v>
      </c>
      <c r="J5509" s="26">
        <v>11</v>
      </c>
      <c r="K5509" s="26">
        <v>286</v>
      </c>
      <c r="M5509" s="26">
        <v>5507</v>
      </c>
      <c r="N5509" s="26">
        <v>111</v>
      </c>
    </row>
    <row r="5510" spans="7:14" x14ac:dyDescent="0.2">
      <c r="G5510" s="26">
        <v>2016</v>
      </c>
      <c r="H5510" s="26">
        <v>8</v>
      </c>
      <c r="I5510" s="26">
        <v>17</v>
      </c>
      <c r="J5510" s="26">
        <v>12</v>
      </c>
      <c r="K5510" s="26">
        <v>385</v>
      </c>
      <c r="M5510" s="26">
        <v>5508</v>
      </c>
      <c r="N5510" s="26">
        <v>111</v>
      </c>
    </row>
    <row r="5511" spans="7:14" x14ac:dyDescent="0.2">
      <c r="G5511" s="26">
        <v>2016</v>
      </c>
      <c r="H5511" s="26">
        <v>8</v>
      </c>
      <c r="I5511" s="26">
        <v>17</v>
      </c>
      <c r="J5511" s="26">
        <v>13</v>
      </c>
      <c r="K5511" s="26">
        <v>369</v>
      </c>
      <c r="M5511" s="26">
        <v>5509</v>
      </c>
      <c r="N5511" s="26">
        <v>111</v>
      </c>
    </row>
    <row r="5512" spans="7:14" x14ac:dyDescent="0.2">
      <c r="G5512" s="26">
        <v>2016</v>
      </c>
      <c r="H5512" s="26">
        <v>8</v>
      </c>
      <c r="I5512" s="26">
        <v>17</v>
      </c>
      <c r="J5512" s="26">
        <v>14</v>
      </c>
      <c r="K5512" s="26">
        <v>398</v>
      </c>
      <c r="M5512" s="26">
        <v>5510</v>
      </c>
      <c r="N5512" s="26">
        <v>111</v>
      </c>
    </row>
    <row r="5513" spans="7:14" x14ac:dyDescent="0.2">
      <c r="G5513" s="26">
        <v>2016</v>
      </c>
      <c r="H5513" s="26">
        <v>8</v>
      </c>
      <c r="I5513" s="26">
        <v>17</v>
      </c>
      <c r="J5513" s="26">
        <v>15</v>
      </c>
      <c r="K5513" s="26">
        <v>431</v>
      </c>
      <c r="M5513" s="26">
        <v>5511</v>
      </c>
      <c r="N5513" s="26">
        <v>111</v>
      </c>
    </row>
    <row r="5514" spans="7:14" x14ac:dyDescent="0.2">
      <c r="G5514" s="26">
        <v>2016</v>
      </c>
      <c r="H5514" s="26">
        <v>8</v>
      </c>
      <c r="I5514" s="26">
        <v>17</v>
      </c>
      <c r="J5514" s="26">
        <v>16</v>
      </c>
      <c r="K5514" s="26">
        <v>532</v>
      </c>
      <c r="M5514" s="26">
        <v>5512</v>
      </c>
      <c r="N5514" s="26">
        <v>111</v>
      </c>
    </row>
    <row r="5515" spans="7:14" x14ac:dyDescent="0.2">
      <c r="G5515" s="26">
        <v>2016</v>
      </c>
      <c r="H5515" s="26">
        <v>8</v>
      </c>
      <c r="I5515" s="26">
        <v>17</v>
      </c>
      <c r="J5515" s="26">
        <v>17</v>
      </c>
      <c r="K5515" s="26">
        <v>686</v>
      </c>
      <c r="M5515" s="26">
        <v>5513</v>
      </c>
      <c r="N5515" s="26">
        <v>111</v>
      </c>
    </row>
    <row r="5516" spans="7:14" x14ac:dyDescent="0.2">
      <c r="G5516" s="26">
        <v>2016</v>
      </c>
      <c r="H5516" s="26">
        <v>8</v>
      </c>
      <c r="I5516" s="26">
        <v>17</v>
      </c>
      <c r="J5516" s="26">
        <v>18</v>
      </c>
      <c r="K5516" s="26">
        <v>507</v>
      </c>
      <c r="M5516" s="26">
        <v>5514</v>
      </c>
      <c r="N5516" s="26">
        <v>111</v>
      </c>
    </row>
    <row r="5517" spans="7:14" x14ac:dyDescent="0.2">
      <c r="G5517" s="26">
        <v>2016</v>
      </c>
      <c r="H5517" s="26">
        <v>8</v>
      </c>
      <c r="I5517" s="26">
        <v>17</v>
      </c>
      <c r="J5517" s="26">
        <v>19</v>
      </c>
      <c r="K5517" s="26">
        <v>426</v>
      </c>
      <c r="M5517" s="26">
        <v>5515</v>
      </c>
      <c r="N5517" s="26">
        <v>110</v>
      </c>
    </row>
    <row r="5518" spans="7:14" x14ac:dyDescent="0.2">
      <c r="G5518" s="26">
        <v>2016</v>
      </c>
      <c r="H5518" s="26">
        <v>8</v>
      </c>
      <c r="I5518" s="26">
        <v>17</v>
      </c>
      <c r="J5518" s="26">
        <v>20</v>
      </c>
      <c r="K5518" s="26">
        <v>286</v>
      </c>
      <c r="M5518" s="26">
        <v>5516</v>
      </c>
      <c r="N5518" s="26">
        <v>110</v>
      </c>
    </row>
    <row r="5519" spans="7:14" x14ac:dyDescent="0.2">
      <c r="G5519" s="26">
        <v>2016</v>
      </c>
      <c r="H5519" s="26">
        <v>8</v>
      </c>
      <c r="I5519" s="26">
        <v>17</v>
      </c>
      <c r="J5519" s="26">
        <v>21</v>
      </c>
      <c r="K5519" s="26">
        <v>259</v>
      </c>
      <c r="M5519" s="26">
        <v>5517</v>
      </c>
      <c r="N5519" s="26">
        <v>110</v>
      </c>
    </row>
    <row r="5520" spans="7:14" x14ac:dyDescent="0.2">
      <c r="G5520" s="26">
        <v>2016</v>
      </c>
      <c r="H5520" s="26">
        <v>8</v>
      </c>
      <c r="I5520" s="26">
        <v>17</v>
      </c>
      <c r="J5520" s="26">
        <v>22</v>
      </c>
      <c r="K5520" s="26">
        <v>150</v>
      </c>
      <c r="M5520" s="26">
        <v>5518</v>
      </c>
      <c r="N5520" s="26">
        <v>110</v>
      </c>
    </row>
    <row r="5521" spans="7:14" x14ac:dyDescent="0.2">
      <c r="G5521" s="26">
        <v>2016</v>
      </c>
      <c r="H5521" s="26">
        <v>8</v>
      </c>
      <c r="I5521" s="26">
        <v>17</v>
      </c>
      <c r="J5521" s="26">
        <v>23</v>
      </c>
      <c r="K5521" s="26">
        <v>122</v>
      </c>
      <c r="M5521" s="26">
        <v>5519</v>
      </c>
      <c r="N5521" s="26">
        <v>109</v>
      </c>
    </row>
    <row r="5522" spans="7:14" x14ac:dyDescent="0.2">
      <c r="G5522" s="26">
        <v>2016</v>
      </c>
      <c r="H5522" s="26">
        <v>8</v>
      </c>
      <c r="I5522" s="26">
        <v>17</v>
      </c>
      <c r="J5522" s="26">
        <v>24</v>
      </c>
      <c r="K5522" s="26">
        <v>49</v>
      </c>
      <c r="M5522" s="26">
        <v>5520</v>
      </c>
      <c r="N5522" s="26">
        <v>109</v>
      </c>
    </row>
    <row r="5523" spans="7:14" x14ac:dyDescent="0.2">
      <c r="G5523" s="26">
        <v>2016</v>
      </c>
      <c r="H5523" s="26">
        <v>8</v>
      </c>
      <c r="I5523" s="26">
        <v>18</v>
      </c>
      <c r="J5523" s="26">
        <v>1</v>
      </c>
      <c r="K5523" s="26">
        <v>26</v>
      </c>
      <c r="M5523" s="26">
        <v>5521</v>
      </c>
      <c r="N5523" s="26">
        <v>109</v>
      </c>
    </row>
    <row r="5524" spans="7:14" x14ac:dyDescent="0.2">
      <c r="G5524" s="26">
        <v>2016</v>
      </c>
      <c r="H5524" s="26">
        <v>8</v>
      </c>
      <c r="I5524" s="26">
        <v>18</v>
      </c>
      <c r="J5524" s="26">
        <v>2</v>
      </c>
      <c r="K5524" s="26">
        <v>22</v>
      </c>
      <c r="M5524" s="26">
        <v>5522</v>
      </c>
      <c r="N5524" s="26">
        <v>109</v>
      </c>
    </row>
    <row r="5525" spans="7:14" x14ac:dyDescent="0.2">
      <c r="G5525" s="26">
        <v>2016</v>
      </c>
      <c r="H5525" s="26">
        <v>8</v>
      </c>
      <c r="I5525" s="26">
        <v>18</v>
      </c>
      <c r="J5525" s="26">
        <v>3</v>
      </c>
      <c r="K5525" s="26">
        <v>6</v>
      </c>
      <c r="M5525" s="26">
        <v>5523</v>
      </c>
      <c r="N5525" s="26">
        <v>109</v>
      </c>
    </row>
    <row r="5526" spans="7:14" x14ac:dyDescent="0.2">
      <c r="G5526" s="26">
        <v>2016</v>
      </c>
      <c r="H5526" s="26">
        <v>8</v>
      </c>
      <c r="I5526" s="26">
        <v>18</v>
      </c>
      <c r="J5526" s="26">
        <v>4</v>
      </c>
      <c r="K5526" s="26">
        <v>16</v>
      </c>
      <c r="M5526" s="26">
        <v>5524</v>
      </c>
      <c r="N5526" s="26">
        <v>109</v>
      </c>
    </row>
    <row r="5527" spans="7:14" x14ac:dyDescent="0.2">
      <c r="G5527" s="26">
        <v>2016</v>
      </c>
      <c r="H5527" s="26">
        <v>8</v>
      </c>
      <c r="I5527" s="26">
        <v>18</v>
      </c>
      <c r="J5527" s="26">
        <v>5</v>
      </c>
      <c r="K5527" s="26">
        <v>18</v>
      </c>
      <c r="M5527" s="26">
        <v>5525</v>
      </c>
      <c r="N5527" s="26">
        <v>109</v>
      </c>
    </row>
    <row r="5528" spans="7:14" x14ac:dyDescent="0.2">
      <c r="G5528" s="26">
        <v>2016</v>
      </c>
      <c r="H5528" s="26">
        <v>8</v>
      </c>
      <c r="I5528" s="26">
        <v>18</v>
      </c>
      <c r="J5528" s="26">
        <v>6</v>
      </c>
      <c r="K5528" s="26">
        <v>63</v>
      </c>
      <c r="M5528" s="26">
        <v>5526</v>
      </c>
      <c r="N5528" s="26">
        <v>109</v>
      </c>
    </row>
    <row r="5529" spans="7:14" x14ac:dyDescent="0.2">
      <c r="G5529" s="26">
        <v>2016</v>
      </c>
      <c r="H5529" s="26">
        <v>8</v>
      </c>
      <c r="I5529" s="26">
        <v>18</v>
      </c>
      <c r="J5529" s="26">
        <v>7</v>
      </c>
      <c r="K5529" s="26">
        <v>248</v>
      </c>
      <c r="M5529" s="26">
        <v>5527</v>
      </c>
      <c r="N5529" s="26">
        <v>109</v>
      </c>
    </row>
    <row r="5530" spans="7:14" x14ac:dyDescent="0.2">
      <c r="G5530" s="26">
        <v>2016</v>
      </c>
      <c r="H5530" s="26">
        <v>8</v>
      </c>
      <c r="I5530" s="26">
        <v>18</v>
      </c>
      <c r="J5530" s="26">
        <v>8</v>
      </c>
      <c r="K5530" s="26">
        <v>572</v>
      </c>
      <c r="M5530" s="26">
        <v>5528</v>
      </c>
      <c r="N5530" s="26">
        <v>109</v>
      </c>
    </row>
    <row r="5531" spans="7:14" x14ac:dyDescent="0.2">
      <c r="G5531" s="26">
        <v>2016</v>
      </c>
      <c r="H5531" s="26">
        <v>8</v>
      </c>
      <c r="I5531" s="26">
        <v>18</v>
      </c>
      <c r="J5531" s="26">
        <v>9</v>
      </c>
      <c r="K5531" s="26">
        <v>374</v>
      </c>
      <c r="M5531" s="26">
        <v>5529</v>
      </c>
      <c r="N5531" s="26">
        <v>109</v>
      </c>
    </row>
    <row r="5532" spans="7:14" x14ac:dyDescent="0.2">
      <c r="G5532" s="26">
        <v>2016</v>
      </c>
      <c r="H5532" s="26">
        <v>8</v>
      </c>
      <c r="I5532" s="26">
        <v>18</v>
      </c>
      <c r="J5532" s="26">
        <v>10</v>
      </c>
      <c r="K5532" s="26">
        <v>306</v>
      </c>
      <c r="M5532" s="26">
        <v>5530</v>
      </c>
      <c r="N5532" s="26">
        <v>109</v>
      </c>
    </row>
    <row r="5533" spans="7:14" x14ac:dyDescent="0.2">
      <c r="G5533" s="26">
        <v>2016</v>
      </c>
      <c r="H5533" s="26">
        <v>8</v>
      </c>
      <c r="I5533" s="26">
        <v>18</v>
      </c>
      <c r="J5533" s="26">
        <v>11</v>
      </c>
      <c r="K5533" s="26">
        <v>330</v>
      </c>
      <c r="M5533" s="26">
        <v>5531</v>
      </c>
      <c r="N5533" s="26">
        <v>109</v>
      </c>
    </row>
    <row r="5534" spans="7:14" x14ac:dyDescent="0.2">
      <c r="G5534" s="26">
        <v>2016</v>
      </c>
      <c r="H5534" s="26">
        <v>8</v>
      </c>
      <c r="I5534" s="26">
        <v>18</v>
      </c>
      <c r="J5534" s="26">
        <v>12</v>
      </c>
      <c r="K5534" s="26">
        <v>407</v>
      </c>
      <c r="M5534" s="26">
        <v>5532</v>
      </c>
      <c r="N5534" s="26">
        <v>109</v>
      </c>
    </row>
    <row r="5535" spans="7:14" x14ac:dyDescent="0.2">
      <c r="G5535" s="26">
        <v>2016</v>
      </c>
      <c r="H5535" s="26">
        <v>8</v>
      </c>
      <c r="I5535" s="26">
        <v>18</v>
      </c>
      <c r="J5535" s="26">
        <v>13</v>
      </c>
      <c r="K5535" s="26">
        <v>392</v>
      </c>
      <c r="M5535" s="26">
        <v>5533</v>
      </c>
      <c r="N5535" s="26">
        <v>109</v>
      </c>
    </row>
    <row r="5536" spans="7:14" x14ac:dyDescent="0.2">
      <c r="G5536" s="26">
        <v>2016</v>
      </c>
      <c r="H5536" s="26">
        <v>8</v>
      </c>
      <c r="I5536" s="26">
        <v>18</v>
      </c>
      <c r="J5536" s="26">
        <v>14</v>
      </c>
      <c r="K5536" s="26">
        <v>429</v>
      </c>
      <c r="M5536" s="26">
        <v>5534</v>
      </c>
      <c r="N5536" s="26">
        <v>108</v>
      </c>
    </row>
    <row r="5537" spans="7:14" x14ac:dyDescent="0.2">
      <c r="G5537" s="26">
        <v>2016</v>
      </c>
      <c r="H5537" s="26">
        <v>8</v>
      </c>
      <c r="I5537" s="26">
        <v>18</v>
      </c>
      <c r="J5537" s="26">
        <v>15</v>
      </c>
      <c r="K5537" s="26">
        <v>447</v>
      </c>
      <c r="M5537" s="26">
        <v>5535</v>
      </c>
      <c r="N5537" s="26">
        <v>108</v>
      </c>
    </row>
    <row r="5538" spans="7:14" x14ac:dyDescent="0.2">
      <c r="G5538" s="26">
        <v>2016</v>
      </c>
      <c r="H5538" s="26">
        <v>8</v>
      </c>
      <c r="I5538" s="26">
        <v>18</v>
      </c>
      <c r="J5538" s="26">
        <v>16</v>
      </c>
      <c r="K5538" s="26">
        <v>508</v>
      </c>
      <c r="M5538" s="26">
        <v>5536</v>
      </c>
      <c r="N5538" s="26">
        <v>108</v>
      </c>
    </row>
    <row r="5539" spans="7:14" x14ac:dyDescent="0.2">
      <c r="G5539" s="26">
        <v>2016</v>
      </c>
      <c r="H5539" s="26">
        <v>8</v>
      </c>
      <c r="I5539" s="26">
        <v>18</v>
      </c>
      <c r="J5539" s="26">
        <v>17</v>
      </c>
      <c r="K5539" s="26">
        <v>682</v>
      </c>
      <c r="M5539" s="26">
        <v>5537</v>
      </c>
      <c r="N5539" s="26">
        <v>108</v>
      </c>
    </row>
    <row r="5540" spans="7:14" x14ac:dyDescent="0.2">
      <c r="G5540" s="26">
        <v>2016</v>
      </c>
      <c r="H5540" s="26">
        <v>8</v>
      </c>
      <c r="I5540" s="26">
        <v>18</v>
      </c>
      <c r="J5540" s="26">
        <v>18</v>
      </c>
      <c r="K5540" s="26">
        <v>499</v>
      </c>
      <c r="M5540" s="26">
        <v>5538</v>
      </c>
      <c r="N5540" s="26">
        <v>108</v>
      </c>
    </row>
    <row r="5541" spans="7:14" x14ac:dyDescent="0.2">
      <c r="G5541" s="26">
        <v>2016</v>
      </c>
      <c r="H5541" s="26">
        <v>8</v>
      </c>
      <c r="I5541" s="26">
        <v>18</v>
      </c>
      <c r="J5541" s="26">
        <v>19</v>
      </c>
      <c r="K5541" s="26">
        <v>399</v>
      </c>
      <c r="M5541" s="26">
        <v>5539</v>
      </c>
      <c r="N5541" s="26">
        <v>108</v>
      </c>
    </row>
    <row r="5542" spans="7:14" x14ac:dyDescent="0.2">
      <c r="G5542" s="26">
        <v>2016</v>
      </c>
      <c r="H5542" s="26">
        <v>8</v>
      </c>
      <c r="I5542" s="26">
        <v>18</v>
      </c>
      <c r="J5542" s="26">
        <v>20</v>
      </c>
      <c r="K5542" s="26">
        <v>316</v>
      </c>
      <c r="M5542" s="26">
        <v>5540</v>
      </c>
      <c r="N5542" s="26">
        <v>108</v>
      </c>
    </row>
    <row r="5543" spans="7:14" x14ac:dyDescent="0.2">
      <c r="G5543" s="26">
        <v>2016</v>
      </c>
      <c r="H5543" s="26">
        <v>8</v>
      </c>
      <c r="I5543" s="26">
        <v>18</v>
      </c>
      <c r="J5543" s="26">
        <v>21</v>
      </c>
      <c r="K5543" s="26">
        <v>312</v>
      </c>
      <c r="M5543" s="26">
        <v>5541</v>
      </c>
      <c r="N5543" s="26">
        <v>108</v>
      </c>
    </row>
    <row r="5544" spans="7:14" x14ac:dyDescent="0.2">
      <c r="G5544" s="26">
        <v>2016</v>
      </c>
      <c r="H5544" s="26">
        <v>8</v>
      </c>
      <c r="I5544" s="26">
        <v>18</v>
      </c>
      <c r="J5544" s="26">
        <v>22</v>
      </c>
      <c r="K5544" s="26">
        <v>213</v>
      </c>
      <c r="M5544" s="26">
        <v>5542</v>
      </c>
      <c r="N5544" s="26">
        <v>108</v>
      </c>
    </row>
    <row r="5545" spans="7:14" x14ac:dyDescent="0.2">
      <c r="G5545" s="26">
        <v>2016</v>
      </c>
      <c r="H5545" s="26">
        <v>8</v>
      </c>
      <c r="I5545" s="26">
        <v>18</v>
      </c>
      <c r="J5545" s="26">
        <v>23</v>
      </c>
      <c r="K5545" s="26">
        <v>133</v>
      </c>
      <c r="M5545" s="26">
        <v>5543</v>
      </c>
      <c r="N5545" s="26">
        <v>108</v>
      </c>
    </row>
    <row r="5546" spans="7:14" x14ac:dyDescent="0.2">
      <c r="G5546" s="26">
        <v>2016</v>
      </c>
      <c r="H5546" s="26">
        <v>8</v>
      </c>
      <c r="I5546" s="26">
        <v>18</v>
      </c>
      <c r="J5546" s="26">
        <v>24</v>
      </c>
      <c r="K5546" s="26">
        <v>76</v>
      </c>
      <c r="M5546" s="26">
        <v>5544</v>
      </c>
      <c r="N5546" s="26">
        <v>108</v>
      </c>
    </row>
    <row r="5547" spans="7:14" x14ac:dyDescent="0.2">
      <c r="G5547" s="26">
        <v>2016</v>
      </c>
      <c r="H5547" s="26">
        <v>8</v>
      </c>
      <c r="I5547" s="26">
        <v>19</v>
      </c>
      <c r="J5547" s="26">
        <v>1</v>
      </c>
      <c r="K5547" s="26">
        <v>21</v>
      </c>
      <c r="M5547" s="26">
        <v>5545</v>
      </c>
      <c r="N5547" s="26">
        <v>108</v>
      </c>
    </row>
    <row r="5548" spans="7:14" x14ac:dyDescent="0.2">
      <c r="G5548" s="26">
        <v>2016</v>
      </c>
      <c r="H5548" s="26">
        <v>8</v>
      </c>
      <c r="I5548" s="26">
        <v>19</v>
      </c>
      <c r="J5548" s="26">
        <v>2</v>
      </c>
      <c r="K5548" s="26">
        <v>28</v>
      </c>
      <c r="M5548" s="26">
        <v>5546</v>
      </c>
      <c r="N5548" s="26">
        <v>108</v>
      </c>
    </row>
    <row r="5549" spans="7:14" x14ac:dyDescent="0.2">
      <c r="G5549" s="26">
        <v>2016</v>
      </c>
      <c r="H5549" s="26">
        <v>8</v>
      </c>
      <c r="I5549" s="26">
        <v>19</v>
      </c>
      <c r="J5549" s="26">
        <v>3</v>
      </c>
      <c r="K5549" s="26">
        <v>17</v>
      </c>
      <c r="M5549" s="26">
        <v>5547</v>
      </c>
      <c r="N5549" s="26">
        <v>108</v>
      </c>
    </row>
    <row r="5550" spans="7:14" x14ac:dyDescent="0.2">
      <c r="G5550" s="26">
        <v>2016</v>
      </c>
      <c r="H5550" s="26">
        <v>8</v>
      </c>
      <c r="I5550" s="26">
        <v>19</v>
      </c>
      <c r="J5550" s="26">
        <v>4</v>
      </c>
      <c r="K5550" s="26">
        <v>4</v>
      </c>
      <c r="M5550" s="26">
        <v>5548</v>
      </c>
      <c r="N5550" s="26">
        <v>108</v>
      </c>
    </row>
    <row r="5551" spans="7:14" x14ac:dyDescent="0.2">
      <c r="G5551" s="26">
        <v>2016</v>
      </c>
      <c r="H5551" s="26">
        <v>8</v>
      </c>
      <c r="I5551" s="26">
        <v>19</v>
      </c>
      <c r="J5551" s="26">
        <v>5</v>
      </c>
      <c r="K5551" s="26">
        <v>9</v>
      </c>
      <c r="M5551" s="26">
        <v>5549</v>
      </c>
      <c r="N5551" s="26">
        <v>108</v>
      </c>
    </row>
    <row r="5552" spans="7:14" x14ac:dyDescent="0.2">
      <c r="G5552" s="26">
        <v>2016</v>
      </c>
      <c r="H5552" s="26">
        <v>8</v>
      </c>
      <c r="I5552" s="26">
        <v>19</v>
      </c>
      <c r="J5552" s="26">
        <v>6</v>
      </c>
      <c r="K5552" s="26">
        <v>72</v>
      </c>
      <c r="M5552" s="26">
        <v>5550</v>
      </c>
      <c r="N5552" s="26">
        <v>108</v>
      </c>
    </row>
    <row r="5553" spans="7:14" x14ac:dyDescent="0.2">
      <c r="G5553" s="26">
        <v>2016</v>
      </c>
      <c r="H5553" s="26">
        <v>8</v>
      </c>
      <c r="I5553" s="26">
        <v>19</v>
      </c>
      <c r="J5553" s="26">
        <v>7</v>
      </c>
      <c r="K5553" s="26">
        <v>212</v>
      </c>
      <c r="M5553" s="26">
        <v>5551</v>
      </c>
      <c r="N5553" s="26">
        <v>108</v>
      </c>
    </row>
    <row r="5554" spans="7:14" x14ac:dyDescent="0.2">
      <c r="G5554" s="26">
        <v>2016</v>
      </c>
      <c r="H5554" s="26">
        <v>8</v>
      </c>
      <c r="I5554" s="26">
        <v>19</v>
      </c>
      <c r="J5554" s="26">
        <v>8</v>
      </c>
      <c r="K5554" s="26">
        <v>516</v>
      </c>
      <c r="M5554" s="26">
        <v>5552</v>
      </c>
      <c r="N5554" s="26">
        <v>108</v>
      </c>
    </row>
    <row r="5555" spans="7:14" x14ac:dyDescent="0.2">
      <c r="G5555" s="26">
        <v>2016</v>
      </c>
      <c r="H5555" s="26">
        <v>8</v>
      </c>
      <c r="I5555" s="26">
        <v>19</v>
      </c>
      <c r="J5555" s="26">
        <v>9</v>
      </c>
      <c r="K5555" s="26">
        <v>351</v>
      </c>
      <c r="M5555" s="26">
        <v>5553</v>
      </c>
      <c r="N5555" s="26">
        <v>107</v>
      </c>
    </row>
    <row r="5556" spans="7:14" x14ac:dyDescent="0.2">
      <c r="G5556" s="26">
        <v>2016</v>
      </c>
      <c r="H5556" s="26">
        <v>8</v>
      </c>
      <c r="I5556" s="26">
        <v>19</v>
      </c>
      <c r="J5556" s="26">
        <v>10</v>
      </c>
      <c r="K5556" s="26">
        <v>333</v>
      </c>
      <c r="M5556" s="26">
        <v>5554</v>
      </c>
      <c r="N5556" s="26">
        <v>107</v>
      </c>
    </row>
    <row r="5557" spans="7:14" x14ac:dyDescent="0.2">
      <c r="G5557" s="26">
        <v>2016</v>
      </c>
      <c r="H5557" s="26">
        <v>8</v>
      </c>
      <c r="I5557" s="26">
        <v>19</v>
      </c>
      <c r="J5557" s="26">
        <v>11</v>
      </c>
      <c r="K5557" s="26">
        <v>350</v>
      </c>
      <c r="M5557" s="26">
        <v>5555</v>
      </c>
      <c r="N5557" s="26">
        <v>107</v>
      </c>
    </row>
    <row r="5558" spans="7:14" x14ac:dyDescent="0.2">
      <c r="G5558" s="26">
        <v>2016</v>
      </c>
      <c r="H5558" s="26">
        <v>8</v>
      </c>
      <c r="I5558" s="26">
        <v>19</v>
      </c>
      <c r="J5558" s="26">
        <v>12</v>
      </c>
      <c r="K5558" s="26">
        <v>439</v>
      </c>
      <c r="M5558" s="26">
        <v>5556</v>
      </c>
      <c r="N5558" s="26">
        <v>107</v>
      </c>
    </row>
    <row r="5559" spans="7:14" x14ac:dyDescent="0.2">
      <c r="G5559" s="26">
        <v>2016</v>
      </c>
      <c r="H5559" s="26">
        <v>8</v>
      </c>
      <c r="I5559" s="26">
        <v>19</v>
      </c>
      <c r="J5559" s="26">
        <v>13</v>
      </c>
      <c r="K5559" s="26">
        <v>435</v>
      </c>
      <c r="M5559" s="26">
        <v>5557</v>
      </c>
      <c r="N5559" s="26">
        <v>107</v>
      </c>
    </row>
    <row r="5560" spans="7:14" x14ac:dyDescent="0.2">
      <c r="G5560" s="26">
        <v>2016</v>
      </c>
      <c r="H5560" s="26">
        <v>8</v>
      </c>
      <c r="I5560" s="26">
        <v>19</v>
      </c>
      <c r="J5560" s="26">
        <v>14</v>
      </c>
      <c r="K5560" s="26">
        <v>423</v>
      </c>
      <c r="M5560" s="26">
        <v>5558</v>
      </c>
      <c r="N5560" s="26">
        <v>107</v>
      </c>
    </row>
    <row r="5561" spans="7:14" x14ac:dyDescent="0.2">
      <c r="G5561" s="26">
        <v>2016</v>
      </c>
      <c r="H5561" s="26">
        <v>8</v>
      </c>
      <c r="I5561" s="26">
        <v>19</v>
      </c>
      <c r="J5561" s="26">
        <v>15</v>
      </c>
      <c r="K5561" s="26">
        <v>467</v>
      </c>
      <c r="M5561" s="26">
        <v>5559</v>
      </c>
      <c r="N5561" s="26">
        <v>107</v>
      </c>
    </row>
    <row r="5562" spans="7:14" x14ac:dyDescent="0.2">
      <c r="G5562" s="26">
        <v>2016</v>
      </c>
      <c r="H5562" s="26">
        <v>8</v>
      </c>
      <c r="I5562" s="26">
        <v>19</v>
      </c>
      <c r="J5562" s="26">
        <v>16</v>
      </c>
      <c r="K5562" s="26">
        <v>565</v>
      </c>
      <c r="M5562" s="26">
        <v>5560</v>
      </c>
      <c r="N5562" s="26">
        <v>107</v>
      </c>
    </row>
    <row r="5563" spans="7:14" x14ac:dyDescent="0.2">
      <c r="G5563" s="26">
        <v>2016</v>
      </c>
      <c r="H5563" s="26">
        <v>8</v>
      </c>
      <c r="I5563" s="26">
        <v>19</v>
      </c>
      <c r="J5563" s="26">
        <v>17</v>
      </c>
      <c r="K5563" s="26">
        <v>613</v>
      </c>
      <c r="M5563" s="26">
        <v>5561</v>
      </c>
      <c r="N5563" s="26">
        <v>107</v>
      </c>
    </row>
    <row r="5564" spans="7:14" x14ac:dyDescent="0.2">
      <c r="G5564" s="26">
        <v>2016</v>
      </c>
      <c r="H5564" s="26">
        <v>8</v>
      </c>
      <c r="I5564" s="26">
        <v>19</v>
      </c>
      <c r="J5564" s="26">
        <v>18</v>
      </c>
      <c r="K5564" s="26">
        <v>497</v>
      </c>
      <c r="M5564" s="26">
        <v>5562</v>
      </c>
      <c r="N5564" s="26">
        <v>107</v>
      </c>
    </row>
    <row r="5565" spans="7:14" x14ac:dyDescent="0.2">
      <c r="G5565" s="26">
        <v>2016</v>
      </c>
      <c r="H5565" s="26">
        <v>8</v>
      </c>
      <c r="I5565" s="26">
        <v>19</v>
      </c>
      <c r="J5565" s="26">
        <v>19</v>
      </c>
      <c r="K5565" s="26">
        <v>409</v>
      </c>
      <c r="M5565" s="26">
        <v>5563</v>
      </c>
      <c r="N5565" s="26">
        <v>106</v>
      </c>
    </row>
    <row r="5566" spans="7:14" x14ac:dyDescent="0.2">
      <c r="G5566" s="26">
        <v>2016</v>
      </c>
      <c r="H5566" s="26">
        <v>8</v>
      </c>
      <c r="I5566" s="26">
        <v>19</v>
      </c>
      <c r="J5566" s="26">
        <v>20</v>
      </c>
      <c r="K5566" s="26">
        <v>291</v>
      </c>
      <c r="M5566" s="26">
        <v>5564</v>
      </c>
      <c r="N5566" s="26">
        <v>106</v>
      </c>
    </row>
    <row r="5567" spans="7:14" x14ac:dyDescent="0.2">
      <c r="G5567" s="26">
        <v>2016</v>
      </c>
      <c r="H5567" s="26">
        <v>8</v>
      </c>
      <c r="I5567" s="26">
        <v>19</v>
      </c>
      <c r="J5567" s="26">
        <v>21</v>
      </c>
      <c r="K5567" s="26">
        <v>274</v>
      </c>
      <c r="M5567" s="26">
        <v>5565</v>
      </c>
      <c r="N5567" s="26">
        <v>106</v>
      </c>
    </row>
    <row r="5568" spans="7:14" x14ac:dyDescent="0.2">
      <c r="G5568" s="26">
        <v>2016</v>
      </c>
      <c r="H5568" s="26">
        <v>8</v>
      </c>
      <c r="I5568" s="26">
        <v>19</v>
      </c>
      <c r="J5568" s="26">
        <v>22</v>
      </c>
      <c r="K5568" s="26">
        <v>230</v>
      </c>
      <c r="M5568" s="26">
        <v>5566</v>
      </c>
      <c r="N5568" s="26">
        <v>106</v>
      </c>
    </row>
    <row r="5569" spans="7:14" x14ac:dyDescent="0.2">
      <c r="G5569" s="26">
        <v>2016</v>
      </c>
      <c r="H5569" s="26">
        <v>8</v>
      </c>
      <c r="I5569" s="26">
        <v>19</v>
      </c>
      <c r="J5569" s="26">
        <v>23</v>
      </c>
      <c r="K5569" s="26">
        <v>154</v>
      </c>
      <c r="M5569" s="26">
        <v>5567</v>
      </c>
      <c r="N5569" s="26">
        <v>106</v>
      </c>
    </row>
    <row r="5570" spans="7:14" x14ac:dyDescent="0.2">
      <c r="G5570" s="26">
        <v>2016</v>
      </c>
      <c r="H5570" s="26">
        <v>8</v>
      </c>
      <c r="I5570" s="26">
        <v>19</v>
      </c>
      <c r="J5570" s="26">
        <v>24</v>
      </c>
      <c r="K5570" s="26">
        <v>63</v>
      </c>
      <c r="M5570" s="26">
        <v>5568</v>
      </c>
      <c r="N5570" s="26">
        <v>106</v>
      </c>
    </row>
    <row r="5571" spans="7:14" x14ac:dyDescent="0.2">
      <c r="G5571" s="26">
        <v>2016</v>
      </c>
      <c r="H5571" s="26">
        <v>8</v>
      </c>
      <c r="I5571" s="26">
        <v>20</v>
      </c>
      <c r="J5571" s="26">
        <v>1</v>
      </c>
      <c r="K5571" s="26">
        <v>31</v>
      </c>
      <c r="M5571" s="26">
        <v>5569</v>
      </c>
      <c r="N5571" s="26">
        <v>106</v>
      </c>
    </row>
    <row r="5572" spans="7:14" x14ac:dyDescent="0.2">
      <c r="G5572" s="26">
        <v>2016</v>
      </c>
      <c r="H5572" s="26">
        <v>8</v>
      </c>
      <c r="I5572" s="26">
        <v>20</v>
      </c>
      <c r="J5572" s="26">
        <v>2</v>
      </c>
      <c r="K5572" s="26">
        <v>22</v>
      </c>
      <c r="M5572" s="26">
        <v>5570</v>
      </c>
      <c r="N5572" s="26">
        <v>106</v>
      </c>
    </row>
    <row r="5573" spans="7:14" x14ac:dyDescent="0.2">
      <c r="G5573" s="26">
        <v>2016</v>
      </c>
      <c r="H5573" s="26">
        <v>8</v>
      </c>
      <c r="I5573" s="26">
        <v>20</v>
      </c>
      <c r="J5573" s="26">
        <v>3</v>
      </c>
      <c r="K5573" s="26">
        <v>8</v>
      </c>
      <c r="M5573" s="26">
        <v>5571</v>
      </c>
      <c r="N5573" s="26">
        <v>106</v>
      </c>
    </row>
    <row r="5574" spans="7:14" x14ac:dyDescent="0.2">
      <c r="G5574" s="26">
        <v>2016</v>
      </c>
      <c r="H5574" s="26">
        <v>8</v>
      </c>
      <c r="I5574" s="26">
        <v>20</v>
      </c>
      <c r="J5574" s="26">
        <v>4</v>
      </c>
      <c r="K5574" s="26">
        <v>12</v>
      </c>
      <c r="M5574" s="26">
        <v>5572</v>
      </c>
      <c r="N5574" s="26">
        <v>106</v>
      </c>
    </row>
    <row r="5575" spans="7:14" x14ac:dyDescent="0.2">
      <c r="G5575" s="26">
        <v>2016</v>
      </c>
      <c r="H5575" s="26">
        <v>8</v>
      </c>
      <c r="I5575" s="26">
        <v>20</v>
      </c>
      <c r="J5575" s="26">
        <v>5</v>
      </c>
      <c r="K5575" s="26">
        <v>9</v>
      </c>
      <c r="M5575" s="26">
        <v>5573</v>
      </c>
      <c r="N5575" s="26">
        <v>106</v>
      </c>
    </row>
    <row r="5576" spans="7:14" x14ac:dyDescent="0.2">
      <c r="G5576" s="26">
        <v>2016</v>
      </c>
      <c r="H5576" s="26">
        <v>8</v>
      </c>
      <c r="I5576" s="26">
        <v>20</v>
      </c>
      <c r="J5576" s="26">
        <v>6</v>
      </c>
      <c r="K5576" s="26">
        <v>55</v>
      </c>
      <c r="M5576" s="26">
        <v>5574</v>
      </c>
      <c r="N5576" s="26">
        <v>106</v>
      </c>
    </row>
    <row r="5577" spans="7:14" x14ac:dyDescent="0.2">
      <c r="G5577" s="26">
        <v>2016</v>
      </c>
      <c r="H5577" s="26">
        <v>8</v>
      </c>
      <c r="I5577" s="26">
        <v>20</v>
      </c>
      <c r="J5577" s="26">
        <v>7</v>
      </c>
      <c r="K5577" s="26">
        <v>142</v>
      </c>
      <c r="M5577" s="26">
        <v>5575</v>
      </c>
      <c r="N5577" s="26">
        <v>106</v>
      </c>
    </row>
    <row r="5578" spans="7:14" x14ac:dyDescent="0.2">
      <c r="G5578" s="26">
        <v>2016</v>
      </c>
      <c r="H5578" s="26">
        <v>8</v>
      </c>
      <c r="I5578" s="26">
        <v>20</v>
      </c>
      <c r="J5578" s="26">
        <v>8</v>
      </c>
      <c r="K5578" s="26">
        <v>222</v>
      </c>
      <c r="M5578" s="26">
        <v>5576</v>
      </c>
      <c r="N5578" s="26">
        <v>106</v>
      </c>
    </row>
    <row r="5579" spans="7:14" x14ac:dyDescent="0.2">
      <c r="G5579" s="26">
        <v>2016</v>
      </c>
      <c r="H5579" s="26">
        <v>8</v>
      </c>
      <c r="I5579" s="26">
        <v>20</v>
      </c>
      <c r="J5579" s="26">
        <v>9</v>
      </c>
      <c r="K5579" s="26">
        <v>260</v>
      </c>
      <c r="M5579" s="26">
        <v>5577</v>
      </c>
      <c r="N5579" s="26">
        <v>105</v>
      </c>
    </row>
    <row r="5580" spans="7:14" x14ac:dyDescent="0.2">
      <c r="G5580" s="26">
        <v>2016</v>
      </c>
      <c r="H5580" s="26">
        <v>8</v>
      </c>
      <c r="I5580" s="26">
        <v>20</v>
      </c>
      <c r="J5580" s="26">
        <v>10</v>
      </c>
      <c r="K5580" s="26">
        <v>319</v>
      </c>
      <c r="M5580" s="26">
        <v>5578</v>
      </c>
      <c r="N5580" s="26">
        <v>105</v>
      </c>
    </row>
    <row r="5581" spans="7:14" x14ac:dyDescent="0.2">
      <c r="G5581" s="26">
        <v>2016</v>
      </c>
      <c r="H5581" s="26">
        <v>8</v>
      </c>
      <c r="I5581" s="26">
        <v>20</v>
      </c>
      <c r="J5581" s="26">
        <v>11</v>
      </c>
      <c r="K5581" s="26">
        <v>416</v>
      </c>
      <c r="M5581" s="26">
        <v>5579</v>
      </c>
      <c r="N5581" s="26">
        <v>105</v>
      </c>
    </row>
    <row r="5582" spans="7:14" x14ac:dyDescent="0.2">
      <c r="G5582" s="26">
        <v>2016</v>
      </c>
      <c r="H5582" s="26">
        <v>8</v>
      </c>
      <c r="I5582" s="26">
        <v>20</v>
      </c>
      <c r="J5582" s="26">
        <v>12</v>
      </c>
      <c r="K5582" s="26">
        <v>464</v>
      </c>
      <c r="M5582" s="26">
        <v>5580</v>
      </c>
      <c r="N5582" s="26">
        <v>105</v>
      </c>
    </row>
    <row r="5583" spans="7:14" x14ac:dyDescent="0.2">
      <c r="G5583" s="26">
        <v>2016</v>
      </c>
      <c r="H5583" s="26">
        <v>8</v>
      </c>
      <c r="I5583" s="26">
        <v>20</v>
      </c>
      <c r="J5583" s="26">
        <v>13</v>
      </c>
      <c r="K5583" s="26">
        <v>467</v>
      </c>
      <c r="M5583" s="26">
        <v>5581</v>
      </c>
      <c r="N5583" s="26">
        <v>105</v>
      </c>
    </row>
    <row r="5584" spans="7:14" x14ac:dyDescent="0.2">
      <c r="G5584" s="26">
        <v>2016</v>
      </c>
      <c r="H5584" s="26">
        <v>8</v>
      </c>
      <c r="I5584" s="26">
        <v>20</v>
      </c>
      <c r="J5584" s="26">
        <v>14</v>
      </c>
      <c r="K5584" s="26">
        <v>500</v>
      </c>
      <c r="M5584" s="26">
        <v>5582</v>
      </c>
      <c r="N5584" s="26">
        <v>105</v>
      </c>
    </row>
    <row r="5585" spans="7:14" x14ac:dyDescent="0.2">
      <c r="G5585" s="26">
        <v>2016</v>
      </c>
      <c r="H5585" s="26">
        <v>8</v>
      </c>
      <c r="I5585" s="26">
        <v>20</v>
      </c>
      <c r="J5585" s="26">
        <v>15</v>
      </c>
      <c r="K5585" s="26">
        <v>433</v>
      </c>
      <c r="M5585" s="26">
        <v>5583</v>
      </c>
      <c r="N5585" s="26">
        <v>105</v>
      </c>
    </row>
    <row r="5586" spans="7:14" x14ac:dyDescent="0.2">
      <c r="G5586" s="26">
        <v>2016</v>
      </c>
      <c r="H5586" s="26">
        <v>8</v>
      </c>
      <c r="I5586" s="26">
        <v>20</v>
      </c>
      <c r="J5586" s="26">
        <v>16</v>
      </c>
      <c r="K5586" s="26">
        <v>510</v>
      </c>
      <c r="M5586" s="26">
        <v>5584</v>
      </c>
      <c r="N5586" s="26">
        <v>105</v>
      </c>
    </row>
    <row r="5587" spans="7:14" x14ac:dyDescent="0.2">
      <c r="G5587" s="26">
        <v>2016</v>
      </c>
      <c r="H5587" s="26">
        <v>8</v>
      </c>
      <c r="I5587" s="26">
        <v>20</v>
      </c>
      <c r="J5587" s="26">
        <v>17</v>
      </c>
      <c r="K5587" s="26">
        <v>508</v>
      </c>
      <c r="M5587" s="26">
        <v>5585</v>
      </c>
      <c r="N5587" s="26">
        <v>105</v>
      </c>
    </row>
    <row r="5588" spans="7:14" x14ac:dyDescent="0.2">
      <c r="G5588" s="26">
        <v>2016</v>
      </c>
      <c r="H5588" s="26">
        <v>8</v>
      </c>
      <c r="I5588" s="26">
        <v>20</v>
      </c>
      <c r="J5588" s="26">
        <v>18</v>
      </c>
      <c r="K5588" s="26">
        <v>406</v>
      </c>
      <c r="M5588" s="26">
        <v>5586</v>
      </c>
      <c r="N5588" s="26">
        <v>105</v>
      </c>
    </row>
    <row r="5589" spans="7:14" x14ac:dyDescent="0.2">
      <c r="G5589" s="26">
        <v>2016</v>
      </c>
      <c r="H5589" s="26">
        <v>8</v>
      </c>
      <c r="I5589" s="26">
        <v>20</v>
      </c>
      <c r="J5589" s="26">
        <v>19</v>
      </c>
      <c r="K5589" s="26">
        <v>343</v>
      </c>
      <c r="M5589" s="26">
        <v>5587</v>
      </c>
      <c r="N5589" s="26">
        <v>105</v>
      </c>
    </row>
    <row r="5590" spans="7:14" x14ac:dyDescent="0.2">
      <c r="G5590" s="26">
        <v>2016</v>
      </c>
      <c r="H5590" s="26">
        <v>8</v>
      </c>
      <c r="I5590" s="26">
        <v>20</v>
      </c>
      <c r="J5590" s="26">
        <v>20</v>
      </c>
      <c r="K5590" s="26">
        <v>312</v>
      </c>
      <c r="M5590" s="26">
        <v>5588</v>
      </c>
      <c r="N5590" s="26">
        <v>105</v>
      </c>
    </row>
    <row r="5591" spans="7:14" x14ac:dyDescent="0.2">
      <c r="G5591" s="26">
        <v>2016</v>
      </c>
      <c r="H5591" s="26">
        <v>8</v>
      </c>
      <c r="I5591" s="26">
        <v>20</v>
      </c>
      <c r="J5591" s="26">
        <v>21</v>
      </c>
      <c r="K5591" s="26">
        <v>233</v>
      </c>
      <c r="M5591" s="26">
        <v>5589</v>
      </c>
      <c r="N5591" s="26">
        <v>104</v>
      </c>
    </row>
    <row r="5592" spans="7:14" x14ac:dyDescent="0.2">
      <c r="G5592" s="26">
        <v>2016</v>
      </c>
      <c r="H5592" s="26">
        <v>8</v>
      </c>
      <c r="I5592" s="26">
        <v>20</v>
      </c>
      <c r="J5592" s="26">
        <v>22</v>
      </c>
      <c r="K5592" s="26">
        <v>242</v>
      </c>
      <c r="M5592" s="26">
        <v>5590</v>
      </c>
      <c r="N5592" s="26">
        <v>104</v>
      </c>
    </row>
    <row r="5593" spans="7:14" x14ac:dyDescent="0.2">
      <c r="G5593" s="26">
        <v>2016</v>
      </c>
      <c r="H5593" s="26">
        <v>8</v>
      </c>
      <c r="I5593" s="26">
        <v>20</v>
      </c>
      <c r="J5593" s="26">
        <v>23</v>
      </c>
      <c r="K5593" s="26">
        <v>157</v>
      </c>
      <c r="M5593" s="26">
        <v>5591</v>
      </c>
      <c r="N5593" s="26">
        <v>104</v>
      </c>
    </row>
    <row r="5594" spans="7:14" x14ac:dyDescent="0.2">
      <c r="G5594" s="26">
        <v>2016</v>
      </c>
      <c r="H5594" s="26">
        <v>8</v>
      </c>
      <c r="I5594" s="26">
        <v>20</v>
      </c>
      <c r="J5594" s="26">
        <v>24</v>
      </c>
      <c r="K5594" s="26">
        <v>66</v>
      </c>
      <c r="M5594" s="26">
        <v>5592</v>
      </c>
      <c r="N5594" s="26">
        <v>104</v>
      </c>
    </row>
    <row r="5595" spans="7:14" x14ac:dyDescent="0.2">
      <c r="G5595" s="26">
        <v>2016</v>
      </c>
      <c r="H5595" s="26">
        <v>8</v>
      </c>
      <c r="I5595" s="26">
        <v>21</v>
      </c>
      <c r="J5595" s="26">
        <v>1</v>
      </c>
      <c r="K5595" s="26">
        <v>34</v>
      </c>
      <c r="M5595" s="26">
        <v>5593</v>
      </c>
      <c r="N5595" s="26">
        <v>104</v>
      </c>
    </row>
    <row r="5596" spans="7:14" x14ac:dyDescent="0.2">
      <c r="G5596" s="26">
        <v>2016</v>
      </c>
      <c r="H5596" s="26">
        <v>8</v>
      </c>
      <c r="I5596" s="26">
        <v>21</v>
      </c>
      <c r="J5596" s="26">
        <v>2</v>
      </c>
      <c r="K5596" s="26">
        <v>28</v>
      </c>
      <c r="M5596" s="26">
        <v>5594</v>
      </c>
      <c r="N5596" s="26">
        <v>104</v>
      </c>
    </row>
    <row r="5597" spans="7:14" x14ac:dyDescent="0.2">
      <c r="G5597" s="26">
        <v>2016</v>
      </c>
      <c r="H5597" s="26">
        <v>8</v>
      </c>
      <c r="I5597" s="26">
        <v>21</v>
      </c>
      <c r="J5597" s="26">
        <v>3</v>
      </c>
      <c r="K5597" s="26">
        <v>12</v>
      </c>
      <c r="M5597" s="26">
        <v>5595</v>
      </c>
      <c r="N5597" s="26">
        <v>104</v>
      </c>
    </row>
    <row r="5598" spans="7:14" x14ac:dyDescent="0.2">
      <c r="G5598" s="26">
        <v>2016</v>
      </c>
      <c r="H5598" s="26">
        <v>8</v>
      </c>
      <c r="I5598" s="26">
        <v>21</v>
      </c>
      <c r="J5598" s="26">
        <v>4</v>
      </c>
      <c r="K5598" s="26">
        <v>22</v>
      </c>
      <c r="M5598" s="26">
        <v>5596</v>
      </c>
      <c r="N5598" s="26">
        <v>104</v>
      </c>
    </row>
    <row r="5599" spans="7:14" x14ac:dyDescent="0.2">
      <c r="G5599" s="26">
        <v>2016</v>
      </c>
      <c r="H5599" s="26">
        <v>8</v>
      </c>
      <c r="I5599" s="26">
        <v>21</v>
      </c>
      <c r="J5599" s="26">
        <v>5</v>
      </c>
      <c r="K5599" s="26">
        <v>15</v>
      </c>
      <c r="M5599" s="26">
        <v>5597</v>
      </c>
      <c r="N5599" s="26">
        <v>104</v>
      </c>
    </row>
    <row r="5600" spans="7:14" x14ac:dyDescent="0.2">
      <c r="G5600" s="26">
        <v>2016</v>
      </c>
      <c r="H5600" s="26">
        <v>8</v>
      </c>
      <c r="I5600" s="26">
        <v>21</v>
      </c>
      <c r="J5600" s="26">
        <v>6</v>
      </c>
      <c r="K5600" s="26">
        <v>42</v>
      </c>
      <c r="M5600" s="26">
        <v>5598</v>
      </c>
      <c r="N5600" s="26">
        <v>104</v>
      </c>
    </row>
    <row r="5601" spans="7:14" x14ac:dyDescent="0.2">
      <c r="G5601" s="26">
        <v>2016</v>
      </c>
      <c r="H5601" s="26">
        <v>8</v>
      </c>
      <c r="I5601" s="26">
        <v>21</v>
      </c>
      <c r="J5601" s="26">
        <v>7</v>
      </c>
      <c r="K5601" s="26">
        <v>131</v>
      </c>
      <c r="M5601" s="26">
        <v>5599</v>
      </c>
      <c r="N5601" s="26">
        <v>104</v>
      </c>
    </row>
    <row r="5602" spans="7:14" x14ac:dyDescent="0.2">
      <c r="G5602" s="26">
        <v>2016</v>
      </c>
      <c r="H5602" s="26">
        <v>8</v>
      </c>
      <c r="I5602" s="26">
        <v>21</v>
      </c>
      <c r="J5602" s="26">
        <v>8</v>
      </c>
      <c r="K5602" s="26">
        <v>199</v>
      </c>
      <c r="M5602" s="26">
        <v>5600</v>
      </c>
      <c r="N5602" s="26">
        <v>104</v>
      </c>
    </row>
    <row r="5603" spans="7:14" x14ac:dyDescent="0.2">
      <c r="G5603" s="26">
        <v>2016</v>
      </c>
      <c r="H5603" s="26">
        <v>8</v>
      </c>
      <c r="I5603" s="26">
        <v>21</v>
      </c>
      <c r="J5603" s="26">
        <v>9</v>
      </c>
      <c r="K5603" s="26">
        <v>132</v>
      </c>
      <c r="M5603" s="26">
        <v>5601</v>
      </c>
      <c r="N5603" s="26">
        <v>104</v>
      </c>
    </row>
    <row r="5604" spans="7:14" x14ac:dyDescent="0.2">
      <c r="G5604" s="26">
        <v>2016</v>
      </c>
      <c r="H5604" s="26">
        <v>8</v>
      </c>
      <c r="I5604" s="26">
        <v>21</v>
      </c>
      <c r="J5604" s="26">
        <v>10</v>
      </c>
      <c r="K5604" s="26">
        <v>211</v>
      </c>
      <c r="M5604" s="26">
        <v>5602</v>
      </c>
      <c r="N5604" s="26">
        <v>103</v>
      </c>
    </row>
    <row r="5605" spans="7:14" x14ac:dyDescent="0.2">
      <c r="G5605" s="26">
        <v>2016</v>
      </c>
      <c r="H5605" s="26">
        <v>8</v>
      </c>
      <c r="I5605" s="26">
        <v>21</v>
      </c>
      <c r="J5605" s="26">
        <v>11</v>
      </c>
      <c r="K5605" s="26">
        <v>299</v>
      </c>
      <c r="M5605" s="26">
        <v>5603</v>
      </c>
      <c r="N5605" s="26">
        <v>103</v>
      </c>
    </row>
    <row r="5606" spans="7:14" x14ac:dyDescent="0.2">
      <c r="G5606" s="26">
        <v>2016</v>
      </c>
      <c r="H5606" s="26">
        <v>8</v>
      </c>
      <c r="I5606" s="26">
        <v>21</v>
      </c>
      <c r="J5606" s="26">
        <v>12</v>
      </c>
      <c r="K5606" s="26">
        <v>300</v>
      </c>
      <c r="M5606" s="26">
        <v>5604</v>
      </c>
      <c r="N5606" s="26">
        <v>103</v>
      </c>
    </row>
    <row r="5607" spans="7:14" x14ac:dyDescent="0.2">
      <c r="G5607" s="26">
        <v>2016</v>
      </c>
      <c r="H5607" s="26">
        <v>8</v>
      </c>
      <c r="I5607" s="26">
        <v>21</v>
      </c>
      <c r="J5607" s="26">
        <v>13</v>
      </c>
      <c r="K5607" s="26">
        <v>380</v>
      </c>
      <c r="M5607" s="26">
        <v>5605</v>
      </c>
      <c r="N5607" s="26">
        <v>103</v>
      </c>
    </row>
    <row r="5608" spans="7:14" x14ac:dyDescent="0.2">
      <c r="G5608" s="26">
        <v>2016</v>
      </c>
      <c r="H5608" s="26">
        <v>8</v>
      </c>
      <c r="I5608" s="26">
        <v>21</v>
      </c>
      <c r="J5608" s="26">
        <v>14</v>
      </c>
      <c r="K5608" s="26">
        <v>376</v>
      </c>
      <c r="M5608" s="26">
        <v>5606</v>
      </c>
      <c r="N5608" s="26">
        <v>103</v>
      </c>
    </row>
    <row r="5609" spans="7:14" x14ac:dyDescent="0.2">
      <c r="G5609" s="26">
        <v>2016</v>
      </c>
      <c r="H5609" s="26">
        <v>8</v>
      </c>
      <c r="I5609" s="26">
        <v>21</v>
      </c>
      <c r="J5609" s="26">
        <v>15</v>
      </c>
      <c r="K5609" s="26">
        <v>375</v>
      </c>
      <c r="M5609" s="26">
        <v>5607</v>
      </c>
      <c r="N5609" s="26">
        <v>103</v>
      </c>
    </row>
    <row r="5610" spans="7:14" x14ac:dyDescent="0.2">
      <c r="G5610" s="26">
        <v>2016</v>
      </c>
      <c r="H5610" s="26">
        <v>8</v>
      </c>
      <c r="I5610" s="26">
        <v>21</v>
      </c>
      <c r="J5610" s="26">
        <v>16</v>
      </c>
      <c r="K5610" s="26">
        <v>382</v>
      </c>
      <c r="M5610" s="26">
        <v>5608</v>
      </c>
      <c r="N5610" s="26">
        <v>103</v>
      </c>
    </row>
    <row r="5611" spans="7:14" x14ac:dyDescent="0.2">
      <c r="G5611" s="26">
        <v>2016</v>
      </c>
      <c r="H5611" s="26">
        <v>8</v>
      </c>
      <c r="I5611" s="26">
        <v>21</v>
      </c>
      <c r="J5611" s="26">
        <v>17</v>
      </c>
      <c r="K5611" s="26">
        <v>367</v>
      </c>
      <c r="M5611" s="26">
        <v>5609</v>
      </c>
      <c r="N5611" s="26">
        <v>103</v>
      </c>
    </row>
    <row r="5612" spans="7:14" x14ac:dyDescent="0.2">
      <c r="G5612" s="26">
        <v>2016</v>
      </c>
      <c r="H5612" s="26">
        <v>8</v>
      </c>
      <c r="I5612" s="26">
        <v>21</v>
      </c>
      <c r="J5612" s="26">
        <v>18</v>
      </c>
      <c r="K5612" s="26">
        <v>289</v>
      </c>
      <c r="M5612" s="26">
        <v>5610</v>
      </c>
      <c r="N5612" s="26">
        <v>103</v>
      </c>
    </row>
    <row r="5613" spans="7:14" x14ac:dyDescent="0.2">
      <c r="G5613" s="26">
        <v>2016</v>
      </c>
      <c r="H5613" s="26">
        <v>8</v>
      </c>
      <c r="I5613" s="26">
        <v>21</v>
      </c>
      <c r="J5613" s="26">
        <v>19</v>
      </c>
      <c r="K5613" s="26">
        <v>248</v>
      </c>
      <c r="M5613" s="26">
        <v>5611</v>
      </c>
      <c r="N5613" s="26">
        <v>103</v>
      </c>
    </row>
    <row r="5614" spans="7:14" x14ac:dyDescent="0.2">
      <c r="G5614" s="26">
        <v>2016</v>
      </c>
      <c r="H5614" s="26">
        <v>8</v>
      </c>
      <c r="I5614" s="26">
        <v>21</v>
      </c>
      <c r="J5614" s="26">
        <v>20</v>
      </c>
      <c r="K5614" s="26">
        <v>229</v>
      </c>
      <c r="M5614" s="26">
        <v>5612</v>
      </c>
      <c r="N5614" s="26">
        <v>103</v>
      </c>
    </row>
    <row r="5615" spans="7:14" x14ac:dyDescent="0.2">
      <c r="G5615" s="26">
        <v>2016</v>
      </c>
      <c r="H5615" s="26">
        <v>8</v>
      </c>
      <c r="I5615" s="26">
        <v>21</v>
      </c>
      <c r="J5615" s="26">
        <v>21</v>
      </c>
      <c r="K5615" s="26">
        <v>131</v>
      </c>
      <c r="M5615" s="26">
        <v>5613</v>
      </c>
      <c r="N5615" s="26">
        <v>103</v>
      </c>
    </row>
    <row r="5616" spans="7:14" x14ac:dyDescent="0.2">
      <c r="G5616" s="26">
        <v>2016</v>
      </c>
      <c r="H5616" s="26">
        <v>8</v>
      </c>
      <c r="I5616" s="26">
        <v>21</v>
      </c>
      <c r="J5616" s="26">
        <v>22</v>
      </c>
      <c r="K5616" s="26">
        <v>124</v>
      </c>
      <c r="M5616" s="26">
        <v>5614</v>
      </c>
      <c r="N5616" s="26">
        <v>103</v>
      </c>
    </row>
    <row r="5617" spans="7:14" x14ac:dyDescent="0.2">
      <c r="G5617" s="26">
        <v>2016</v>
      </c>
      <c r="H5617" s="26">
        <v>8</v>
      </c>
      <c r="I5617" s="26">
        <v>21</v>
      </c>
      <c r="J5617" s="26">
        <v>23</v>
      </c>
      <c r="K5617" s="26">
        <v>104</v>
      </c>
      <c r="M5617" s="26">
        <v>5615</v>
      </c>
      <c r="N5617" s="26">
        <v>103</v>
      </c>
    </row>
    <row r="5618" spans="7:14" x14ac:dyDescent="0.2">
      <c r="G5618" s="26">
        <v>2016</v>
      </c>
      <c r="H5618" s="26">
        <v>8</v>
      </c>
      <c r="I5618" s="26">
        <v>21</v>
      </c>
      <c r="J5618" s="26">
        <v>24</v>
      </c>
      <c r="K5618" s="26">
        <v>34</v>
      </c>
      <c r="M5618" s="26">
        <v>5616</v>
      </c>
      <c r="N5618" s="26">
        <v>102</v>
      </c>
    </row>
    <row r="5619" spans="7:14" x14ac:dyDescent="0.2">
      <c r="G5619" s="26">
        <v>2016</v>
      </c>
      <c r="H5619" s="26">
        <v>8</v>
      </c>
      <c r="I5619" s="26">
        <v>22</v>
      </c>
      <c r="J5619" s="26">
        <v>1</v>
      </c>
      <c r="K5619" s="26">
        <v>13</v>
      </c>
      <c r="M5619" s="26">
        <v>5617</v>
      </c>
      <c r="N5619" s="26">
        <v>102</v>
      </c>
    </row>
    <row r="5620" spans="7:14" x14ac:dyDescent="0.2">
      <c r="G5620" s="26">
        <v>2016</v>
      </c>
      <c r="H5620" s="26">
        <v>8</v>
      </c>
      <c r="I5620" s="26">
        <v>22</v>
      </c>
      <c r="J5620" s="26">
        <v>2</v>
      </c>
      <c r="K5620" s="26">
        <v>7</v>
      </c>
      <c r="M5620" s="26">
        <v>5618</v>
      </c>
      <c r="N5620" s="26">
        <v>102</v>
      </c>
    </row>
    <row r="5621" spans="7:14" x14ac:dyDescent="0.2">
      <c r="G5621" s="26">
        <v>2016</v>
      </c>
      <c r="H5621" s="26">
        <v>8</v>
      </c>
      <c r="I5621" s="26">
        <v>22</v>
      </c>
      <c r="J5621" s="26">
        <v>3</v>
      </c>
      <c r="K5621" s="26">
        <v>3</v>
      </c>
      <c r="M5621" s="26">
        <v>5619</v>
      </c>
      <c r="N5621" s="26">
        <v>102</v>
      </c>
    </row>
    <row r="5622" spans="7:14" x14ac:dyDescent="0.2">
      <c r="G5622" s="26">
        <v>2016</v>
      </c>
      <c r="H5622" s="26">
        <v>8</v>
      </c>
      <c r="I5622" s="26">
        <v>22</v>
      </c>
      <c r="J5622" s="26">
        <v>4</v>
      </c>
      <c r="K5622" s="26">
        <v>6</v>
      </c>
      <c r="M5622" s="26">
        <v>5620</v>
      </c>
      <c r="N5622" s="26">
        <v>102</v>
      </c>
    </row>
    <row r="5623" spans="7:14" x14ac:dyDescent="0.2">
      <c r="G5623" s="26">
        <v>2016</v>
      </c>
      <c r="H5623" s="26">
        <v>8</v>
      </c>
      <c r="I5623" s="26">
        <v>22</v>
      </c>
      <c r="J5623" s="26">
        <v>5</v>
      </c>
      <c r="K5623" s="26">
        <v>11</v>
      </c>
      <c r="M5623" s="26">
        <v>5621</v>
      </c>
      <c r="N5623" s="26">
        <v>102</v>
      </c>
    </row>
    <row r="5624" spans="7:14" x14ac:dyDescent="0.2">
      <c r="G5624" s="26">
        <v>2016</v>
      </c>
      <c r="H5624" s="26">
        <v>8</v>
      </c>
      <c r="I5624" s="26">
        <v>22</v>
      </c>
      <c r="J5624" s="26">
        <v>6</v>
      </c>
      <c r="K5624" s="26">
        <v>75</v>
      </c>
      <c r="M5624" s="26">
        <v>5622</v>
      </c>
      <c r="N5624" s="26">
        <v>102</v>
      </c>
    </row>
    <row r="5625" spans="7:14" x14ac:dyDescent="0.2">
      <c r="G5625" s="26">
        <v>2016</v>
      </c>
      <c r="H5625" s="26">
        <v>8</v>
      </c>
      <c r="I5625" s="26">
        <v>22</v>
      </c>
      <c r="J5625" s="26">
        <v>7</v>
      </c>
      <c r="K5625" s="26">
        <v>193</v>
      </c>
      <c r="M5625" s="26">
        <v>5623</v>
      </c>
      <c r="N5625" s="26">
        <v>102</v>
      </c>
    </row>
    <row r="5626" spans="7:14" x14ac:dyDescent="0.2">
      <c r="G5626" s="26">
        <v>2016</v>
      </c>
      <c r="H5626" s="26">
        <v>8</v>
      </c>
      <c r="I5626" s="26">
        <v>22</v>
      </c>
      <c r="J5626" s="26">
        <v>8</v>
      </c>
      <c r="K5626" s="26">
        <v>514</v>
      </c>
      <c r="M5626" s="26">
        <v>5624</v>
      </c>
      <c r="N5626" s="26">
        <v>102</v>
      </c>
    </row>
    <row r="5627" spans="7:14" x14ac:dyDescent="0.2">
      <c r="G5627" s="26">
        <v>2016</v>
      </c>
      <c r="H5627" s="26">
        <v>8</v>
      </c>
      <c r="I5627" s="26">
        <v>22</v>
      </c>
      <c r="J5627" s="26">
        <v>9</v>
      </c>
      <c r="K5627" s="26">
        <v>386</v>
      </c>
      <c r="M5627" s="26">
        <v>5625</v>
      </c>
      <c r="N5627" s="26">
        <v>102</v>
      </c>
    </row>
    <row r="5628" spans="7:14" x14ac:dyDescent="0.2">
      <c r="G5628" s="26">
        <v>2016</v>
      </c>
      <c r="H5628" s="26">
        <v>8</v>
      </c>
      <c r="I5628" s="26">
        <v>22</v>
      </c>
      <c r="J5628" s="26">
        <v>10</v>
      </c>
      <c r="K5628" s="26">
        <v>316</v>
      </c>
      <c r="M5628" s="26">
        <v>5626</v>
      </c>
      <c r="N5628" s="26">
        <v>101</v>
      </c>
    </row>
    <row r="5629" spans="7:14" x14ac:dyDescent="0.2">
      <c r="G5629" s="26">
        <v>2016</v>
      </c>
      <c r="H5629" s="26">
        <v>8</v>
      </c>
      <c r="I5629" s="26">
        <v>22</v>
      </c>
      <c r="J5629" s="26">
        <v>11</v>
      </c>
      <c r="K5629" s="26">
        <v>377</v>
      </c>
      <c r="M5629" s="26">
        <v>5627</v>
      </c>
      <c r="N5629" s="26">
        <v>101</v>
      </c>
    </row>
    <row r="5630" spans="7:14" x14ac:dyDescent="0.2">
      <c r="G5630" s="26">
        <v>2016</v>
      </c>
      <c r="H5630" s="26">
        <v>8</v>
      </c>
      <c r="I5630" s="26">
        <v>22</v>
      </c>
      <c r="J5630" s="26">
        <v>12</v>
      </c>
      <c r="K5630" s="26">
        <v>406</v>
      </c>
      <c r="M5630" s="26">
        <v>5628</v>
      </c>
      <c r="N5630" s="26">
        <v>101</v>
      </c>
    </row>
    <row r="5631" spans="7:14" x14ac:dyDescent="0.2">
      <c r="G5631" s="26">
        <v>2016</v>
      </c>
      <c r="H5631" s="26">
        <v>8</v>
      </c>
      <c r="I5631" s="26">
        <v>22</v>
      </c>
      <c r="J5631" s="26">
        <v>13</v>
      </c>
      <c r="K5631" s="26">
        <v>414</v>
      </c>
      <c r="M5631" s="26">
        <v>5629</v>
      </c>
      <c r="N5631" s="26">
        <v>101</v>
      </c>
    </row>
    <row r="5632" spans="7:14" x14ac:dyDescent="0.2">
      <c r="G5632" s="26">
        <v>2016</v>
      </c>
      <c r="H5632" s="26">
        <v>8</v>
      </c>
      <c r="I5632" s="26">
        <v>22</v>
      </c>
      <c r="J5632" s="26">
        <v>14</v>
      </c>
      <c r="K5632" s="26">
        <v>378</v>
      </c>
      <c r="M5632" s="26">
        <v>5630</v>
      </c>
      <c r="N5632" s="26">
        <v>101</v>
      </c>
    </row>
    <row r="5633" spans="7:14" x14ac:dyDescent="0.2">
      <c r="G5633" s="26">
        <v>2016</v>
      </c>
      <c r="H5633" s="26">
        <v>8</v>
      </c>
      <c r="I5633" s="26">
        <v>22</v>
      </c>
      <c r="J5633" s="26">
        <v>15</v>
      </c>
      <c r="K5633" s="26">
        <v>375</v>
      </c>
      <c r="M5633" s="26">
        <v>5631</v>
      </c>
      <c r="N5633" s="26">
        <v>101</v>
      </c>
    </row>
    <row r="5634" spans="7:14" x14ac:dyDescent="0.2">
      <c r="G5634" s="26">
        <v>2016</v>
      </c>
      <c r="H5634" s="26">
        <v>8</v>
      </c>
      <c r="I5634" s="26">
        <v>22</v>
      </c>
      <c r="J5634" s="26">
        <v>16</v>
      </c>
      <c r="K5634" s="26">
        <v>477</v>
      </c>
      <c r="M5634" s="26">
        <v>5632</v>
      </c>
      <c r="N5634" s="26">
        <v>101</v>
      </c>
    </row>
    <row r="5635" spans="7:14" x14ac:dyDescent="0.2">
      <c r="G5635" s="26">
        <v>2016</v>
      </c>
      <c r="H5635" s="26">
        <v>8</v>
      </c>
      <c r="I5635" s="26">
        <v>22</v>
      </c>
      <c r="J5635" s="26">
        <v>17</v>
      </c>
      <c r="K5635" s="26">
        <v>698</v>
      </c>
      <c r="M5635" s="26">
        <v>5633</v>
      </c>
      <c r="N5635" s="26">
        <v>101</v>
      </c>
    </row>
    <row r="5636" spans="7:14" x14ac:dyDescent="0.2">
      <c r="G5636" s="26">
        <v>2016</v>
      </c>
      <c r="H5636" s="26">
        <v>8</v>
      </c>
      <c r="I5636" s="26">
        <v>22</v>
      </c>
      <c r="J5636" s="26">
        <v>18</v>
      </c>
      <c r="K5636" s="26">
        <v>506</v>
      </c>
      <c r="M5636" s="26">
        <v>5634</v>
      </c>
      <c r="N5636" s="26">
        <v>101</v>
      </c>
    </row>
    <row r="5637" spans="7:14" x14ac:dyDescent="0.2">
      <c r="G5637" s="26">
        <v>2016</v>
      </c>
      <c r="H5637" s="26">
        <v>8</v>
      </c>
      <c r="I5637" s="26">
        <v>22</v>
      </c>
      <c r="J5637" s="26">
        <v>19</v>
      </c>
      <c r="K5637" s="26">
        <v>361</v>
      </c>
      <c r="M5637" s="26">
        <v>5635</v>
      </c>
      <c r="N5637" s="26">
        <v>101</v>
      </c>
    </row>
    <row r="5638" spans="7:14" x14ac:dyDescent="0.2">
      <c r="G5638" s="26">
        <v>2016</v>
      </c>
      <c r="H5638" s="26">
        <v>8</v>
      </c>
      <c r="I5638" s="26">
        <v>22</v>
      </c>
      <c r="J5638" s="26">
        <v>20</v>
      </c>
      <c r="K5638" s="26">
        <v>263</v>
      </c>
      <c r="M5638" s="26">
        <v>5636</v>
      </c>
      <c r="N5638" s="26">
        <v>101</v>
      </c>
    </row>
    <row r="5639" spans="7:14" x14ac:dyDescent="0.2">
      <c r="G5639" s="26">
        <v>2016</v>
      </c>
      <c r="H5639" s="26">
        <v>8</v>
      </c>
      <c r="I5639" s="26">
        <v>22</v>
      </c>
      <c r="J5639" s="26">
        <v>21</v>
      </c>
      <c r="K5639" s="26">
        <v>176</v>
      </c>
      <c r="M5639" s="26">
        <v>5637</v>
      </c>
      <c r="N5639" s="26">
        <v>101</v>
      </c>
    </row>
    <row r="5640" spans="7:14" x14ac:dyDescent="0.2">
      <c r="G5640" s="26">
        <v>2016</v>
      </c>
      <c r="H5640" s="26">
        <v>8</v>
      </c>
      <c r="I5640" s="26">
        <v>22</v>
      </c>
      <c r="J5640" s="26">
        <v>22</v>
      </c>
      <c r="K5640" s="26">
        <v>154</v>
      </c>
      <c r="M5640" s="26">
        <v>5638</v>
      </c>
      <c r="N5640" s="26">
        <v>100</v>
      </c>
    </row>
    <row r="5641" spans="7:14" x14ac:dyDescent="0.2">
      <c r="G5641" s="26">
        <v>2016</v>
      </c>
      <c r="H5641" s="26">
        <v>8</v>
      </c>
      <c r="I5641" s="26">
        <v>22</v>
      </c>
      <c r="J5641" s="26">
        <v>23</v>
      </c>
      <c r="K5641" s="26">
        <v>109</v>
      </c>
      <c r="M5641" s="26">
        <v>5639</v>
      </c>
      <c r="N5641" s="26">
        <v>100</v>
      </c>
    </row>
    <row r="5642" spans="7:14" x14ac:dyDescent="0.2">
      <c r="G5642" s="26">
        <v>2016</v>
      </c>
      <c r="H5642" s="26">
        <v>8</v>
      </c>
      <c r="I5642" s="26">
        <v>22</v>
      </c>
      <c r="J5642" s="26">
        <v>24</v>
      </c>
      <c r="K5642" s="26">
        <v>22</v>
      </c>
      <c r="M5642" s="26">
        <v>5640</v>
      </c>
      <c r="N5642" s="26">
        <v>100</v>
      </c>
    </row>
    <row r="5643" spans="7:14" x14ac:dyDescent="0.2">
      <c r="G5643" s="26">
        <v>2016</v>
      </c>
      <c r="H5643" s="26">
        <v>8</v>
      </c>
      <c r="I5643" s="26">
        <v>23</v>
      </c>
      <c r="J5643" s="26">
        <v>1</v>
      </c>
      <c r="K5643" s="26">
        <v>20</v>
      </c>
      <c r="M5643" s="26">
        <v>5641</v>
      </c>
      <c r="N5643" s="26">
        <v>100</v>
      </c>
    </row>
    <row r="5644" spans="7:14" x14ac:dyDescent="0.2">
      <c r="G5644" s="26">
        <v>2016</v>
      </c>
      <c r="H5644" s="26">
        <v>8</v>
      </c>
      <c r="I5644" s="26">
        <v>23</v>
      </c>
      <c r="J5644" s="26">
        <v>2</v>
      </c>
      <c r="K5644" s="26">
        <v>16</v>
      </c>
      <c r="M5644" s="26">
        <v>5642</v>
      </c>
      <c r="N5644" s="26">
        <v>100</v>
      </c>
    </row>
    <row r="5645" spans="7:14" x14ac:dyDescent="0.2">
      <c r="G5645" s="26">
        <v>2016</v>
      </c>
      <c r="H5645" s="26">
        <v>8</v>
      </c>
      <c r="I5645" s="26">
        <v>23</v>
      </c>
      <c r="J5645" s="26">
        <v>3</v>
      </c>
      <c r="K5645" s="26">
        <v>7</v>
      </c>
      <c r="M5645" s="26">
        <v>5643</v>
      </c>
      <c r="N5645" s="26">
        <v>100</v>
      </c>
    </row>
    <row r="5646" spans="7:14" x14ac:dyDescent="0.2">
      <c r="G5646" s="26">
        <v>2016</v>
      </c>
      <c r="H5646" s="26">
        <v>8</v>
      </c>
      <c r="I5646" s="26">
        <v>23</v>
      </c>
      <c r="J5646" s="26">
        <v>4</v>
      </c>
      <c r="K5646" s="26">
        <v>8</v>
      </c>
      <c r="M5646" s="26">
        <v>5644</v>
      </c>
      <c r="N5646" s="26">
        <v>100</v>
      </c>
    </row>
    <row r="5647" spans="7:14" x14ac:dyDescent="0.2">
      <c r="G5647" s="26">
        <v>2016</v>
      </c>
      <c r="H5647" s="26">
        <v>8</v>
      </c>
      <c r="I5647" s="26">
        <v>23</v>
      </c>
      <c r="J5647" s="26">
        <v>5</v>
      </c>
      <c r="K5647" s="26">
        <v>10</v>
      </c>
      <c r="M5647" s="26">
        <v>5645</v>
      </c>
      <c r="N5647" s="26">
        <v>100</v>
      </c>
    </row>
    <row r="5648" spans="7:14" x14ac:dyDescent="0.2">
      <c r="G5648" s="26">
        <v>2016</v>
      </c>
      <c r="H5648" s="26">
        <v>8</v>
      </c>
      <c r="I5648" s="26">
        <v>23</v>
      </c>
      <c r="J5648" s="26">
        <v>6</v>
      </c>
      <c r="K5648" s="26">
        <v>69</v>
      </c>
      <c r="M5648" s="26">
        <v>5646</v>
      </c>
      <c r="N5648" s="26">
        <v>100</v>
      </c>
    </row>
    <row r="5649" spans="7:14" x14ac:dyDescent="0.2">
      <c r="G5649" s="26">
        <v>2016</v>
      </c>
      <c r="H5649" s="26">
        <v>8</v>
      </c>
      <c r="I5649" s="26">
        <v>23</v>
      </c>
      <c r="J5649" s="26">
        <v>7</v>
      </c>
      <c r="K5649" s="26">
        <v>247</v>
      </c>
      <c r="M5649" s="26">
        <v>5647</v>
      </c>
      <c r="N5649" s="26">
        <v>100</v>
      </c>
    </row>
    <row r="5650" spans="7:14" x14ac:dyDescent="0.2">
      <c r="G5650" s="26">
        <v>2016</v>
      </c>
      <c r="H5650" s="26">
        <v>8</v>
      </c>
      <c r="I5650" s="26">
        <v>23</v>
      </c>
      <c r="J5650" s="26">
        <v>8</v>
      </c>
      <c r="K5650" s="26">
        <v>567</v>
      </c>
      <c r="M5650" s="26">
        <v>5648</v>
      </c>
      <c r="N5650" s="26">
        <v>99</v>
      </c>
    </row>
    <row r="5651" spans="7:14" x14ac:dyDescent="0.2">
      <c r="G5651" s="26">
        <v>2016</v>
      </c>
      <c r="H5651" s="26">
        <v>8</v>
      </c>
      <c r="I5651" s="26">
        <v>23</v>
      </c>
      <c r="J5651" s="26">
        <v>9</v>
      </c>
      <c r="K5651" s="26">
        <v>374</v>
      </c>
      <c r="M5651" s="26">
        <v>5649</v>
      </c>
      <c r="N5651" s="26">
        <v>99</v>
      </c>
    </row>
    <row r="5652" spans="7:14" x14ac:dyDescent="0.2">
      <c r="G5652" s="26">
        <v>2016</v>
      </c>
      <c r="H5652" s="26">
        <v>8</v>
      </c>
      <c r="I5652" s="26">
        <v>23</v>
      </c>
      <c r="J5652" s="26">
        <v>10</v>
      </c>
      <c r="K5652" s="26">
        <v>311</v>
      </c>
      <c r="M5652" s="26">
        <v>5650</v>
      </c>
      <c r="N5652" s="26">
        <v>99</v>
      </c>
    </row>
    <row r="5653" spans="7:14" x14ac:dyDescent="0.2">
      <c r="G5653" s="26">
        <v>2016</v>
      </c>
      <c r="H5653" s="26">
        <v>8</v>
      </c>
      <c r="I5653" s="26">
        <v>23</v>
      </c>
      <c r="J5653" s="26">
        <v>11</v>
      </c>
      <c r="K5653" s="26">
        <v>306</v>
      </c>
      <c r="M5653" s="26">
        <v>5651</v>
      </c>
      <c r="N5653" s="26">
        <v>99</v>
      </c>
    </row>
    <row r="5654" spans="7:14" x14ac:dyDescent="0.2">
      <c r="G5654" s="26">
        <v>2016</v>
      </c>
      <c r="H5654" s="26">
        <v>8</v>
      </c>
      <c r="I5654" s="26">
        <v>23</v>
      </c>
      <c r="J5654" s="26">
        <v>12</v>
      </c>
      <c r="K5654" s="26">
        <v>419</v>
      </c>
      <c r="M5654" s="26">
        <v>5652</v>
      </c>
      <c r="N5654" s="26">
        <v>99</v>
      </c>
    </row>
    <row r="5655" spans="7:14" x14ac:dyDescent="0.2">
      <c r="G5655" s="26">
        <v>2016</v>
      </c>
      <c r="H5655" s="26">
        <v>8</v>
      </c>
      <c r="I5655" s="26">
        <v>23</v>
      </c>
      <c r="J5655" s="26">
        <v>13</v>
      </c>
      <c r="K5655" s="26">
        <v>426</v>
      </c>
      <c r="M5655" s="26">
        <v>5653</v>
      </c>
      <c r="N5655" s="26">
        <v>99</v>
      </c>
    </row>
    <row r="5656" spans="7:14" x14ac:dyDescent="0.2">
      <c r="G5656" s="26">
        <v>2016</v>
      </c>
      <c r="H5656" s="26">
        <v>8</v>
      </c>
      <c r="I5656" s="26">
        <v>23</v>
      </c>
      <c r="J5656" s="26">
        <v>14</v>
      </c>
      <c r="K5656" s="26">
        <v>414</v>
      </c>
      <c r="M5656" s="26">
        <v>5654</v>
      </c>
      <c r="N5656" s="26">
        <v>99</v>
      </c>
    </row>
    <row r="5657" spans="7:14" x14ac:dyDescent="0.2">
      <c r="G5657" s="26">
        <v>2016</v>
      </c>
      <c r="H5657" s="26">
        <v>8</v>
      </c>
      <c r="I5657" s="26">
        <v>23</v>
      </c>
      <c r="J5657" s="26">
        <v>15</v>
      </c>
      <c r="K5657" s="26">
        <v>447</v>
      </c>
      <c r="M5657" s="26">
        <v>5655</v>
      </c>
      <c r="N5657" s="26">
        <v>99</v>
      </c>
    </row>
    <row r="5658" spans="7:14" x14ac:dyDescent="0.2">
      <c r="G5658" s="26">
        <v>2016</v>
      </c>
      <c r="H5658" s="26">
        <v>8</v>
      </c>
      <c r="I5658" s="26">
        <v>23</v>
      </c>
      <c r="J5658" s="26">
        <v>16</v>
      </c>
      <c r="K5658" s="26">
        <v>533</v>
      </c>
      <c r="M5658" s="26">
        <v>5656</v>
      </c>
      <c r="N5658" s="26">
        <v>99</v>
      </c>
    </row>
    <row r="5659" spans="7:14" x14ac:dyDescent="0.2">
      <c r="G5659" s="26">
        <v>2016</v>
      </c>
      <c r="H5659" s="26">
        <v>8</v>
      </c>
      <c r="I5659" s="26">
        <v>23</v>
      </c>
      <c r="J5659" s="26">
        <v>17</v>
      </c>
      <c r="K5659" s="26">
        <v>706</v>
      </c>
      <c r="M5659" s="26">
        <v>5657</v>
      </c>
      <c r="N5659" s="26">
        <v>99</v>
      </c>
    </row>
    <row r="5660" spans="7:14" x14ac:dyDescent="0.2">
      <c r="G5660" s="26">
        <v>2016</v>
      </c>
      <c r="H5660" s="26">
        <v>8</v>
      </c>
      <c r="I5660" s="26">
        <v>23</v>
      </c>
      <c r="J5660" s="26">
        <v>18</v>
      </c>
      <c r="K5660" s="26">
        <v>593</v>
      </c>
      <c r="M5660" s="26">
        <v>5658</v>
      </c>
      <c r="N5660" s="26">
        <v>99</v>
      </c>
    </row>
    <row r="5661" spans="7:14" x14ac:dyDescent="0.2">
      <c r="G5661" s="26">
        <v>2016</v>
      </c>
      <c r="H5661" s="26">
        <v>8</v>
      </c>
      <c r="I5661" s="26">
        <v>23</v>
      </c>
      <c r="J5661" s="26">
        <v>19</v>
      </c>
      <c r="K5661" s="26">
        <v>351</v>
      </c>
      <c r="M5661" s="26">
        <v>5659</v>
      </c>
      <c r="N5661" s="26">
        <v>99</v>
      </c>
    </row>
    <row r="5662" spans="7:14" x14ac:dyDescent="0.2">
      <c r="G5662" s="26">
        <v>2016</v>
      </c>
      <c r="H5662" s="26">
        <v>8</v>
      </c>
      <c r="I5662" s="26">
        <v>23</v>
      </c>
      <c r="J5662" s="26">
        <v>20</v>
      </c>
      <c r="K5662" s="26">
        <v>315</v>
      </c>
      <c r="M5662" s="26">
        <v>5660</v>
      </c>
      <c r="N5662" s="26">
        <v>99</v>
      </c>
    </row>
    <row r="5663" spans="7:14" x14ac:dyDescent="0.2">
      <c r="G5663" s="26">
        <v>2016</v>
      </c>
      <c r="H5663" s="26">
        <v>8</v>
      </c>
      <c r="I5663" s="26">
        <v>23</v>
      </c>
      <c r="J5663" s="26">
        <v>21</v>
      </c>
      <c r="K5663" s="26">
        <v>261</v>
      </c>
      <c r="M5663" s="26">
        <v>5661</v>
      </c>
      <c r="N5663" s="26">
        <v>99</v>
      </c>
    </row>
    <row r="5664" spans="7:14" x14ac:dyDescent="0.2">
      <c r="G5664" s="26">
        <v>2016</v>
      </c>
      <c r="H5664" s="26">
        <v>8</v>
      </c>
      <c r="I5664" s="26">
        <v>23</v>
      </c>
      <c r="J5664" s="26">
        <v>22</v>
      </c>
      <c r="K5664" s="26">
        <v>163</v>
      </c>
      <c r="M5664" s="26">
        <v>5662</v>
      </c>
      <c r="N5664" s="26">
        <v>98</v>
      </c>
    </row>
    <row r="5665" spans="7:14" x14ac:dyDescent="0.2">
      <c r="G5665" s="26">
        <v>2016</v>
      </c>
      <c r="H5665" s="26">
        <v>8</v>
      </c>
      <c r="I5665" s="26">
        <v>23</v>
      </c>
      <c r="J5665" s="26">
        <v>23</v>
      </c>
      <c r="K5665" s="26">
        <v>102</v>
      </c>
      <c r="M5665" s="26">
        <v>5663</v>
      </c>
      <c r="N5665" s="26">
        <v>98</v>
      </c>
    </row>
    <row r="5666" spans="7:14" x14ac:dyDescent="0.2">
      <c r="G5666" s="26">
        <v>2016</v>
      </c>
      <c r="H5666" s="26">
        <v>8</v>
      </c>
      <c r="I5666" s="26">
        <v>23</v>
      </c>
      <c r="J5666" s="26">
        <v>24</v>
      </c>
      <c r="K5666" s="26">
        <v>44</v>
      </c>
      <c r="M5666" s="26">
        <v>5664</v>
      </c>
      <c r="N5666" s="26">
        <v>98</v>
      </c>
    </row>
    <row r="5667" spans="7:14" x14ac:dyDescent="0.2">
      <c r="G5667" s="26">
        <v>2016</v>
      </c>
      <c r="H5667" s="26">
        <v>8</v>
      </c>
      <c r="I5667" s="26">
        <v>24</v>
      </c>
      <c r="J5667" s="26">
        <v>1</v>
      </c>
      <c r="K5667" s="26">
        <v>26</v>
      </c>
      <c r="M5667" s="26">
        <v>5665</v>
      </c>
      <c r="N5667" s="26">
        <v>98</v>
      </c>
    </row>
    <row r="5668" spans="7:14" x14ac:dyDescent="0.2">
      <c r="G5668" s="26">
        <v>2016</v>
      </c>
      <c r="H5668" s="26">
        <v>8</v>
      </c>
      <c r="I5668" s="26">
        <v>24</v>
      </c>
      <c r="J5668" s="26">
        <v>2</v>
      </c>
      <c r="K5668" s="26">
        <v>11</v>
      </c>
      <c r="M5668" s="26">
        <v>5666</v>
      </c>
      <c r="N5668" s="26">
        <v>98</v>
      </c>
    </row>
    <row r="5669" spans="7:14" x14ac:dyDescent="0.2">
      <c r="G5669" s="26">
        <v>2016</v>
      </c>
      <c r="H5669" s="26">
        <v>8</v>
      </c>
      <c r="I5669" s="26">
        <v>24</v>
      </c>
      <c r="J5669" s="26">
        <v>3</v>
      </c>
      <c r="K5669" s="26">
        <v>7</v>
      </c>
      <c r="M5669" s="26">
        <v>5667</v>
      </c>
      <c r="N5669" s="26">
        <v>98</v>
      </c>
    </row>
    <row r="5670" spans="7:14" x14ac:dyDescent="0.2">
      <c r="G5670" s="26">
        <v>2016</v>
      </c>
      <c r="H5670" s="26">
        <v>8</v>
      </c>
      <c r="I5670" s="26">
        <v>24</v>
      </c>
      <c r="J5670" s="26">
        <v>4</v>
      </c>
      <c r="K5670" s="26">
        <v>1</v>
      </c>
      <c r="M5670" s="26">
        <v>5668</v>
      </c>
      <c r="N5670" s="26">
        <v>98</v>
      </c>
    </row>
    <row r="5671" spans="7:14" x14ac:dyDescent="0.2">
      <c r="G5671" s="26">
        <v>2016</v>
      </c>
      <c r="H5671" s="26">
        <v>8</v>
      </c>
      <c r="I5671" s="26">
        <v>24</v>
      </c>
      <c r="J5671" s="26">
        <v>5</v>
      </c>
      <c r="K5671" s="26">
        <v>6</v>
      </c>
      <c r="M5671" s="26">
        <v>5669</v>
      </c>
      <c r="N5671" s="26">
        <v>98</v>
      </c>
    </row>
    <row r="5672" spans="7:14" x14ac:dyDescent="0.2">
      <c r="G5672" s="26">
        <v>2016</v>
      </c>
      <c r="H5672" s="26">
        <v>8</v>
      </c>
      <c r="I5672" s="26">
        <v>24</v>
      </c>
      <c r="J5672" s="26">
        <v>6</v>
      </c>
      <c r="K5672" s="26">
        <v>88</v>
      </c>
      <c r="M5672" s="26">
        <v>5670</v>
      </c>
      <c r="N5672" s="26">
        <v>98</v>
      </c>
    </row>
    <row r="5673" spans="7:14" x14ac:dyDescent="0.2">
      <c r="G5673" s="26">
        <v>2016</v>
      </c>
      <c r="H5673" s="26">
        <v>8</v>
      </c>
      <c r="I5673" s="26">
        <v>24</v>
      </c>
      <c r="J5673" s="26">
        <v>7</v>
      </c>
      <c r="K5673" s="26">
        <v>237</v>
      </c>
      <c r="M5673" s="26">
        <v>5671</v>
      </c>
      <c r="N5673" s="26">
        <v>98</v>
      </c>
    </row>
    <row r="5674" spans="7:14" x14ac:dyDescent="0.2">
      <c r="G5674" s="26">
        <v>2016</v>
      </c>
      <c r="H5674" s="26">
        <v>8</v>
      </c>
      <c r="I5674" s="26">
        <v>24</v>
      </c>
      <c r="J5674" s="26">
        <v>8</v>
      </c>
      <c r="K5674" s="26">
        <v>558</v>
      </c>
      <c r="M5674" s="26">
        <v>5672</v>
      </c>
      <c r="N5674" s="26">
        <v>98</v>
      </c>
    </row>
    <row r="5675" spans="7:14" x14ac:dyDescent="0.2">
      <c r="G5675" s="26">
        <v>2016</v>
      </c>
      <c r="H5675" s="26">
        <v>8</v>
      </c>
      <c r="I5675" s="26">
        <v>24</v>
      </c>
      <c r="J5675" s="26">
        <v>9</v>
      </c>
      <c r="K5675" s="26">
        <v>371</v>
      </c>
      <c r="M5675" s="26">
        <v>5673</v>
      </c>
      <c r="N5675" s="26">
        <v>98</v>
      </c>
    </row>
    <row r="5676" spans="7:14" x14ac:dyDescent="0.2">
      <c r="G5676" s="26">
        <v>2016</v>
      </c>
      <c r="H5676" s="26">
        <v>8</v>
      </c>
      <c r="I5676" s="26">
        <v>24</v>
      </c>
      <c r="J5676" s="26">
        <v>10</v>
      </c>
      <c r="K5676" s="26">
        <v>347</v>
      </c>
      <c r="M5676" s="26">
        <v>5674</v>
      </c>
      <c r="N5676" s="26">
        <v>98</v>
      </c>
    </row>
    <row r="5677" spans="7:14" x14ac:dyDescent="0.2">
      <c r="G5677" s="26">
        <v>2016</v>
      </c>
      <c r="H5677" s="26">
        <v>8</v>
      </c>
      <c r="I5677" s="26">
        <v>24</v>
      </c>
      <c r="J5677" s="26">
        <v>11</v>
      </c>
      <c r="K5677" s="26">
        <v>353</v>
      </c>
      <c r="M5677" s="26">
        <v>5675</v>
      </c>
      <c r="N5677" s="26">
        <v>98</v>
      </c>
    </row>
    <row r="5678" spans="7:14" x14ac:dyDescent="0.2">
      <c r="G5678" s="26">
        <v>2016</v>
      </c>
      <c r="H5678" s="26">
        <v>8</v>
      </c>
      <c r="I5678" s="26">
        <v>24</v>
      </c>
      <c r="J5678" s="26">
        <v>12</v>
      </c>
      <c r="K5678" s="26">
        <v>433</v>
      </c>
      <c r="M5678" s="26">
        <v>5676</v>
      </c>
      <c r="N5678" s="26">
        <v>98</v>
      </c>
    </row>
    <row r="5679" spans="7:14" x14ac:dyDescent="0.2">
      <c r="G5679" s="26">
        <v>2016</v>
      </c>
      <c r="H5679" s="26">
        <v>8</v>
      </c>
      <c r="I5679" s="26">
        <v>24</v>
      </c>
      <c r="J5679" s="26">
        <v>13</v>
      </c>
      <c r="K5679" s="26">
        <v>395</v>
      </c>
      <c r="M5679" s="26">
        <v>5677</v>
      </c>
      <c r="N5679" s="26">
        <v>97</v>
      </c>
    </row>
    <row r="5680" spans="7:14" x14ac:dyDescent="0.2">
      <c r="G5680" s="26">
        <v>2016</v>
      </c>
      <c r="H5680" s="26">
        <v>8</v>
      </c>
      <c r="I5680" s="26">
        <v>24</v>
      </c>
      <c r="J5680" s="26">
        <v>14</v>
      </c>
      <c r="K5680" s="26">
        <v>433</v>
      </c>
      <c r="M5680" s="26">
        <v>5678</v>
      </c>
      <c r="N5680" s="26">
        <v>97</v>
      </c>
    </row>
    <row r="5681" spans="7:14" x14ac:dyDescent="0.2">
      <c r="G5681" s="26">
        <v>2016</v>
      </c>
      <c r="H5681" s="26">
        <v>8</v>
      </c>
      <c r="I5681" s="26">
        <v>24</v>
      </c>
      <c r="J5681" s="26">
        <v>15</v>
      </c>
      <c r="K5681" s="26">
        <v>431</v>
      </c>
      <c r="M5681" s="26">
        <v>5679</v>
      </c>
      <c r="N5681" s="26">
        <v>97</v>
      </c>
    </row>
    <row r="5682" spans="7:14" x14ac:dyDescent="0.2">
      <c r="G5682" s="26">
        <v>2016</v>
      </c>
      <c r="H5682" s="26">
        <v>8</v>
      </c>
      <c r="I5682" s="26">
        <v>24</v>
      </c>
      <c r="J5682" s="26">
        <v>16</v>
      </c>
      <c r="K5682" s="26">
        <v>500</v>
      </c>
      <c r="M5682" s="26">
        <v>5680</v>
      </c>
      <c r="N5682" s="26">
        <v>97</v>
      </c>
    </row>
    <row r="5683" spans="7:14" x14ac:dyDescent="0.2">
      <c r="G5683" s="26">
        <v>2016</v>
      </c>
      <c r="H5683" s="26">
        <v>8</v>
      </c>
      <c r="I5683" s="26">
        <v>24</v>
      </c>
      <c r="J5683" s="26">
        <v>17</v>
      </c>
      <c r="K5683" s="26">
        <v>642</v>
      </c>
      <c r="M5683" s="26">
        <v>5681</v>
      </c>
      <c r="N5683" s="26">
        <v>97</v>
      </c>
    </row>
    <row r="5684" spans="7:14" x14ac:dyDescent="0.2">
      <c r="G5684" s="26">
        <v>2016</v>
      </c>
      <c r="H5684" s="26">
        <v>8</v>
      </c>
      <c r="I5684" s="26">
        <v>24</v>
      </c>
      <c r="J5684" s="26">
        <v>18</v>
      </c>
      <c r="K5684" s="26">
        <v>526</v>
      </c>
      <c r="M5684" s="26">
        <v>5682</v>
      </c>
      <c r="N5684" s="26">
        <v>97</v>
      </c>
    </row>
    <row r="5685" spans="7:14" x14ac:dyDescent="0.2">
      <c r="G5685" s="26">
        <v>2016</v>
      </c>
      <c r="H5685" s="26">
        <v>8</v>
      </c>
      <c r="I5685" s="26">
        <v>24</v>
      </c>
      <c r="J5685" s="26">
        <v>19</v>
      </c>
      <c r="K5685" s="26">
        <v>400</v>
      </c>
      <c r="M5685" s="26">
        <v>5683</v>
      </c>
      <c r="N5685" s="26">
        <v>97</v>
      </c>
    </row>
    <row r="5686" spans="7:14" x14ac:dyDescent="0.2">
      <c r="G5686" s="26">
        <v>2016</v>
      </c>
      <c r="H5686" s="26">
        <v>8</v>
      </c>
      <c r="I5686" s="26">
        <v>24</v>
      </c>
      <c r="J5686" s="26">
        <v>20</v>
      </c>
      <c r="K5686" s="26">
        <v>265</v>
      </c>
      <c r="M5686" s="26">
        <v>5684</v>
      </c>
      <c r="N5686" s="26">
        <v>97</v>
      </c>
    </row>
    <row r="5687" spans="7:14" x14ac:dyDescent="0.2">
      <c r="G5687" s="26">
        <v>2016</v>
      </c>
      <c r="H5687" s="26">
        <v>8</v>
      </c>
      <c r="I5687" s="26">
        <v>24</v>
      </c>
      <c r="J5687" s="26">
        <v>21</v>
      </c>
      <c r="K5687" s="26">
        <v>234</v>
      </c>
      <c r="M5687" s="26">
        <v>5685</v>
      </c>
      <c r="N5687" s="26">
        <v>97</v>
      </c>
    </row>
    <row r="5688" spans="7:14" x14ac:dyDescent="0.2">
      <c r="G5688" s="26">
        <v>2016</v>
      </c>
      <c r="H5688" s="26">
        <v>8</v>
      </c>
      <c r="I5688" s="26">
        <v>24</v>
      </c>
      <c r="J5688" s="26">
        <v>22</v>
      </c>
      <c r="K5688" s="26">
        <v>172</v>
      </c>
      <c r="M5688" s="26">
        <v>5686</v>
      </c>
      <c r="N5688" s="26">
        <v>97</v>
      </c>
    </row>
    <row r="5689" spans="7:14" x14ac:dyDescent="0.2">
      <c r="G5689" s="26">
        <v>2016</v>
      </c>
      <c r="H5689" s="26">
        <v>8</v>
      </c>
      <c r="I5689" s="26">
        <v>24</v>
      </c>
      <c r="J5689" s="26">
        <v>23</v>
      </c>
      <c r="K5689" s="26">
        <v>109</v>
      </c>
      <c r="M5689" s="26">
        <v>5687</v>
      </c>
      <c r="N5689" s="26">
        <v>97</v>
      </c>
    </row>
    <row r="5690" spans="7:14" x14ac:dyDescent="0.2">
      <c r="G5690" s="26">
        <v>2016</v>
      </c>
      <c r="H5690" s="26">
        <v>8</v>
      </c>
      <c r="I5690" s="26">
        <v>24</v>
      </c>
      <c r="J5690" s="26">
        <v>24</v>
      </c>
      <c r="K5690" s="26">
        <v>45</v>
      </c>
      <c r="M5690" s="26">
        <v>5688</v>
      </c>
      <c r="N5690" s="26">
        <v>97</v>
      </c>
    </row>
    <row r="5691" spans="7:14" x14ac:dyDescent="0.2">
      <c r="G5691" s="26">
        <v>2016</v>
      </c>
      <c r="H5691" s="26">
        <v>8</v>
      </c>
      <c r="I5691" s="26">
        <v>25</v>
      </c>
      <c r="J5691" s="26">
        <v>1</v>
      </c>
      <c r="K5691" s="26">
        <v>27</v>
      </c>
      <c r="M5691" s="26">
        <v>5689</v>
      </c>
      <c r="N5691" s="26">
        <v>96</v>
      </c>
    </row>
    <row r="5692" spans="7:14" x14ac:dyDescent="0.2">
      <c r="G5692" s="26">
        <v>2016</v>
      </c>
      <c r="H5692" s="26">
        <v>8</v>
      </c>
      <c r="I5692" s="26">
        <v>25</v>
      </c>
      <c r="J5692" s="26">
        <v>2</v>
      </c>
      <c r="K5692" s="26">
        <v>25</v>
      </c>
      <c r="M5692" s="26">
        <v>5690</v>
      </c>
      <c r="N5692" s="26">
        <v>96</v>
      </c>
    </row>
    <row r="5693" spans="7:14" x14ac:dyDescent="0.2">
      <c r="G5693" s="26">
        <v>2016</v>
      </c>
      <c r="H5693" s="26">
        <v>8</v>
      </c>
      <c r="I5693" s="26">
        <v>25</v>
      </c>
      <c r="J5693" s="26">
        <v>3</v>
      </c>
      <c r="K5693" s="26">
        <v>11</v>
      </c>
      <c r="M5693" s="26">
        <v>5691</v>
      </c>
      <c r="N5693" s="26">
        <v>96</v>
      </c>
    </row>
    <row r="5694" spans="7:14" x14ac:dyDescent="0.2">
      <c r="G5694" s="26">
        <v>2016</v>
      </c>
      <c r="H5694" s="26">
        <v>8</v>
      </c>
      <c r="I5694" s="26">
        <v>25</v>
      </c>
      <c r="J5694" s="26">
        <v>4</v>
      </c>
      <c r="K5694" s="26">
        <v>14</v>
      </c>
      <c r="M5694" s="26">
        <v>5692</v>
      </c>
      <c r="N5694" s="26">
        <v>96</v>
      </c>
    </row>
    <row r="5695" spans="7:14" x14ac:dyDescent="0.2">
      <c r="G5695" s="26">
        <v>2016</v>
      </c>
      <c r="H5695" s="26">
        <v>8</v>
      </c>
      <c r="I5695" s="26">
        <v>25</v>
      </c>
      <c r="J5695" s="26">
        <v>5</v>
      </c>
      <c r="K5695" s="26">
        <v>12</v>
      </c>
      <c r="M5695" s="26">
        <v>5693</v>
      </c>
      <c r="N5695" s="26">
        <v>96</v>
      </c>
    </row>
    <row r="5696" spans="7:14" x14ac:dyDescent="0.2">
      <c r="G5696" s="26">
        <v>2016</v>
      </c>
      <c r="H5696" s="26">
        <v>8</v>
      </c>
      <c r="I5696" s="26">
        <v>25</v>
      </c>
      <c r="J5696" s="26">
        <v>6</v>
      </c>
      <c r="K5696" s="26">
        <v>75</v>
      </c>
      <c r="M5696" s="26">
        <v>5694</v>
      </c>
      <c r="N5696" s="26">
        <v>96</v>
      </c>
    </row>
    <row r="5697" spans="7:14" x14ac:dyDescent="0.2">
      <c r="G5697" s="26">
        <v>2016</v>
      </c>
      <c r="H5697" s="26">
        <v>8</v>
      </c>
      <c r="I5697" s="26">
        <v>25</v>
      </c>
      <c r="J5697" s="26">
        <v>7</v>
      </c>
      <c r="K5697" s="26">
        <v>236</v>
      </c>
      <c r="M5697" s="26">
        <v>5695</v>
      </c>
      <c r="N5697" s="26">
        <v>96</v>
      </c>
    </row>
    <row r="5698" spans="7:14" x14ac:dyDescent="0.2">
      <c r="G5698" s="26">
        <v>2016</v>
      </c>
      <c r="H5698" s="26">
        <v>8</v>
      </c>
      <c r="I5698" s="26">
        <v>25</v>
      </c>
      <c r="J5698" s="26">
        <v>8</v>
      </c>
      <c r="K5698" s="26">
        <v>538</v>
      </c>
      <c r="M5698" s="26">
        <v>5696</v>
      </c>
      <c r="N5698" s="26">
        <v>96</v>
      </c>
    </row>
    <row r="5699" spans="7:14" x14ac:dyDescent="0.2">
      <c r="G5699" s="26">
        <v>2016</v>
      </c>
      <c r="H5699" s="26">
        <v>8</v>
      </c>
      <c r="I5699" s="26">
        <v>25</v>
      </c>
      <c r="J5699" s="26">
        <v>9</v>
      </c>
      <c r="K5699" s="26">
        <v>371</v>
      </c>
      <c r="M5699" s="26">
        <v>5697</v>
      </c>
      <c r="N5699" s="26">
        <v>96</v>
      </c>
    </row>
    <row r="5700" spans="7:14" x14ac:dyDescent="0.2">
      <c r="G5700" s="26">
        <v>2016</v>
      </c>
      <c r="H5700" s="26">
        <v>8</v>
      </c>
      <c r="I5700" s="26">
        <v>25</v>
      </c>
      <c r="J5700" s="26">
        <v>10</v>
      </c>
      <c r="K5700" s="26">
        <v>323</v>
      </c>
      <c r="M5700" s="26">
        <v>5698</v>
      </c>
      <c r="N5700" s="26">
        <v>96</v>
      </c>
    </row>
    <row r="5701" spans="7:14" x14ac:dyDescent="0.2">
      <c r="G5701" s="26">
        <v>2016</v>
      </c>
      <c r="H5701" s="26">
        <v>8</v>
      </c>
      <c r="I5701" s="26">
        <v>25</v>
      </c>
      <c r="J5701" s="26">
        <v>11</v>
      </c>
      <c r="K5701" s="26">
        <v>372</v>
      </c>
      <c r="M5701" s="26">
        <v>5699</v>
      </c>
      <c r="N5701" s="26">
        <v>95</v>
      </c>
    </row>
    <row r="5702" spans="7:14" x14ac:dyDescent="0.2">
      <c r="G5702" s="26">
        <v>2016</v>
      </c>
      <c r="H5702" s="26">
        <v>8</v>
      </c>
      <c r="I5702" s="26">
        <v>25</v>
      </c>
      <c r="J5702" s="26">
        <v>12</v>
      </c>
      <c r="K5702" s="26">
        <v>400</v>
      </c>
      <c r="M5702" s="26">
        <v>5700</v>
      </c>
      <c r="N5702" s="26">
        <v>95</v>
      </c>
    </row>
    <row r="5703" spans="7:14" x14ac:dyDescent="0.2">
      <c r="G5703" s="26">
        <v>2016</v>
      </c>
      <c r="H5703" s="26">
        <v>8</v>
      </c>
      <c r="I5703" s="26">
        <v>25</v>
      </c>
      <c r="J5703" s="26">
        <v>13</v>
      </c>
      <c r="K5703" s="26">
        <v>414</v>
      </c>
      <c r="M5703" s="26">
        <v>5701</v>
      </c>
      <c r="N5703" s="26">
        <v>95</v>
      </c>
    </row>
    <row r="5704" spans="7:14" x14ac:dyDescent="0.2">
      <c r="G5704" s="26">
        <v>2016</v>
      </c>
      <c r="H5704" s="26">
        <v>8</v>
      </c>
      <c r="I5704" s="26">
        <v>25</v>
      </c>
      <c r="J5704" s="26">
        <v>14</v>
      </c>
      <c r="K5704" s="26">
        <v>355</v>
      </c>
      <c r="M5704" s="26">
        <v>5702</v>
      </c>
      <c r="N5704" s="26">
        <v>95</v>
      </c>
    </row>
    <row r="5705" spans="7:14" x14ac:dyDescent="0.2">
      <c r="G5705" s="26">
        <v>2016</v>
      </c>
      <c r="H5705" s="26">
        <v>8</v>
      </c>
      <c r="I5705" s="26">
        <v>25</v>
      </c>
      <c r="J5705" s="26">
        <v>15</v>
      </c>
      <c r="K5705" s="26">
        <v>363</v>
      </c>
      <c r="M5705" s="26">
        <v>5703</v>
      </c>
      <c r="N5705" s="26">
        <v>94</v>
      </c>
    </row>
    <row r="5706" spans="7:14" x14ac:dyDescent="0.2">
      <c r="G5706" s="26">
        <v>2016</v>
      </c>
      <c r="H5706" s="26">
        <v>8</v>
      </c>
      <c r="I5706" s="26">
        <v>25</v>
      </c>
      <c r="J5706" s="26">
        <v>16</v>
      </c>
      <c r="K5706" s="26">
        <v>451</v>
      </c>
      <c r="M5706" s="26">
        <v>5704</v>
      </c>
      <c r="N5706" s="26">
        <v>94</v>
      </c>
    </row>
    <row r="5707" spans="7:14" x14ac:dyDescent="0.2">
      <c r="G5707" s="26">
        <v>2016</v>
      </c>
      <c r="H5707" s="26">
        <v>8</v>
      </c>
      <c r="I5707" s="26">
        <v>25</v>
      </c>
      <c r="J5707" s="26">
        <v>17</v>
      </c>
      <c r="K5707" s="26">
        <v>592</v>
      </c>
      <c r="M5707" s="26">
        <v>5705</v>
      </c>
      <c r="N5707" s="26">
        <v>94</v>
      </c>
    </row>
    <row r="5708" spans="7:14" x14ac:dyDescent="0.2">
      <c r="G5708" s="26">
        <v>2016</v>
      </c>
      <c r="H5708" s="26">
        <v>8</v>
      </c>
      <c r="I5708" s="26">
        <v>25</v>
      </c>
      <c r="J5708" s="26">
        <v>18</v>
      </c>
      <c r="K5708" s="26">
        <v>508</v>
      </c>
      <c r="M5708" s="26">
        <v>5706</v>
      </c>
      <c r="N5708" s="26">
        <v>94</v>
      </c>
    </row>
    <row r="5709" spans="7:14" x14ac:dyDescent="0.2">
      <c r="G5709" s="26">
        <v>2016</v>
      </c>
      <c r="H5709" s="26">
        <v>8</v>
      </c>
      <c r="I5709" s="26">
        <v>25</v>
      </c>
      <c r="J5709" s="26">
        <v>19</v>
      </c>
      <c r="K5709" s="26">
        <v>371</v>
      </c>
      <c r="M5709" s="26">
        <v>5707</v>
      </c>
      <c r="N5709" s="26">
        <v>94</v>
      </c>
    </row>
    <row r="5710" spans="7:14" x14ac:dyDescent="0.2">
      <c r="G5710" s="26">
        <v>2016</v>
      </c>
      <c r="H5710" s="26">
        <v>8</v>
      </c>
      <c r="I5710" s="26">
        <v>25</v>
      </c>
      <c r="J5710" s="26">
        <v>20</v>
      </c>
      <c r="K5710" s="26">
        <v>282</v>
      </c>
      <c r="M5710" s="26">
        <v>5708</v>
      </c>
      <c r="N5710" s="26">
        <v>94</v>
      </c>
    </row>
    <row r="5711" spans="7:14" x14ac:dyDescent="0.2">
      <c r="G5711" s="26">
        <v>2016</v>
      </c>
      <c r="H5711" s="26">
        <v>8</v>
      </c>
      <c r="I5711" s="26">
        <v>25</v>
      </c>
      <c r="J5711" s="26">
        <v>21</v>
      </c>
      <c r="K5711" s="26">
        <v>243</v>
      </c>
      <c r="M5711" s="26">
        <v>5709</v>
      </c>
      <c r="N5711" s="26">
        <v>94</v>
      </c>
    </row>
    <row r="5712" spans="7:14" x14ac:dyDescent="0.2">
      <c r="G5712" s="26">
        <v>2016</v>
      </c>
      <c r="H5712" s="26">
        <v>8</v>
      </c>
      <c r="I5712" s="26">
        <v>25</v>
      </c>
      <c r="J5712" s="26">
        <v>22</v>
      </c>
      <c r="K5712" s="26">
        <v>223</v>
      </c>
      <c r="M5712" s="26">
        <v>5710</v>
      </c>
      <c r="N5712" s="26">
        <v>94</v>
      </c>
    </row>
    <row r="5713" spans="7:14" x14ac:dyDescent="0.2">
      <c r="G5713" s="26">
        <v>2016</v>
      </c>
      <c r="H5713" s="26">
        <v>8</v>
      </c>
      <c r="I5713" s="26">
        <v>25</v>
      </c>
      <c r="J5713" s="26">
        <v>23</v>
      </c>
      <c r="K5713" s="26">
        <v>128</v>
      </c>
      <c r="M5713" s="26">
        <v>5711</v>
      </c>
      <c r="N5713" s="26">
        <v>94</v>
      </c>
    </row>
    <row r="5714" spans="7:14" x14ac:dyDescent="0.2">
      <c r="G5714" s="26">
        <v>2016</v>
      </c>
      <c r="H5714" s="26">
        <v>8</v>
      </c>
      <c r="I5714" s="26">
        <v>25</v>
      </c>
      <c r="J5714" s="26">
        <v>24</v>
      </c>
      <c r="K5714" s="26">
        <v>58</v>
      </c>
      <c r="M5714" s="26">
        <v>5712</v>
      </c>
      <c r="N5714" s="26">
        <v>94</v>
      </c>
    </row>
    <row r="5715" spans="7:14" x14ac:dyDescent="0.2">
      <c r="G5715" s="26">
        <v>2016</v>
      </c>
      <c r="H5715" s="26">
        <v>8</v>
      </c>
      <c r="I5715" s="26">
        <v>26</v>
      </c>
      <c r="J5715" s="26">
        <v>1</v>
      </c>
      <c r="K5715" s="26">
        <v>20</v>
      </c>
      <c r="M5715" s="26">
        <v>5713</v>
      </c>
      <c r="N5715" s="26">
        <v>94</v>
      </c>
    </row>
    <row r="5716" spans="7:14" x14ac:dyDescent="0.2">
      <c r="G5716" s="26">
        <v>2016</v>
      </c>
      <c r="H5716" s="26">
        <v>8</v>
      </c>
      <c r="I5716" s="26">
        <v>26</v>
      </c>
      <c r="J5716" s="26">
        <v>2</v>
      </c>
      <c r="K5716" s="26">
        <v>16</v>
      </c>
      <c r="M5716" s="26">
        <v>5714</v>
      </c>
      <c r="N5716" s="26">
        <v>94</v>
      </c>
    </row>
    <row r="5717" spans="7:14" x14ac:dyDescent="0.2">
      <c r="G5717" s="26">
        <v>2016</v>
      </c>
      <c r="H5717" s="26">
        <v>8</v>
      </c>
      <c r="I5717" s="26">
        <v>26</v>
      </c>
      <c r="J5717" s="26">
        <v>3</v>
      </c>
      <c r="K5717" s="26">
        <v>10</v>
      </c>
      <c r="M5717" s="26">
        <v>5715</v>
      </c>
      <c r="N5717" s="26">
        <v>94</v>
      </c>
    </row>
    <row r="5718" spans="7:14" x14ac:dyDescent="0.2">
      <c r="G5718" s="26">
        <v>2016</v>
      </c>
      <c r="H5718" s="26">
        <v>8</v>
      </c>
      <c r="I5718" s="26">
        <v>26</v>
      </c>
      <c r="J5718" s="26">
        <v>4</v>
      </c>
      <c r="K5718" s="26">
        <v>2</v>
      </c>
      <c r="M5718" s="26">
        <v>5716</v>
      </c>
      <c r="N5718" s="26">
        <v>94</v>
      </c>
    </row>
    <row r="5719" spans="7:14" x14ac:dyDescent="0.2">
      <c r="G5719" s="26">
        <v>2016</v>
      </c>
      <c r="H5719" s="26">
        <v>8</v>
      </c>
      <c r="I5719" s="26">
        <v>26</v>
      </c>
      <c r="J5719" s="26">
        <v>5</v>
      </c>
      <c r="K5719" s="26">
        <v>10</v>
      </c>
      <c r="M5719" s="26">
        <v>5717</v>
      </c>
      <c r="N5719" s="26">
        <v>94</v>
      </c>
    </row>
    <row r="5720" spans="7:14" x14ac:dyDescent="0.2">
      <c r="G5720" s="26">
        <v>2016</v>
      </c>
      <c r="H5720" s="26">
        <v>8</v>
      </c>
      <c r="I5720" s="26">
        <v>26</v>
      </c>
      <c r="J5720" s="26">
        <v>6</v>
      </c>
      <c r="K5720" s="26">
        <v>68</v>
      </c>
      <c r="M5720" s="26">
        <v>5718</v>
      </c>
      <c r="N5720" s="26">
        <v>94</v>
      </c>
    </row>
    <row r="5721" spans="7:14" x14ac:dyDescent="0.2">
      <c r="G5721" s="26">
        <v>2016</v>
      </c>
      <c r="H5721" s="26">
        <v>8</v>
      </c>
      <c r="I5721" s="26">
        <v>26</v>
      </c>
      <c r="J5721" s="26">
        <v>7</v>
      </c>
      <c r="K5721" s="26">
        <v>192</v>
      </c>
      <c r="M5721" s="26">
        <v>5719</v>
      </c>
      <c r="N5721" s="26">
        <v>93</v>
      </c>
    </row>
    <row r="5722" spans="7:14" x14ac:dyDescent="0.2">
      <c r="G5722" s="26">
        <v>2016</v>
      </c>
      <c r="H5722" s="26">
        <v>8</v>
      </c>
      <c r="I5722" s="26">
        <v>26</v>
      </c>
      <c r="J5722" s="26">
        <v>8</v>
      </c>
      <c r="K5722" s="26">
        <v>555</v>
      </c>
      <c r="M5722" s="26">
        <v>5720</v>
      </c>
      <c r="N5722" s="26">
        <v>93</v>
      </c>
    </row>
    <row r="5723" spans="7:14" x14ac:dyDescent="0.2">
      <c r="G5723" s="26">
        <v>2016</v>
      </c>
      <c r="H5723" s="26">
        <v>8</v>
      </c>
      <c r="I5723" s="26">
        <v>26</v>
      </c>
      <c r="J5723" s="26">
        <v>9</v>
      </c>
      <c r="K5723" s="26">
        <v>415</v>
      </c>
      <c r="M5723" s="26">
        <v>5721</v>
      </c>
      <c r="N5723" s="26">
        <v>93</v>
      </c>
    </row>
    <row r="5724" spans="7:14" x14ac:dyDescent="0.2">
      <c r="G5724" s="26">
        <v>2016</v>
      </c>
      <c r="H5724" s="26">
        <v>8</v>
      </c>
      <c r="I5724" s="26">
        <v>26</v>
      </c>
      <c r="J5724" s="26">
        <v>10</v>
      </c>
      <c r="K5724" s="26">
        <v>353</v>
      </c>
      <c r="M5724" s="26">
        <v>5722</v>
      </c>
      <c r="N5724" s="26">
        <v>93</v>
      </c>
    </row>
    <row r="5725" spans="7:14" x14ac:dyDescent="0.2">
      <c r="G5725" s="26">
        <v>2016</v>
      </c>
      <c r="H5725" s="26">
        <v>8</v>
      </c>
      <c r="I5725" s="26">
        <v>26</v>
      </c>
      <c r="J5725" s="26">
        <v>11</v>
      </c>
      <c r="K5725" s="26">
        <v>319</v>
      </c>
      <c r="M5725" s="26">
        <v>5723</v>
      </c>
      <c r="N5725" s="26">
        <v>93</v>
      </c>
    </row>
    <row r="5726" spans="7:14" x14ac:dyDescent="0.2">
      <c r="G5726" s="26">
        <v>2016</v>
      </c>
      <c r="H5726" s="26">
        <v>8</v>
      </c>
      <c r="I5726" s="26">
        <v>26</v>
      </c>
      <c r="J5726" s="26">
        <v>12</v>
      </c>
      <c r="K5726" s="26">
        <v>451</v>
      </c>
      <c r="M5726" s="26">
        <v>5724</v>
      </c>
      <c r="N5726" s="26">
        <v>93</v>
      </c>
    </row>
    <row r="5727" spans="7:14" x14ac:dyDescent="0.2">
      <c r="G5727" s="26">
        <v>2016</v>
      </c>
      <c r="H5727" s="26">
        <v>8</v>
      </c>
      <c r="I5727" s="26">
        <v>26</v>
      </c>
      <c r="J5727" s="26">
        <v>13</v>
      </c>
      <c r="K5727" s="26">
        <v>450</v>
      </c>
      <c r="M5727" s="26">
        <v>5725</v>
      </c>
      <c r="N5727" s="26">
        <v>93</v>
      </c>
    </row>
    <row r="5728" spans="7:14" x14ac:dyDescent="0.2">
      <c r="G5728" s="26">
        <v>2016</v>
      </c>
      <c r="H5728" s="26">
        <v>8</v>
      </c>
      <c r="I5728" s="26">
        <v>26</v>
      </c>
      <c r="J5728" s="26">
        <v>14</v>
      </c>
      <c r="K5728" s="26">
        <v>433</v>
      </c>
      <c r="M5728" s="26">
        <v>5726</v>
      </c>
      <c r="N5728" s="26">
        <v>93</v>
      </c>
    </row>
    <row r="5729" spans="7:14" x14ac:dyDescent="0.2">
      <c r="G5729" s="26">
        <v>2016</v>
      </c>
      <c r="H5729" s="26">
        <v>8</v>
      </c>
      <c r="I5729" s="26">
        <v>26</v>
      </c>
      <c r="J5729" s="26">
        <v>15</v>
      </c>
      <c r="K5729" s="26">
        <v>468</v>
      </c>
      <c r="M5729" s="26">
        <v>5727</v>
      </c>
      <c r="N5729" s="26">
        <v>92</v>
      </c>
    </row>
    <row r="5730" spans="7:14" x14ac:dyDescent="0.2">
      <c r="G5730" s="26">
        <v>2016</v>
      </c>
      <c r="H5730" s="26">
        <v>8</v>
      </c>
      <c r="I5730" s="26">
        <v>26</v>
      </c>
      <c r="J5730" s="26">
        <v>16</v>
      </c>
      <c r="K5730" s="26">
        <v>518</v>
      </c>
      <c r="M5730" s="26">
        <v>5728</v>
      </c>
      <c r="N5730" s="26">
        <v>92</v>
      </c>
    </row>
    <row r="5731" spans="7:14" x14ac:dyDescent="0.2">
      <c r="G5731" s="26">
        <v>2016</v>
      </c>
      <c r="H5731" s="26">
        <v>8</v>
      </c>
      <c r="I5731" s="26">
        <v>26</v>
      </c>
      <c r="J5731" s="26">
        <v>17</v>
      </c>
      <c r="K5731" s="26">
        <v>603</v>
      </c>
      <c r="M5731" s="26">
        <v>5729</v>
      </c>
      <c r="N5731" s="26">
        <v>92</v>
      </c>
    </row>
    <row r="5732" spans="7:14" x14ac:dyDescent="0.2">
      <c r="G5732" s="26">
        <v>2016</v>
      </c>
      <c r="H5732" s="26">
        <v>8</v>
      </c>
      <c r="I5732" s="26">
        <v>26</v>
      </c>
      <c r="J5732" s="26">
        <v>18</v>
      </c>
      <c r="K5732" s="26">
        <v>519</v>
      </c>
      <c r="M5732" s="26">
        <v>5730</v>
      </c>
      <c r="N5732" s="26">
        <v>92</v>
      </c>
    </row>
    <row r="5733" spans="7:14" x14ac:dyDescent="0.2">
      <c r="G5733" s="26">
        <v>2016</v>
      </c>
      <c r="H5733" s="26">
        <v>8</v>
      </c>
      <c r="I5733" s="26">
        <v>26</v>
      </c>
      <c r="J5733" s="26">
        <v>19</v>
      </c>
      <c r="K5733" s="26">
        <v>457</v>
      </c>
      <c r="M5733" s="26">
        <v>5731</v>
      </c>
      <c r="N5733" s="26">
        <v>92</v>
      </c>
    </row>
    <row r="5734" spans="7:14" x14ac:dyDescent="0.2">
      <c r="G5734" s="26">
        <v>2016</v>
      </c>
      <c r="H5734" s="26">
        <v>8</v>
      </c>
      <c r="I5734" s="26">
        <v>26</v>
      </c>
      <c r="J5734" s="26">
        <v>20</v>
      </c>
      <c r="K5734" s="26">
        <v>299</v>
      </c>
      <c r="M5734" s="26">
        <v>5732</v>
      </c>
      <c r="N5734" s="26">
        <v>92</v>
      </c>
    </row>
    <row r="5735" spans="7:14" x14ac:dyDescent="0.2">
      <c r="G5735" s="26">
        <v>2016</v>
      </c>
      <c r="H5735" s="26">
        <v>8</v>
      </c>
      <c r="I5735" s="26">
        <v>26</v>
      </c>
      <c r="J5735" s="26">
        <v>21</v>
      </c>
      <c r="K5735" s="26">
        <v>241</v>
      </c>
      <c r="M5735" s="26">
        <v>5733</v>
      </c>
      <c r="N5735" s="26">
        <v>92</v>
      </c>
    </row>
    <row r="5736" spans="7:14" x14ac:dyDescent="0.2">
      <c r="G5736" s="26">
        <v>2016</v>
      </c>
      <c r="H5736" s="26">
        <v>8</v>
      </c>
      <c r="I5736" s="26">
        <v>26</v>
      </c>
      <c r="J5736" s="26">
        <v>22</v>
      </c>
      <c r="K5736" s="26">
        <v>280</v>
      </c>
      <c r="M5736" s="26">
        <v>5734</v>
      </c>
      <c r="N5736" s="26">
        <v>92</v>
      </c>
    </row>
    <row r="5737" spans="7:14" x14ac:dyDescent="0.2">
      <c r="G5737" s="26">
        <v>2016</v>
      </c>
      <c r="H5737" s="26">
        <v>8</v>
      </c>
      <c r="I5737" s="26">
        <v>26</v>
      </c>
      <c r="J5737" s="26">
        <v>23</v>
      </c>
      <c r="K5737" s="26">
        <v>155</v>
      </c>
      <c r="M5737" s="26">
        <v>5735</v>
      </c>
      <c r="N5737" s="26">
        <v>92</v>
      </c>
    </row>
    <row r="5738" spans="7:14" x14ac:dyDescent="0.2">
      <c r="G5738" s="26">
        <v>2016</v>
      </c>
      <c r="H5738" s="26">
        <v>8</v>
      </c>
      <c r="I5738" s="26">
        <v>26</v>
      </c>
      <c r="J5738" s="26">
        <v>24</v>
      </c>
      <c r="K5738" s="26">
        <v>59</v>
      </c>
      <c r="M5738" s="26">
        <v>5736</v>
      </c>
      <c r="N5738" s="26">
        <v>92</v>
      </c>
    </row>
    <row r="5739" spans="7:14" x14ac:dyDescent="0.2">
      <c r="G5739" s="26">
        <v>2016</v>
      </c>
      <c r="H5739" s="26">
        <v>8</v>
      </c>
      <c r="I5739" s="26">
        <v>27</v>
      </c>
      <c r="J5739" s="26">
        <v>1</v>
      </c>
      <c r="K5739" s="26">
        <v>21</v>
      </c>
      <c r="M5739" s="26">
        <v>5737</v>
      </c>
      <c r="N5739" s="26">
        <v>92</v>
      </c>
    </row>
    <row r="5740" spans="7:14" x14ac:dyDescent="0.2">
      <c r="G5740" s="26">
        <v>2016</v>
      </c>
      <c r="H5740" s="26">
        <v>8</v>
      </c>
      <c r="I5740" s="26">
        <v>27</v>
      </c>
      <c r="J5740" s="26">
        <v>2</v>
      </c>
      <c r="K5740" s="26">
        <v>22</v>
      </c>
      <c r="M5740" s="26">
        <v>5738</v>
      </c>
      <c r="N5740" s="26">
        <v>92</v>
      </c>
    </row>
    <row r="5741" spans="7:14" x14ac:dyDescent="0.2">
      <c r="G5741" s="26">
        <v>2016</v>
      </c>
      <c r="H5741" s="26">
        <v>8</v>
      </c>
      <c r="I5741" s="26">
        <v>27</v>
      </c>
      <c r="J5741" s="26">
        <v>3</v>
      </c>
      <c r="K5741" s="26">
        <v>10</v>
      </c>
      <c r="M5741" s="26">
        <v>5739</v>
      </c>
      <c r="N5741" s="26">
        <v>92</v>
      </c>
    </row>
    <row r="5742" spans="7:14" x14ac:dyDescent="0.2">
      <c r="G5742" s="26">
        <v>2016</v>
      </c>
      <c r="H5742" s="26">
        <v>8</v>
      </c>
      <c r="I5742" s="26">
        <v>27</v>
      </c>
      <c r="J5742" s="26">
        <v>4</v>
      </c>
      <c r="K5742" s="26">
        <v>10</v>
      </c>
      <c r="M5742" s="26">
        <v>5740</v>
      </c>
      <c r="N5742" s="26">
        <v>91</v>
      </c>
    </row>
    <row r="5743" spans="7:14" x14ac:dyDescent="0.2">
      <c r="G5743" s="26">
        <v>2016</v>
      </c>
      <c r="H5743" s="26">
        <v>8</v>
      </c>
      <c r="I5743" s="26">
        <v>27</v>
      </c>
      <c r="J5743" s="26">
        <v>5</v>
      </c>
      <c r="K5743" s="26">
        <v>13</v>
      </c>
      <c r="M5743" s="26">
        <v>5741</v>
      </c>
      <c r="N5743" s="26">
        <v>91</v>
      </c>
    </row>
    <row r="5744" spans="7:14" x14ac:dyDescent="0.2">
      <c r="G5744" s="26">
        <v>2016</v>
      </c>
      <c r="H5744" s="26">
        <v>8</v>
      </c>
      <c r="I5744" s="26">
        <v>27</v>
      </c>
      <c r="J5744" s="26">
        <v>6</v>
      </c>
      <c r="K5744" s="26">
        <v>41</v>
      </c>
      <c r="M5744" s="26">
        <v>5742</v>
      </c>
      <c r="N5744" s="26">
        <v>91</v>
      </c>
    </row>
    <row r="5745" spans="7:14" x14ac:dyDescent="0.2">
      <c r="G5745" s="26">
        <v>2016</v>
      </c>
      <c r="H5745" s="26">
        <v>8</v>
      </c>
      <c r="I5745" s="26">
        <v>27</v>
      </c>
      <c r="J5745" s="26">
        <v>7</v>
      </c>
      <c r="K5745" s="26">
        <v>137</v>
      </c>
      <c r="M5745" s="26">
        <v>5743</v>
      </c>
      <c r="N5745" s="26">
        <v>91</v>
      </c>
    </row>
    <row r="5746" spans="7:14" x14ac:dyDescent="0.2">
      <c r="G5746" s="26">
        <v>2016</v>
      </c>
      <c r="H5746" s="26">
        <v>8</v>
      </c>
      <c r="I5746" s="26">
        <v>27</v>
      </c>
      <c r="J5746" s="26">
        <v>8</v>
      </c>
      <c r="K5746" s="26">
        <v>229</v>
      </c>
      <c r="M5746" s="26">
        <v>5744</v>
      </c>
      <c r="N5746" s="26">
        <v>91</v>
      </c>
    </row>
    <row r="5747" spans="7:14" x14ac:dyDescent="0.2">
      <c r="G5747" s="26">
        <v>2016</v>
      </c>
      <c r="H5747" s="26">
        <v>8</v>
      </c>
      <c r="I5747" s="26">
        <v>27</v>
      </c>
      <c r="J5747" s="26">
        <v>9</v>
      </c>
      <c r="K5747" s="26">
        <v>291</v>
      </c>
      <c r="M5747" s="26">
        <v>5745</v>
      </c>
      <c r="N5747" s="26">
        <v>91</v>
      </c>
    </row>
    <row r="5748" spans="7:14" x14ac:dyDescent="0.2">
      <c r="G5748" s="26">
        <v>2016</v>
      </c>
      <c r="H5748" s="26">
        <v>8</v>
      </c>
      <c r="I5748" s="26">
        <v>27</v>
      </c>
      <c r="J5748" s="26">
        <v>10</v>
      </c>
      <c r="K5748" s="26">
        <v>294</v>
      </c>
      <c r="M5748" s="26">
        <v>5746</v>
      </c>
      <c r="N5748" s="26">
        <v>91</v>
      </c>
    </row>
    <row r="5749" spans="7:14" x14ac:dyDescent="0.2">
      <c r="G5749" s="26">
        <v>2016</v>
      </c>
      <c r="H5749" s="26">
        <v>8</v>
      </c>
      <c r="I5749" s="26">
        <v>27</v>
      </c>
      <c r="J5749" s="26">
        <v>11</v>
      </c>
      <c r="K5749" s="26">
        <v>395</v>
      </c>
      <c r="M5749" s="26">
        <v>5747</v>
      </c>
      <c r="N5749" s="26">
        <v>91</v>
      </c>
    </row>
    <row r="5750" spans="7:14" x14ac:dyDescent="0.2">
      <c r="G5750" s="26">
        <v>2016</v>
      </c>
      <c r="H5750" s="26">
        <v>8</v>
      </c>
      <c r="I5750" s="26">
        <v>27</v>
      </c>
      <c r="J5750" s="26">
        <v>12</v>
      </c>
      <c r="K5750" s="26">
        <v>464</v>
      </c>
      <c r="M5750" s="26">
        <v>5748</v>
      </c>
      <c r="N5750" s="26">
        <v>91</v>
      </c>
    </row>
    <row r="5751" spans="7:14" x14ac:dyDescent="0.2">
      <c r="G5751" s="26">
        <v>2016</v>
      </c>
      <c r="H5751" s="26">
        <v>8</v>
      </c>
      <c r="I5751" s="26">
        <v>27</v>
      </c>
      <c r="J5751" s="26">
        <v>13</v>
      </c>
      <c r="K5751" s="26">
        <v>469</v>
      </c>
      <c r="M5751" s="26">
        <v>5749</v>
      </c>
      <c r="N5751" s="26">
        <v>91</v>
      </c>
    </row>
    <row r="5752" spans="7:14" x14ac:dyDescent="0.2">
      <c r="G5752" s="26">
        <v>2016</v>
      </c>
      <c r="H5752" s="26">
        <v>8</v>
      </c>
      <c r="I5752" s="26">
        <v>27</v>
      </c>
      <c r="J5752" s="26">
        <v>14</v>
      </c>
      <c r="K5752" s="26">
        <v>501</v>
      </c>
      <c r="M5752" s="26">
        <v>5750</v>
      </c>
      <c r="N5752" s="26">
        <v>91</v>
      </c>
    </row>
    <row r="5753" spans="7:14" x14ac:dyDescent="0.2">
      <c r="G5753" s="26">
        <v>2016</v>
      </c>
      <c r="H5753" s="26">
        <v>8</v>
      </c>
      <c r="I5753" s="26">
        <v>27</v>
      </c>
      <c r="J5753" s="26">
        <v>15</v>
      </c>
      <c r="K5753" s="26">
        <v>464</v>
      </c>
      <c r="M5753" s="26">
        <v>5751</v>
      </c>
      <c r="N5753" s="26">
        <v>91</v>
      </c>
    </row>
    <row r="5754" spans="7:14" x14ac:dyDescent="0.2">
      <c r="G5754" s="26">
        <v>2016</v>
      </c>
      <c r="H5754" s="26">
        <v>8</v>
      </c>
      <c r="I5754" s="26">
        <v>27</v>
      </c>
      <c r="J5754" s="26">
        <v>16</v>
      </c>
      <c r="K5754" s="26">
        <v>483</v>
      </c>
      <c r="M5754" s="26">
        <v>5752</v>
      </c>
      <c r="N5754" s="26">
        <v>91</v>
      </c>
    </row>
    <row r="5755" spans="7:14" x14ac:dyDescent="0.2">
      <c r="G5755" s="26">
        <v>2016</v>
      </c>
      <c r="H5755" s="26">
        <v>8</v>
      </c>
      <c r="I5755" s="26">
        <v>27</v>
      </c>
      <c r="J5755" s="26">
        <v>17</v>
      </c>
      <c r="K5755" s="26">
        <v>516</v>
      </c>
      <c r="M5755" s="26">
        <v>5753</v>
      </c>
      <c r="N5755" s="26">
        <v>91</v>
      </c>
    </row>
    <row r="5756" spans="7:14" x14ac:dyDescent="0.2">
      <c r="G5756" s="26">
        <v>2016</v>
      </c>
      <c r="H5756" s="26">
        <v>8</v>
      </c>
      <c r="I5756" s="26">
        <v>27</v>
      </c>
      <c r="J5756" s="26">
        <v>18</v>
      </c>
      <c r="K5756" s="26">
        <v>522</v>
      </c>
      <c r="M5756" s="26">
        <v>5754</v>
      </c>
      <c r="N5756" s="26">
        <v>90</v>
      </c>
    </row>
    <row r="5757" spans="7:14" x14ac:dyDescent="0.2">
      <c r="G5757" s="26">
        <v>2016</v>
      </c>
      <c r="H5757" s="26">
        <v>8</v>
      </c>
      <c r="I5757" s="26">
        <v>27</v>
      </c>
      <c r="J5757" s="26">
        <v>19</v>
      </c>
      <c r="K5757" s="26">
        <v>402</v>
      </c>
      <c r="M5757" s="26">
        <v>5755</v>
      </c>
      <c r="N5757" s="26">
        <v>90</v>
      </c>
    </row>
    <row r="5758" spans="7:14" x14ac:dyDescent="0.2">
      <c r="G5758" s="26">
        <v>2016</v>
      </c>
      <c r="H5758" s="26">
        <v>8</v>
      </c>
      <c r="I5758" s="26">
        <v>27</v>
      </c>
      <c r="J5758" s="26">
        <v>20</v>
      </c>
      <c r="K5758" s="26">
        <v>296</v>
      </c>
      <c r="M5758" s="26">
        <v>5756</v>
      </c>
      <c r="N5758" s="26">
        <v>90</v>
      </c>
    </row>
    <row r="5759" spans="7:14" x14ac:dyDescent="0.2">
      <c r="G5759" s="26">
        <v>2016</v>
      </c>
      <c r="H5759" s="26">
        <v>8</v>
      </c>
      <c r="I5759" s="26">
        <v>27</v>
      </c>
      <c r="J5759" s="26">
        <v>21</v>
      </c>
      <c r="K5759" s="26">
        <v>228</v>
      </c>
      <c r="M5759" s="26">
        <v>5757</v>
      </c>
      <c r="N5759" s="26">
        <v>90</v>
      </c>
    </row>
    <row r="5760" spans="7:14" x14ac:dyDescent="0.2">
      <c r="G5760" s="26">
        <v>2016</v>
      </c>
      <c r="H5760" s="26">
        <v>8</v>
      </c>
      <c r="I5760" s="26">
        <v>27</v>
      </c>
      <c r="J5760" s="26">
        <v>22</v>
      </c>
      <c r="K5760" s="26">
        <v>230</v>
      </c>
      <c r="M5760" s="26">
        <v>5758</v>
      </c>
      <c r="N5760" s="26">
        <v>90</v>
      </c>
    </row>
    <row r="5761" spans="7:14" x14ac:dyDescent="0.2">
      <c r="G5761" s="26">
        <v>2016</v>
      </c>
      <c r="H5761" s="26">
        <v>8</v>
      </c>
      <c r="I5761" s="26">
        <v>27</v>
      </c>
      <c r="J5761" s="26">
        <v>23</v>
      </c>
      <c r="K5761" s="26">
        <v>152</v>
      </c>
      <c r="M5761" s="26">
        <v>5759</v>
      </c>
      <c r="N5761" s="26">
        <v>90</v>
      </c>
    </row>
    <row r="5762" spans="7:14" x14ac:dyDescent="0.2">
      <c r="G5762" s="26">
        <v>2016</v>
      </c>
      <c r="H5762" s="26">
        <v>8</v>
      </c>
      <c r="I5762" s="26">
        <v>27</v>
      </c>
      <c r="J5762" s="26">
        <v>24</v>
      </c>
      <c r="K5762" s="26">
        <v>69</v>
      </c>
      <c r="M5762" s="26">
        <v>5760</v>
      </c>
      <c r="N5762" s="26">
        <v>89</v>
      </c>
    </row>
    <row r="5763" spans="7:14" x14ac:dyDescent="0.2">
      <c r="G5763" s="26">
        <v>2016</v>
      </c>
      <c r="H5763" s="26">
        <v>8</v>
      </c>
      <c r="I5763" s="26">
        <v>28</v>
      </c>
      <c r="J5763" s="26">
        <v>1</v>
      </c>
      <c r="K5763" s="26">
        <v>31</v>
      </c>
      <c r="M5763" s="26">
        <v>5761</v>
      </c>
      <c r="N5763" s="26">
        <v>89</v>
      </c>
    </row>
    <row r="5764" spans="7:14" x14ac:dyDescent="0.2">
      <c r="G5764" s="26">
        <v>2016</v>
      </c>
      <c r="H5764" s="26">
        <v>8</v>
      </c>
      <c r="I5764" s="26">
        <v>28</v>
      </c>
      <c r="J5764" s="26">
        <v>2</v>
      </c>
      <c r="K5764" s="26">
        <v>24</v>
      </c>
      <c r="M5764" s="26">
        <v>5762</v>
      </c>
      <c r="N5764" s="26">
        <v>89</v>
      </c>
    </row>
    <row r="5765" spans="7:14" x14ac:dyDescent="0.2">
      <c r="G5765" s="26">
        <v>2016</v>
      </c>
      <c r="H5765" s="26">
        <v>8</v>
      </c>
      <c r="I5765" s="26">
        <v>28</v>
      </c>
      <c r="J5765" s="26">
        <v>3</v>
      </c>
      <c r="K5765" s="26">
        <v>16</v>
      </c>
      <c r="M5765" s="26">
        <v>5763</v>
      </c>
      <c r="N5765" s="26">
        <v>89</v>
      </c>
    </row>
    <row r="5766" spans="7:14" x14ac:dyDescent="0.2">
      <c r="G5766" s="26">
        <v>2016</v>
      </c>
      <c r="H5766" s="26">
        <v>8</v>
      </c>
      <c r="I5766" s="26">
        <v>28</v>
      </c>
      <c r="J5766" s="26">
        <v>4</v>
      </c>
      <c r="K5766" s="26">
        <v>7</v>
      </c>
      <c r="M5766" s="26">
        <v>5764</v>
      </c>
      <c r="N5766" s="26">
        <v>89</v>
      </c>
    </row>
    <row r="5767" spans="7:14" x14ac:dyDescent="0.2">
      <c r="G5767" s="26">
        <v>2016</v>
      </c>
      <c r="H5767" s="26">
        <v>8</v>
      </c>
      <c r="I5767" s="26">
        <v>28</v>
      </c>
      <c r="J5767" s="26">
        <v>5</v>
      </c>
      <c r="K5767" s="26">
        <v>6</v>
      </c>
      <c r="M5767" s="26">
        <v>5765</v>
      </c>
      <c r="N5767" s="26">
        <v>89</v>
      </c>
    </row>
    <row r="5768" spans="7:14" x14ac:dyDescent="0.2">
      <c r="G5768" s="26">
        <v>2016</v>
      </c>
      <c r="H5768" s="26">
        <v>8</v>
      </c>
      <c r="I5768" s="26">
        <v>28</v>
      </c>
      <c r="J5768" s="26">
        <v>6</v>
      </c>
      <c r="K5768" s="26">
        <v>45</v>
      </c>
      <c r="M5768" s="26">
        <v>5766</v>
      </c>
      <c r="N5768" s="26">
        <v>89</v>
      </c>
    </row>
    <row r="5769" spans="7:14" x14ac:dyDescent="0.2">
      <c r="G5769" s="26">
        <v>2016</v>
      </c>
      <c r="H5769" s="26">
        <v>8</v>
      </c>
      <c r="I5769" s="26">
        <v>28</v>
      </c>
      <c r="J5769" s="26">
        <v>7</v>
      </c>
      <c r="K5769" s="26">
        <v>140</v>
      </c>
      <c r="M5769" s="26">
        <v>5767</v>
      </c>
      <c r="N5769" s="26">
        <v>89</v>
      </c>
    </row>
    <row r="5770" spans="7:14" x14ac:dyDescent="0.2">
      <c r="G5770" s="26">
        <v>2016</v>
      </c>
      <c r="H5770" s="26">
        <v>8</v>
      </c>
      <c r="I5770" s="26">
        <v>28</v>
      </c>
      <c r="J5770" s="26">
        <v>8</v>
      </c>
      <c r="K5770" s="26">
        <v>184</v>
      </c>
      <c r="M5770" s="26">
        <v>5768</v>
      </c>
      <c r="N5770" s="26">
        <v>89</v>
      </c>
    </row>
    <row r="5771" spans="7:14" x14ac:dyDescent="0.2">
      <c r="G5771" s="26">
        <v>2016</v>
      </c>
      <c r="H5771" s="26">
        <v>8</v>
      </c>
      <c r="I5771" s="26">
        <v>28</v>
      </c>
      <c r="J5771" s="26">
        <v>9</v>
      </c>
      <c r="K5771" s="26">
        <v>172</v>
      </c>
      <c r="M5771" s="26">
        <v>5769</v>
      </c>
      <c r="N5771" s="26">
        <v>89</v>
      </c>
    </row>
    <row r="5772" spans="7:14" x14ac:dyDescent="0.2">
      <c r="G5772" s="26">
        <v>2016</v>
      </c>
      <c r="H5772" s="26">
        <v>8</v>
      </c>
      <c r="I5772" s="26">
        <v>28</v>
      </c>
      <c r="J5772" s="26">
        <v>10</v>
      </c>
      <c r="K5772" s="26">
        <v>240</v>
      </c>
      <c r="M5772" s="26">
        <v>5770</v>
      </c>
      <c r="N5772" s="26">
        <v>89</v>
      </c>
    </row>
    <row r="5773" spans="7:14" x14ac:dyDescent="0.2">
      <c r="G5773" s="26">
        <v>2016</v>
      </c>
      <c r="H5773" s="26">
        <v>8</v>
      </c>
      <c r="I5773" s="26">
        <v>28</v>
      </c>
      <c r="J5773" s="26">
        <v>11</v>
      </c>
      <c r="K5773" s="26">
        <v>335</v>
      </c>
      <c r="M5773" s="26">
        <v>5771</v>
      </c>
      <c r="N5773" s="26">
        <v>89</v>
      </c>
    </row>
    <row r="5774" spans="7:14" x14ac:dyDescent="0.2">
      <c r="G5774" s="26">
        <v>2016</v>
      </c>
      <c r="H5774" s="26">
        <v>8</v>
      </c>
      <c r="I5774" s="26">
        <v>28</v>
      </c>
      <c r="J5774" s="26">
        <v>12</v>
      </c>
      <c r="K5774" s="26">
        <v>317</v>
      </c>
      <c r="M5774" s="26">
        <v>5772</v>
      </c>
      <c r="N5774" s="26">
        <v>89</v>
      </c>
    </row>
    <row r="5775" spans="7:14" x14ac:dyDescent="0.2">
      <c r="G5775" s="26">
        <v>2016</v>
      </c>
      <c r="H5775" s="26">
        <v>8</v>
      </c>
      <c r="I5775" s="26">
        <v>28</v>
      </c>
      <c r="J5775" s="26">
        <v>13</v>
      </c>
      <c r="K5775" s="26">
        <v>384</v>
      </c>
      <c r="M5775" s="26">
        <v>5773</v>
      </c>
      <c r="N5775" s="26">
        <v>89</v>
      </c>
    </row>
    <row r="5776" spans="7:14" x14ac:dyDescent="0.2">
      <c r="G5776" s="26">
        <v>2016</v>
      </c>
      <c r="H5776" s="26">
        <v>8</v>
      </c>
      <c r="I5776" s="26">
        <v>28</v>
      </c>
      <c r="J5776" s="26">
        <v>14</v>
      </c>
      <c r="K5776" s="26">
        <v>426</v>
      </c>
      <c r="M5776" s="26">
        <v>5774</v>
      </c>
      <c r="N5776" s="26">
        <v>89</v>
      </c>
    </row>
    <row r="5777" spans="7:14" x14ac:dyDescent="0.2">
      <c r="G5777" s="26">
        <v>2016</v>
      </c>
      <c r="H5777" s="26">
        <v>8</v>
      </c>
      <c r="I5777" s="26">
        <v>28</v>
      </c>
      <c r="J5777" s="26">
        <v>15</v>
      </c>
      <c r="K5777" s="26">
        <v>463</v>
      </c>
      <c r="M5777" s="26">
        <v>5775</v>
      </c>
      <c r="N5777" s="26">
        <v>89</v>
      </c>
    </row>
    <row r="5778" spans="7:14" x14ac:dyDescent="0.2">
      <c r="G5778" s="26">
        <v>2016</v>
      </c>
      <c r="H5778" s="26">
        <v>8</v>
      </c>
      <c r="I5778" s="26">
        <v>28</v>
      </c>
      <c r="J5778" s="26">
        <v>16</v>
      </c>
      <c r="K5778" s="26">
        <v>463</v>
      </c>
      <c r="M5778" s="26">
        <v>5776</v>
      </c>
      <c r="N5778" s="26">
        <v>89</v>
      </c>
    </row>
    <row r="5779" spans="7:14" x14ac:dyDescent="0.2">
      <c r="G5779" s="26">
        <v>2016</v>
      </c>
      <c r="H5779" s="26">
        <v>8</v>
      </c>
      <c r="I5779" s="26">
        <v>28</v>
      </c>
      <c r="J5779" s="26">
        <v>17</v>
      </c>
      <c r="K5779" s="26">
        <v>463</v>
      </c>
      <c r="M5779" s="26">
        <v>5777</v>
      </c>
      <c r="N5779" s="26">
        <v>89</v>
      </c>
    </row>
    <row r="5780" spans="7:14" x14ac:dyDescent="0.2">
      <c r="G5780" s="26">
        <v>2016</v>
      </c>
      <c r="H5780" s="26">
        <v>8</v>
      </c>
      <c r="I5780" s="26">
        <v>28</v>
      </c>
      <c r="J5780" s="26">
        <v>18</v>
      </c>
      <c r="K5780" s="26">
        <v>409</v>
      </c>
      <c r="M5780" s="26">
        <v>5778</v>
      </c>
      <c r="N5780" s="26">
        <v>89</v>
      </c>
    </row>
    <row r="5781" spans="7:14" x14ac:dyDescent="0.2">
      <c r="G5781" s="26">
        <v>2016</v>
      </c>
      <c r="H5781" s="26">
        <v>8</v>
      </c>
      <c r="I5781" s="26">
        <v>28</v>
      </c>
      <c r="J5781" s="26">
        <v>19</v>
      </c>
      <c r="K5781" s="26">
        <v>344</v>
      </c>
      <c r="M5781" s="26">
        <v>5779</v>
      </c>
      <c r="N5781" s="26">
        <v>89</v>
      </c>
    </row>
    <row r="5782" spans="7:14" x14ac:dyDescent="0.2">
      <c r="G5782" s="26">
        <v>2016</v>
      </c>
      <c r="H5782" s="26">
        <v>8</v>
      </c>
      <c r="I5782" s="26">
        <v>28</v>
      </c>
      <c r="J5782" s="26">
        <v>20</v>
      </c>
      <c r="K5782" s="26">
        <v>299</v>
      </c>
      <c r="M5782" s="26">
        <v>5780</v>
      </c>
      <c r="N5782" s="26">
        <v>89</v>
      </c>
    </row>
    <row r="5783" spans="7:14" x14ac:dyDescent="0.2">
      <c r="G5783" s="26">
        <v>2016</v>
      </c>
      <c r="H5783" s="26">
        <v>8</v>
      </c>
      <c r="I5783" s="26">
        <v>28</v>
      </c>
      <c r="J5783" s="26">
        <v>21</v>
      </c>
      <c r="K5783" s="26">
        <v>254</v>
      </c>
      <c r="M5783" s="26">
        <v>5781</v>
      </c>
      <c r="N5783" s="26">
        <v>89</v>
      </c>
    </row>
    <row r="5784" spans="7:14" x14ac:dyDescent="0.2">
      <c r="G5784" s="26">
        <v>2016</v>
      </c>
      <c r="H5784" s="26">
        <v>8</v>
      </c>
      <c r="I5784" s="26">
        <v>28</v>
      </c>
      <c r="J5784" s="26">
        <v>22</v>
      </c>
      <c r="K5784" s="26">
        <v>179</v>
      </c>
      <c r="M5784" s="26">
        <v>5782</v>
      </c>
      <c r="N5784" s="26">
        <v>88</v>
      </c>
    </row>
    <row r="5785" spans="7:14" x14ac:dyDescent="0.2">
      <c r="G5785" s="26">
        <v>2016</v>
      </c>
      <c r="H5785" s="26">
        <v>8</v>
      </c>
      <c r="I5785" s="26">
        <v>28</v>
      </c>
      <c r="J5785" s="26">
        <v>23</v>
      </c>
      <c r="K5785" s="26">
        <v>100</v>
      </c>
      <c r="M5785" s="26">
        <v>5783</v>
      </c>
      <c r="N5785" s="26">
        <v>88</v>
      </c>
    </row>
    <row r="5786" spans="7:14" x14ac:dyDescent="0.2">
      <c r="G5786" s="26">
        <v>2016</v>
      </c>
      <c r="H5786" s="26">
        <v>8</v>
      </c>
      <c r="I5786" s="26">
        <v>28</v>
      </c>
      <c r="J5786" s="26">
        <v>24</v>
      </c>
      <c r="K5786" s="26">
        <v>31</v>
      </c>
      <c r="M5786" s="26">
        <v>5784</v>
      </c>
      <c r="N5786" s="26">
        <v>88</v>
      </c>
    </row>
    <row r="5787" spans="7:14" x14ac:dyDescent="0.2">
      <c r="G5787" s="26">
        <v>2016</v>
      </c>
      <c r="H5787" s="26">
        <v>8</v>
      </c>
      <c r="I5787" s="26">
        <v>29</v>
      </c>
      <c r="J5787" s="26">
        <v>1</v>
      </c>
      <c r="K5787" s="26">
        <v>18</v>
      </c>
      <c r="M5787" s="26">
        <v>5785</v>
      </c>
      <c r="N5787" s="26">
        <v>88</v>
      </c>
    </row>
    <row r="5788" spans="7:14" x14ac:dyDescent="0.2">
      <c r="G5788" s="26">
        <v>2016</v>
      </c>
      <c r="H5788" s="26">
        <v>8</v>
      </c>
      <c r="I5788" s="26">
        <v>29</v>
      </c>
      <c r="J5788" s="26">
        <v>2</v>
      </c>
      <c r="K5788" s="26">
        <v>6</v>
      </c>
      <c r="M5788" s="26">
        <v>5786</v>
      </c>
      <c r="N5788" s="26">
        <v>88</v>
      </c>
    </row>
    <row r="5789" spans="7:14" x14ac:dyDescent="0.2">
      <c r="G5789" s="26">
        <v>2016</v>
      </c>
      <c r="H5789" s="26">
        <v>8</v>
      </c>
      <c r="I5789" s="26">
        <v>29</v>
      </c>
      <c r="J5789" s="26">
        <v>3</v>
      </c>
      <c r="K5789" s="26">
        <v>8</v>
      </c>
      <c r="M5789" s="26">
        <v>5787</v>
      </c>
      <c r="N5789" s="26">
        <v>88</v>
      </c>
    </row>
    <row r="5790" spans="7:14" x14ac:dyDescent="0.2">
      <c r="G5790" s="26">
        <v>2016</v>
      </c>
      <c r="H5790" s="26">
        <v>8</v>
      </c>
      <c r="I5790" s="26">
        <v>29</v>
      </c>
      <c r="J5790" s="26">
        <v>4</v>
      </c>
      <c r="K5790" s="26">
        <v>7</v>
      </c>
      <c r="M5790" s="26">
        <v>5788</v>
      </c>
      <c r="N5790" s="26">
        <v>88</v>
      </c>
    </row>
    <row r="5791" spans="7:14" x14ac:dyDescent="0.2">
      <c r="G5791" s="26">
        <v>2016</v>
      </c>
      <c r="H5791" s="26">
        <v>8</v>
      </c>
      <c r="I5791" s="26">
        <v>29</v>
      </c>
      <c r="J5791" s="26">
        <v>5</v>
      </c>
      <c r="K5791" s="26">
        <v>8</v>
      </c>
      <c r="M5791" s="26">
        <v>5789</v>
      </c>
      <c r="N5791" s="26">
        <v>88</v>
      </c>
    </row>
    <row r="5792" spans="7:14" x14ac:dyDescent="0.2">
      <c r="G5792" s="26">
        <v>2016</v>
      </c>
      <c r="H5792" s="26">
        <v>8</v>
      </c>
      <c r="I5792" s="26">
        <v>29</v>
      </c>
      <c r="J5792" s="26">
        <v>6</v>
      </c>
      <c r="K5792" s="26">
        <v>67</v>
      </c>
      <c r="M5792" s="26">
        <v>5790</v>
      </c>
      <c r="N5792" s="26">
        <v>88</v>
      </c>
    </row>
    <row r="5793" spans="7:14" x14ac:dyDescent="0.2">
      <c r="G5793" s="26">
        <v>2016</v>
      </c>
      <c r="H5793" s="26">
        <v>8</v>
      </c>
      <c r="I5793" s="26">
        <v>29</v>
      </c>
      <c r="J5793" s="26">
        <v>7</v>
      </c>
      <c r="K5793" s="26">
        <v>199</v>
      </c>
      <c r="M5793" s="26">
        <v>5791</v>
      </c>
      <c r="N5793" s="26">
        <v>88</v>
      </c>
    </row>
    <row r="5794" spans="7:14" x14ac:dyDescent="0.2">
      <c r="G5794" s="26">
        <v>2016</v>
      </c>
      <c r="H5794" s="26">
        <v>8</v>
      </c>
      <c r="I5794" s="26">
        <v>29</v>
      </c>
      <c r="J5794" s="26">
        <v>8</v>
      </c>
      <c r="K5794" s="26">
        <v>551</v>
      </c>
      <c r="M5794" s="26">
        <v>5792</v>
      </c>
      <c r="N5794" s="26">
        <v>88</v>
      </c>
    </row>
    <row r="5795" spans="7:14" x14ac:dyDescent="0.2">
      <c r="G5795" s="26">
        <v>2016</v>
      </c>
      <c r="H5795" s="26">
        <v>8</v>
      </c>
      <c r="I5795" s="26">
        <v>29</v>
      </c>
      <c r="J5795" s="26">
        <v>9</v>
      </c>
      <c r="K5795" s="26">
        <v>429</v>
      </c>
      <c r="M5795" s="26">
        <v>5793</v>
      </c>
      <c r="N5795" s="26">
        <v>88</v>
      </c>
    </row>
    <row r="5796" spans="7:14" x14ac:dyDescent="0.2">
      <c r="G5796" s="26">
        <v>2016</v>
      </c>
      <c r="H5796" s="26">
        <v>8</v>
      </c>
      <c r="I5796" s="26">
        <v>29</v>
      </c>
      <c r="J5796" s="26">
        <v>10</v>
      </c>
      <c r="K5796" s="26">
        <v>346</v>
      </c>
      <c r="M5796" s="26">
        <v>5794</v>
      </c>
      <c r="N5796" s="26">
        <v>88</v>
      </c>
    </row>
    <row r="5797" spans="7:14" x14ac:dyDescent="0.2">
      <c r="G5797" s="26">
        <v>2016</v>
      </c>
      <c r="H5797" s="26">
        <v>8</v>
      </c>
      <c r="I5797" s="26">
        <v>29</v>
      </c>
      <c r="J5797" s="26">
        <v>11</v>
      </c>
      <c r="K5797" s="26">
        <v>336</v>
      </c>
      <c r="M5797" s="26">
        <v>5795</v>
      </c>
      <c r="N5797" s="26">
        <v>88</v>
      </c>
    </row>
    <row r="5798" spans="7:14" x14ac:dyDescent="0.2">
      <c r="G5798" s="26">
        <v>2016</v>
      </c>
      <c r="H5798" s="26">
        <v>8</v>
      </c>
      <c r="I5798" s="26">
        <v>29</v>
      </c>
      <c r="J5798" s="26">
        <v>12</v>
      </c>
      <c r="K5798" s="26">
        <v>442</v>
      </c>
      <c r="M5798" s="26">
        <v>5796</v>
      </c>
      <c r="N5798" s="26">
        <v>88</v>
      </c>
    </row>
    <row r="5799" spans="7:14" x14ac:dyDescent="0.2">
      <c r="G5799" s="26">
        <v>2016</v>
      </c>
      <c r="H5799" s="26">
        <v>8</v>
      </c>
      <c r="I5799" s="26">
        <v>29</v>
      </c>
      <c r="J5799" s="26">
        <v>13</v>
      </c>
      <c r="K5799" s="26">
        <v>418</v>
      </c>
      <c r="M5799" s="26">
        <v>5797</v>
      </c>
      <c r="N5799" s="26">
        <v>87</v>
      </c>
    </row>
    <row r="5800" spans="7:14" x14ac:dyDescent="0.2">
      <c r="G5800" s="26">
        <v>2016</v>
      </c>
      <c r="H5800" s="26">
        <v>8</v>
      </c>
      <c r="I5800" s="26">
        <v>29</v>
      </c>
      <c r="J5800" s="26">
        <v>14</v>
      </c>
      <c r="K5800" s="26">
        <v>422</v>
      </c>
      <c r="M5800" s="26">
        <v>5798</v>
      </c>
      <c r="N5800" s="26">
        <v>87</v>
      </c>
    </row>
    <row r="5801" spans="7:14" x14ac:dyDescent="0.2">
      <c r="G5801" s="26">
        <v>2016</v>
      </c>
      <c r="H5801" s="26">
        <v>8</v>
      </c>
      <c r="I5801" s="26">
        <v>29</v>
      </c>
      <c r="J5801" s="26">
        <v>15</v>
      </c>
      <c r="K5801" s="26">
        <v>417</v>
      </c>
      <c r="M5801" s="26">
        <v>5799</v>
      </c>
      <c r="N5801" s="26">
        <v>87</v>
      </c>
    </row>
    <row r="5802" spans="7:14" x14ac:dyDescent="0.2">
      <c r="G5802" s="26">
        <v>2016</v>
      </c>
      <c r="H5802" s="26">
        <v>8</v>
      </c>
      <c r="I5802" s="26">
        <v>29</v>
      </c>
      <c r="J5802" s="26">
        <v>16</v>
      </c>
      <c r="K5802" s="26">
        <v>470</v>
      </c>
      <c r="M5802" s="26">
        <v>5800</v>
      </c>
      <c r="N5802" s="26">
        <v>87</v>
      </c>
    </row>
    <row r="5803" spans="7:14" x14ac:dyDescent="0.2">
      <c r="G5803" s="26">
        <v>2016</v>
      </c>
      <c r="H5803" s="26">
        <v>8</v>
      </c>
      <c r="I5803" s="26">
        <v>29</v>
      </c>
      <c r="J5803" s="26">
        <v>17</v>
      </c>
      <c r="K5803" s="26">
        <v>647</v>
      </c>
      <c r="M5803" s="26">
        <v>5801</v>
      </c>
      <c r="N5803" s="26">
        <v>87</v>
      </c>
    </row>
    <row r="5804" spans="7:14" x14ac:dyDescent="0.2">
      <c r="G5804" s="26">
        <v>2016</v>
      </c>
      <c r="H5804" s="26">
        <v>8</v>
      </c>
      <c r="I5804" s="26">
        <v>29</v>
      </c>
      <c r="J5804" s="26">
        <v>18</v>
      </c>
      <c r="K5804" s="26">
        <v>496</v>
      </c>
      <c r="M5804" s="26">
        <v>5802</v>
      </c>
      <c r="N5804" s="26">
        <v>87</v>
      </c>
    </row>
    <row r="5805" spans="7:14" x14ac:dyDescent="0.2">
      <c r="G5805" s="26">
        <v>2016</v>
      </c>
      <c r="H5805" s="26">
        <v>8</v>
      </c>
      <c r="I5805" s="26">
        <v>29</v>
      </c>
      <c r="J5805" s="26">
        <v>19</v>
      </c>
      <c r="K5805" s="26">
        <v>386</v>
      </c>
      <c r="M5805" s="26">
        <v>5803</v>
      </c>
      <c r="N5805" s="26">
        <v>87</v>
      </c>
    </row>
    <row r="5806" spans="7:14" x14ac:dyDescent="0.2">
      <c r="G5806" s="26">
        <v>2016</v>
      </c>
      <c r="H5806" s="26">
        <v>8</v>
      </c>
      <c r="I5806" s="26">
        <v>29</v>
      </c>
      <c r="J5806" s="26">
        <v>20</v>
      </c>
      <c r="K5806" s="26">
        <v>323</v>
      </c>
      <c r="M5806" s="26">
        <v>5804</v>
      </c>
      <c r="N5806" s="26">
        <v>87</v>
      </c>
    </row>
    <row r="5807" spans="7:14" x14ac:dyDescent="0.2">
      <c r="G5807" s="26">
        <v>2016</v>
      </c>
      <c r="H5807" s="26">
        <v>8</v>
      </c>
      <c r="I5807" s="26">
        <v>29</v>
      </c>
      <c r="J5807" s="26">
        <v>21</v>
      </c>
      <c r="K5807" s="26">
        <v>217</v>
      </c>
      <c r="M5807" s="26">
        <v>5805</v>
      </c>
      <c r="N5807" s="26">
        <v>87</v>
      </c>
    </row>
    <row r="5808" spans="7:14" x14ac:dyDescent="0.2">
      <c r="G5808" s="26">
        <v>2016</v>
      </c>
      <c r="H5808" s="26">
        <v>8</v>
      </c>
      <c r="I5808" s="26">
        <v>29</v>
      </c>
      <c r="J5808" s="26">
        <v>22</v>
      </c>
      <c r="K5808" s="26">
        <v>172</v>
      </c>
      <c r="M5808" s="26">
        <v>5806</v>
      </c>
      <c r="N5808" s="26">
        <v>87</v>
      </c>
    </row>
    <row r="5809" spans="7:14" x14ac:dyDescent="0.2">
      <c r="G5809" s="26">
        <v>2016</v>
      </c>
      <c r="H5809" s="26">
        <v>8</v>
      </c>
      <c r="I5809" s="26">
        <v>29</v>
      </c>
      <c r="J5809" s="26">
        <v>23</v>
      </c>
      <c r="K5809" s="26">
        <v>86</v>
      </c>
      <c r="M5809" s="26">
        <v>5807</v>
      </c>
      <c r="N5809" s="26">
        <v>87</v>
      </c>
    </row>
    <row r="5810" spans="7:14" x14ac:dyDescent="0.2">
      <c r="G5810" s="26">
        <v>2016</v>
      </c>
      <c r="H5810" s="26">
        <v>8</v>
      </c>
      <c r="I5810" s="26">
        <v>29</v>
      </c>
      <c r="J5810" s="26">
        <v>24</v>
      </c>
      <c r="K5810" s="26">
        <v>43</v>
      </c>
      <c r="M5810" s="26">
        <v>5808</v>
      </c>
      <c r="N5810" s="26">
        <v>87</v>
      </c>
    </row>
    <row r="5811" spans="7:14" x14ac:dyDescent="0.2">
      <c r="G5811" s="26">
        <v>2016</v>
      </c>
      <c r="H5811" s="26">
        <v>8</v>
      </c>
      <c r="I5811" s="26">
        <v>30</v>
      </c>
      <c r="J5811" s="26">
        <v>1</v>
      </c>
      <c r="K5811" s="26">
        <v>20</v>
      </c>
      <c r="M5811" s="26">
        <v>5809</v>
      </c>
      <c r="N5811" s="26">
        <v>87</v>
      </c>
    </row>
    <row r="5812" spans="7:14" x14ac:dyDescent="0.2">
      <c r="G5812" s="26">
        <v>2016</v>
      </c>
      <c r="H5812" s="26">
        <v>8</v>
      </c>
      <c r="I5812" s="26">
        <v>30</v>
      </c>
      <c r="J5812" s="26">
        <v>2</v>
      </c>
      <c r="K5812" s="26">
        <v>22</v>
      </c>
      <c r="M5812" s="26">
        <v>5810</v>
      </c>
      <c r="N5812" s="26">
        <v>87</v>
      </c>
    </row>
    <row r="5813" spans="7:14" x14ac:dyDescent="0.2">
      <c r="G5813" s="26">
        <v>2016</v>
      </c>
      <c r="H5813" s="26">
        <v>8</v>
      </c>
      <c r="I5813" s="26">
        <v>30</v>
      </c>
      <c r="J5813" s="26">
        <v>3</v>
      </c>
      <c r="K5813" s="26">
        <v>10</v>
      </c>
      <c r="M5813" s="26">
        <v>5811</v>
      </c>
      <c r="N5813" s="26">
        <v>87</v>
      </c>
    </row>
    <row r="5814" spans="7:14" x14ac:dyDescent="0.2">
      <c r="G5814" s="26">
        <v>2016</v>
      </c>
      <c r="H5814" s="26">
        <v>8</v>
      </c>
      <c r="I5814" s="26">
        <v>30</v>
      </c>
      <c r="J5814" s="26">
        <v>4</v>
      </c>
      <c r="K5814" s="26">
        <v>5</v>
      </c>
      <c r="M5814" s="26">
        <v>5812</v>
      </c>
      <c r="N5814" s="26">
        <v>87</v>
      </c>
    </row>
    <row r="5815" spans="7:14" x14ac:dyDescent="0.2">
      <c r="G5815" s="26">
        <v>2016</v>
      </c>
      <c r="H5815" s="26">
        <v>8</v>
      </c>
      <c r="I5815" s="26">
        <v>30</v>
      </c>
      <c r="J5815" s="26">
        <v>5</v>
      </c>
      <c r="K5815" s="26">
        <v>7</v>
      </c>
      <c r="M5815" s="26">
        <v>5813</v>
      </c>
      <c r="N5815" s="26">
        <v>87</v>
      </c>
    </row>
    <row r="5816" spans="7:14" x14ac:dyDescent="0.2">
      <c r="G5816" s="26">
        <v>2016</v>
      </c>
      <c r="H5816" s="26">
        <v>8</v>
      </c>
      <c r="I5816" s="26">
        <v>30</v>
      </c>
      <c r="J5816" s="26">
        <v>6</v>
      </c>
      <c r="K5816" s="26">
        <v>73</v>
      </c>
      <c r="M5816" s="26">
        <v>5814</v>
      </c>
      <c r="N5816" s="26">
        <v>86</v>
      </c>
    </row>
    <row r="5817" spans="7:14" x14ac:dyDescent="0.2">
      <c r="G5817" s="26">
        <v>2016</v>
      </c>
      <c r="H5817" s="26">
        <v>8</v>
      </c>
      <c r="I5817" s="26">
        <v>30</v>
      </c>
      <c r="J5817" s="26">
        <v>7</v>
      </c>
      <c r="K5817" s="26">
        <v>236</v>
      </c>
      <c r="M5817" s="26">
        <v>5815</v>
      </c>
      <c r="N5817" s="26">
        <v>86</v>
      </c>
    </row>
    <row r="5818" spans="7:14" x14ac:dyDescent="0.2">
      <c r="G5818" s="26">
        <v>2016</v>
      </c>
      <c r="H5818" s="26">
        <v>8</v>
      </c>
      <c r="I5818" s="26">
        <v>30</v>
      </c>
      <c r="J5818" s="26">
        <v>8</v>
      </c>
      <c r="K5818" s="26">
        <v>578</v>
      </c>
      <c r="M5818" s="26">
        <v>5816</v>
      </c>
      <c r="N5818" s="26">
        <v>86</v>
      </c>
    </row>
    <row r="5819" spans="7:14" x14ac:dyDescent="0.2">
      <c r="G5819" s="26">
        <v>2016</v>
      </c>
      <c r="H5819" s="26">
        <v>8</v>
      </c>
      <c r="I5819" s="26">
        <v>30</v>
      </c>
      <c r="J5819" s="26">
        <v>9</v>
      </c>
      <c r="K5819" s="26">
        <v>433</v>
      </c>
      <c r="M5819" s="26">
        <v>5817</v>
      </c>
      <c r="N5819" s="26">
        <v>86</v>
      </c>
    </row>
    <row r="5820" spans="7:14" x14ac:dyDescent="0.2">
      <c r="G5820" s="26">
        <v>2016</v>
      </c>
      <c r="H5820" s="26">
        <v>8</v>
      </c>
      <c r="I5820" s="26">
        <v>30</v>
      </c>
      <c r="J5820" s="26">
        <v>10</v>
      </c>
      <c r="K5820" s="26">
        <v>293</v>
      </c>
      <c r="M5820" s="26">
        <v>5818</v>
      </c>
      <c r="N5820" s="26">
        <v>86</v>
      </c>
    </row>
    <row r="5821" spans="7:14" x14ac:dyDescent="0.2">
      <c r="G5821" s="26">
        <v>2016</v>
      </c>
      <c r="H5821" s="26">
        <v>8</v>
      </c>
      <c r="I5821" s="26">
        <v>30</v>
      </c>
      <c r="J5821" s="26">
        <v>11</v>
      </c>
      <c r="K5821" s="26">
        <v>303</v>
      </c>
      <c r="M5821" s="26">
        <v>5819</v>
      </c>
      <c r="N5821" s="26">
        <v>86</v>
      </c>
    </row>
    <row r="5822" spans="7:14" x14ac:dyDescent="0.2">
      <c r="G5822" s="26">
        <v>2016</v>
      </c>
      <c r="H5822" s="26">
        <v>8</v>
      </c>
      <c r="I5822" s="26">
        <v>30</v>
      </c>
      <c r="J5822" s="26">
        <v>12</v>
      </c>
      <c r="K5822" s="26">
        <v>368</v>
      </c>
      <c r="M5822" s="26">
        <v>5820</v>
      </c>
      <c r="N5822" s="26">
        <v>86</v>
      </c>
    </row>
    <row r="5823" spans="7:14" x14ac:dyDescent="0.2">
      <c r="G5823" s="26">
        <v>2016</v>
      </c>
      <c r="H5823" s="26">
        <v>8</v>
      </c>
      <c r="I5823" s="26">
        <v>30</v>
      </c>
      <c r="J5823" s="26">
        <v>13</v>
      </c>
      <c r="K5823" s="26">
        <v>430</v>
      </c>
      <c r="M5823" s="26">
        <v>5821</v>
      </c>
      <c r="N5823" s="26">
        <v>86</v>
      </c>
    </row>
    <row r="5824" spans="7:14" x14ac:dyDescent="0.2">
      <c r="G5824" s="26">
        <v>2016</v>
      </c>
      <c r="H5824" s="26">
        <v>8</v>
      </c>
      <c r="I5824" s="26">
        <v>30</v>
      </c>
      <c r="J5824" s="26">
        <v>14</v>
      </c>
      <c r="K5824" s="26">
        <v>400</v>
      </c>
      <c r="M5824" s="26">
        <v>5822</v>
      </c>
      <c r="N5824" s="26">
        <v>86</v>
      </c>
    </row>
    <row r="5825" spans="7:14" x14ac:dyDescent="0.2">
      <c r="G5825" s="26">
        <v>2016</v>
      </c>
      <c r="H5825" s="26">
        <v>8</v>
      </c>
      <c r="I5825" s="26">
        <v>30</v>
      </c>
      <c r="J5825" s="26">
        <v>15</v>
      </c>
      <c r="K5825" s="26">
        <v>411</v>
      </c>
      <c r="M5825" s="26">
        <v>5823</v>
      </c>
      <c r="N5825" s="26">
        <v>86</v>
      </c>
    </row>
    <row r="5826" spans="7:14" x14ac:dyDescent="0.2">
      <c r="G5826" s="26">
        <v>2016</v>
      </c>
      <c r="H5826" s="26">
        <v>8</v>
      </c>
      <c r="I5826" s="26">
        <v>30</v>
      </c>
      <c r="J5826" s="26">
        <v>16</v>
      </c>
      <c r="K5826" s="26">
        <v>482</v>
      </c>
      <c r="M5826" s="26">
        <v>5824</v>
      </c>
      <c r="N5826" s="26">
        <v>86</v>
      </c>
    </row>
    <row r="5827" spans="7:14" x14ac:dyDescent="0.2">
      <c r="G5827" s="26">
        <v>2016</v>
      </c>
      <c r="H5827" s="26">
        <v>8</v>
      </c>
      <c r="I5827" s="26">
        <v>30</v>
      </c>
      <c r="J5827" s="26">
        <v>17</v>
      </c>
      <c r="K5827" s="26">
        <v>702</v>
      </c>
      <c r="M5827" s="26">
        <v>5825</v>
      </c>
      <c r="N5827" s="26">
        <v>86</v>
      </c>
    </row>
    <row r="5828" spans="7:14" x14ac:dyDescent="0.2">
      <c r="G5828" s="26">
        <v>2016</v>
      </c>
      <c r="H5828" s="26">
        <v>8</v>
      </c>
      <c r="I5828" s="26">
        <v>30</v>
      </c>
      <c r="J5828" s="26">
        <v>18</v>
      </c>
      <c r="K5828" s="26">
        <v>538</v>
      </c>
      <c r="M5828" s="26">
        <v>5826</v>
      </c>
      <c r="N5828" s="26">
        <v>86</v>
      </c>
    </row>
    <row r="5829" spans="7:14" x14ac:dyDescent="0.2">
      <c r="G5829" s="26">
        <v>2016</v>
      </c>
      <c r="H5829" s="26">
        <v>8</v>
      </c>
      <c r="I5829" s="26">
        <v>30</v>
      </c>
      <c r="J5829" s="26">
        <v>19</v>
      </c>
      <c r="K5829" s="26">
        <v>417</v>
      </c>
      <c r="M5829" s="26">
        <v>5827</v>
      </c>
      <c r="N5829" s="26">
        <v>86</v>
      </c>
    </row>
    <row r="5830" spans="7:14" x14ac:dyDescent="0.2">
      <c r="G5830" s="26">
        <v>2016</v>
      </c>
      <c r="H5830" s="26">
        <v>8</v>
      </c>
      <c r="I5830" s="26">
        <v>30</v>
      </c>
      <c r="J5830" s="26">
        <v>20</v>
      </c>
      <c r="K5830" s="26">
        <v>334</v>
      </c>
      <c r="M5830" s="26">
        <v>5828</v>
      </c>
      <c r="N5830" s="26">
        <v>86</v>
      </c>
    </row>
    <row r="5831" spans="7:14" x14ac:dyDescent="0.2">
      <c r="G5831" s="26">
        <v>2016</v>
      </c>
      <c r="H5831" s="26">
        <v>8</v>
      </c>
      <c r="I5831" s="26">
        <v>30</v>
      </c>
      <c r="J5831" s="26">
        <v>21</v>
      </c>
      <c r="K5831" s="26">
        <v>240</v>
      </c>
      <c r="M5831" s="26">
        <v>5829</v>
      </c>
      <c r="N5831" s="26">
        <v>86</v>
      </c>
    </row>
    <row r="5832" spans="7:14" x14ac:dyDescent="0.2">
      <c r="G5832" s="26">
        <v>2016</v>
      </c>
      <c r="H5832" s="26">
        <v>8</v>
      </c>
      <c r="I5832" s="26">
        <v>30</v>
      </c>
      <c r="J5832" s="26">
        <v>22</v>
      </c>
      <c r="K5832" s="26">
        <v>207</v>
      </c>
      <c r="M5832" s="26">
        <v>5830</v>
      </c>
      <c r="N5832" s="26">
        <v>86</v>
      </c>
    </row>
    <row r="5833" spans="7:14" x14ac:dyDescent="0.2">
      <c r="G5833" s="26">
        <v>2016</v>
      </c>
      <c r="H5833" s="26">
        <v>8</v>
      </c>
      <c r="I5833" s="26">
        <v>30</v>
      </c>
      <c r="J5833" s="26">
        <v>23</v>
      </c>
      <c r="K5833" s="26">
        <v>120</v>
      </c>
      <c r="M5833" s="26">
        <v>5831</v>
      </c>
      <c r="N5833" s="26">
        <v>85</v>
      </c>
    </row>
    <row r="5834" spans="7:14" x14ac:dyDescent="0.2">
      <c r="G5834" s="26">
        <v>2016</v>
      </c>
      <c r="H5834" s="26">
        <v>8</v>
      </c>
      <c r="I5834" s="26">
        <v>30</v>
      </c>
      <c r="J5834" s="26">
        <v>24</v>
      </c>
      <c r="K5834" s="26">
        <v>41</v>
      </c>
      <c r="M5834" s="26">
        <v>5832</v>
      </c>
      <c r="N5834" s="26">
        <v>85</v>
      </c>
    </row>
    <row r="5835" spans="7:14" x14ac:dyDescent="0.2">
      <c r="G5835" s="26">
        <v>2016</v>
      </c>
      <c r="H5835" s="26">
        <v>8</v>
      </c>
      <c r="I5835" s="26">
        <v>31</v>
      </c>
      <c r="J5835" s="26">
        <v>1</v>
      </c>
      <c r="K5835" s="26">
        <v>14</v>
      </c>
      <c r="M5835" s="26">
        <v>5833</v>
      </c>
      <c r="N5835" s="26">
        <v>85</v>
      </c>
    </row>
    <row r="5836" spans="7:14" x14ac:dyDescent="0.2">
      <c r="G5836" s="26">
        <v>2016</v>
      </c>
      <c r="H5836" s="26">
        <v>8</v>
      </c>
      <c r="I5836" s="26">
        <v>31</v>
      </c>
      <c r="J5836" s="26">
        <v>2</v>
      </c>
      <c r="K5836" s="26">
        <v>23</v>
      </c>
      <c r="M5836" s="26">
        <v>5834</v>
      </c>
      <c r="N5836" s="26">
        <v>85</v>
      </c>
    </row>
    <row r="5837" spans="7:14" x14ac:dyDescent="0.2">
      <c r="G5837" s="26">
        <v>2016</v>
      </c>
      <c r="H5837" s="26">
        <v>8</v>
      </c>
      <c r="I5837" s="26">
        <v>31</v>
      </c>
      <c r="J5837" s="26">
        <v>3</v>
      </c>
      <c r="K5837" s="26">
        <v>9</v>
      </c>
      <c r="M5837" s="26">
        <v>5835</v>
      </c>
      <c r="N5837" s="26">
        <v>85</v>
      </c>
    </row>
    <row r="5838" spans="7:14" x14ac:dyDescent="0.2">
      <c r="G5838" s="26">
        <v>2016</v>
      </c>
      <c r="H5838" s="26">
        <v>8</v>
      </c>
      <c r="I5838" s="26">
        <v>31</v>
      </c>
      <c r="J5838" s="26">
        <v>4</v>
      </c>
      <c r="K5838" s="26">
        <v>5</v>
      </c>
      <c r="M5838" s="26">
        <v>5836</v>
      </c>
      <c r="N5838" s="26">
        <v>85</v>
      </c>
    </row>
    <row r="5839" spans="7:14" x14ac:dyDescent="0.2">
      <c r="G5839" s="26">
        <v>2016</v>
      </c>
      <c r="H5839" s="26">
        <v>8</v>
      </c>
      <c r="I5839" s="26">
        <v>31</v>
      </c>
      <c r="J5839" s="26">
        <v>5</v>
      </c>
      <c r="K5839" s="26">
        <v>6</v>
      </c>
      <c r="M5839" s="26">
        <v>5837</v>
      </c>
      <c r="N5839" s="26">
        <v>85</v>
      </c>
    </row>
    <row r="5840" spans="7:14" x14ac:dyDescent="0.2">
      <c r="G5840" s="26">
        <v>2016</v>
      </c>
      <c r="H5840" s="26">
        <v>8</v>
      </c>
      <c r="I5840" s="26">
        <v>31</v>
      </c>
      <c r="J5840" s="26">
        <v>6</v>
      </c>
      <c r="K5840" s="26">
        <v>91</v>
      </c>
      <c r="M5840" s="26">
        <v>5838</v>
      </c>
      <c r="N5840" s="26">
        <v>85</v>
      </c>
    </row>
    <row r="5841" spans="7:14" x14ac:dyDescent="0.2">
      <c r="G5841" s="26">
        <v>2016</v>
      </c>
      <c r="H5841" s="26">
        <v>8</v>
      </c>
      <c r="I5841" s="26">
        <v>31</v>
      </c>
      <c r="J5841" s="26">
        <v>7</v>
      </c>
      <c r="K5841" s="26">
        <v>248</v>
      </c>
      <c r="M5841" s="26">
        <v>5839</v>
      </c>
      <c r="N5841" s="26">
        <v>85</v>
      </c>
    </row>
    <row r="5842" spans="7:14" x14ac:dyDescent="0.2">
      <c r="G5842" s="26">
        <v>2016</v>
      </c>
      <c r="H5842" s="26">
        <v>8</v>
      </c>
      <c r="I5842" s="26">
        <v>31</v>
      </c>
      <c r="J5842" s="26">
        <v>8</v>
      </c>
      <c r="K5842" s="26">
        <v>580</v>
      </c>
      <c r="M5842" s="26">
        <v>5840</v>
      </c>
      <c r="N5842" s="26">
        <v>85</v>
      </c>
    </row>
    <row r="5843" spans="7:14" x14ac:dyDescent="0.2">
      <c r="G5843" s="26">
        <v>2016</v>
      </c>
      <c r="H5843" s="26">
        <v>8</v>
      </c>
      <c r="I5843" s="26">
        <v>31</v>
      </c>
      <c r="J5843" s="26">
        <v>9</v>
      </c>
      <c r="K5843" s="26">
        <v>435</v>
      </c>
      <c r="M5843" s="26">
        <v>5841</v>
      </c>
      <c r="N5843" s="26">
        <v>85</v>
      </c>
    </row>
    <row r="5844" spans="7:14" x14ac:dyDescent="0.2">
      <c r="G5844" s="26">
        <v>2016</v>
      </c>
      <c r="H5844" s="26">
        <v>8</v>
      </c>
      <c r="I5844" s="26">
        <v>31</v>
      </c>
      <c r="J5844" s="26">
        <v>10</v>
      </c>
      <c r="K5844" s="26">
        <v>292</v>
      </c>
      <c r="M5844" s="26">
        <v>5842</v>
      </c>
      <c r="N5844" s="26">
        <v>85</v>
      </c>
    </row>
    <row r="5845" spans="7:14" x14ac:dyDescent="0.2">
      <c r="G5845" s="26">
        <v>2016</v>
      </c>
      <c r="H5845" s="26">
        <v>8</v>
      </c>
      <c r="I5845" s="26">
        <v>31</v>
      </c>
      <c r="J5845" s="26">
        <v>11</v>
      </c>
      <c r="K5845" s="26">
        <v>320</v>
      </c>
      <c r="M5845" s="26">
        <v>5843</v>
      </c>
      <c r="N5845" s="26">
        <v>84</v>
      </c>
    </row>
    <row r="5846" spans="7:14" x14ac:dyDescent="0.2">
      <c r="G5846" s="26">
        <v>2016</v>
      </c>
      <c r="H5846" s="26">
        <v>8</v>
      </c>
      <c r="I5846" s="26">
        <v>31</v>
      </c>
      <c r="J5846" s="26">
        <v>12</v>
      </c>
      <c r="K5846" s="26">
        <v>403</v>
      </c>
      <c r="M5846" s="26">
        <v>5844</v>
      </c>
      <c r="N5846" s="26">
        <v>84</v>
      </c>
    </row>
    <row r="5847" spans="7:14" x14ac:dyDescent="0.2">
      <c r="G5847" s="26">
        <v>2016</v>
      </c>
      <c r="H5847" s="26">
        <v>8</v>
      </c>
      <c r="I5847" s="26">
        <v>31</v>
      </c>
      <c r="J5847" s="26">
        <v>13</v>
      </c>
      <c r="K5847" s="26">
        <v>407</v>
      </c>
      <c r="M5847" s="26">
        <v>5845</v>
      </c>
      <c r="N5847" s="26">
        <v>84</v>
      </c>
    </row>
    <row r="5848" spans="7:14" x14ac:dyDescent="0.2">
      <c r="G5848" s="26">
        <v>2016</v>
      </c>
      <c r="H5848" s="26">
        <v>8</v>
      </c>
      <c r="I5848" s="26">
        <v>31</v>
      </c>
      <c r="J5848" s="26">
        <v>14</v>
      </c>
      <c r="K5848" s="26">
        <v>420</v>
      </c>
      <c r="M5848" s="26">
        <v>5846</v>
      </c>
      <c r="N5848" s="26">
        <v>84</v>
      </c>
    </row>
    <row r="5849" spans="7:14" x14ac:dyDescent="0.2">
      <c r="G5849" s="26">
        <v>2016</v>
      </c>
      <c r="H5849" s="26">
        <v>8</v>
      </c>
      <c r="I5849" s="26">
        <v>31</v>
      </c>
      <c r="J5849" s="26">
        <v>15</v>
      </c>
      <c r="K5849" s="26">
        <v>494</v>
      </c>
      <c r="M5849" s="26">
        <v>5847</v>
      </c>
      <c r="N5849" s="26">
        <v>84</v>
      </c>
    </row>
    <row r="5850" spans="7:14" x14ac:dyDescent="0.2">
      <c r="G5850" s="26">
        <v>2016</v>
      </c>
      <c r="H5850" s="26">
        <v>8</v>
      </c>
      <c r="I5850" s="26">
        <v>31</v>
      </c>
      <c r="J5850" s="26">
        <v>16</v>
      </c>
      <c r="K5850" s="26">
        <v>499</v>
      </c>
      <c r="M5850" s="26">
        <v>5848</v>
      </c>
      <c r="N5850" s="26">
        <v>84</v>
      </c>
    </row>
    <row r="5851" spans="7:14" x14ac:dyDescent="0.2">
      <c r="G5851" s="26">
        <v>2016</v>
      </c>
      <c r="H5851" s="26">
        <v>8</v>
      </c>
      <c r="I5851" s="26">
        <v>31</v>
      </c>
      <c r="J5851" s="26">
        <v>17</v>
      </c>
      <c r="K5851" s="26">
        <v>671</v>
      </c>
      <c r="M5851" s="26">
        <v>5849</v>
      </c>
      <c r="N5851" s="26">
        <v>84</v>
      </c>
    </row>
    <row r="5852" spans="7:14" x14ac:dyDescent="0.2">
      <c r="G5852" s="26">
        <v>2016</v>
      </c>
      <c r="H5852" s="26">
        <v>8</v>
      </c>
      <c r="I5852" s="26">
        <v>31</v>
      </c>
      <c r="J5852" s="26">
        <v>18</v>
      </c>
      <c r="K5852" s="26">
        <v>550</v>
      </c>
      <c r="M5852" s="26">
        <v>5850</v>
      </c>
      <c r="N5852" s="26">
        <v>84</v>
      </c>
    </row>
    <row r="5853" spans="7:14" x14ac:dyDescent="0.2">
      <c r="G5853" s="26">
        <v>2016</v>
      </c>
      <c r="H5853" s="26">
        <v>8</v>
      </c>
      <c r="I5853" s="26">
        <v>31</v>
      </c>
      <c r="J5853" s="26">
        <v>19</v>
      </c>
      <c r="K5853" s="26">
        <v>424</v>
      </c>
      <c r="M5853" s="26">
        <v>5851</v>
      </c>
      <c r="N5853" s="26">
        <v>84</v>
      </c>
    </row>
    <row r="5854" spans="7:14" x14ac:dyDescent="0.2">
      <c r="G5854" s="26">
        <v>2016</v>
      </c>
      <c r="H5854" s="26">
        <v>8</v>
      </c>
      <c r="I5854" s="26">
        <v>31</v>
      </c>
      <c r="J5854" s="26">
        <v>20</v>
      </c>
      <c r="K5854" s="26">
        <v>378</v>
      </c>
      <c r="M5854" s="26">
        <v>5852</v>
      </c>
      <c r="N5854" s="26">
        <v>84</v>
      </c>
    </row>
    <row r="5855" spans="7:14" x14ac:dyDescent="0.2">
      <c r="G5855" s="26">
        <v>2016</v>
      </c>
      <c r="H5855" s="26">
        <v>8</v>
      </c>
      <c r="I5855" s="26">
        <v>31</v>
      </c>
      <c r="J5855" s="26">
        <v>21</v>
      </c>
      <c r="K5855" s="26">
        <v>250</v>
      </c>
      <c r="M5855" s="26">
        <v>5853</v>
      </c>
      <c r="N5855" s="26">
        <v>84</v>
      </c>
    </row>
    <row r="5856" spans="7:14" x14ac:dyDescent="0.2">
      <c r="G5856" s="26">
        <v>2016</v>
      </c>
      <c r="H5856" s="26">
        <v>8</v>
      </c>
      <c r="I5856" s="26">
        <v>31</v>
      </c>
      <c r="J5856" s="26">
        <v>22</v>
      </c>
      <c r="K5856" s="26">
        <v>200</v>
      </c>
      <c r="M5856" s="26">
        <v>5854</v>
      </c>
      <c r="N5856" s="26">
        <v>84</v>
      </c>
    </row>
    <row r="5857" spans="7:14" x14ac:dyDescent="0.2">
      <c r="G5857" s="26">
        <v>2016</v>
      </c>
      <c r="H5857" s="26">
        <v>8</v>
      </c>
      <c r="I5857" s="26">
        <v>31</v>
      </c>
      <c r="J5857" s="26">
        <v>23</v>
      </c>
      <c r="K5857" s="26">
        <v>110</v>
      </c>
      <c r="M5857" s="26">
        <v>5855</v>
      </c>
      <c r="N5857" s="26">
        <v>84</v>
      </c>
    </row>
    <row r="5858" spans="7:14" x14ac:dyDescent="0.2">
      <c r="G5858" s="26">
        <v>2016</v>
      </c>
      <c r="H5858" s="26">
        <v>8</v>
      </c>
      <c r="I5858" s="26">
        <v>31</v>
      </c>
      <c r="J5858" s="26">
        <v>24</v>
      </c>
      <c r="K5858" s="26">
        <v>52</v>
      </c>
      <c r="M5858" s="26">
        <v>5856</v>
      </c>
      <c r="N5858" s="26">
        <v>84</v>
      </c>
    </row>
    <row r="5859" spans="7:14" x14ac:dyDescent="0.2">
      <c r="G5859" s="26">
        <v>2016</v>
      </c>
      <c r="H5859" s="26">
        <v>9</v>
      </c>
      <c r="I5859" s="26">
        <v>1</v>
      </c>
      <c r="J5859" s="26">
        <v>1</v>
      </c>
      <c r="K5859" s="26">
        <v>22</v>
      </c>
      <c r="M5859" s="26">
        <v>5857</v>
      </c>
      <c r="N5859" s="26">
        <v>83</v>
      </c>
    </row>
    <row r="5860" spans="7:14" x14ac:dyDescent="0.2">
      <c r="G5860" s="26">
        <v>2016</v>
      </c>
      <c r="H5860" s="26">
        <v>9</v>
      </c>
      <c r="I5860" s="26">
        <v>1</v>
      </c>
      <c r="J5860" s="26">
        <v>2</v>
      </c>
      <c r="K5860" s="26">
        <v>23</v>
      </c>
      <c r="M5860" s="26">
        <v>5858</v>
      </c>
      <c r="N5860" s="26">
        <v>83</v>
      </c>
    </row>
    <row r="5861" spans="7:14" x14ac:dyDescent="0.2">
      <c r="G5861" s="26">
        <v>2016</v>
      </c>
      <c r="H5861" s="26">
        <v>9</v>
      </c>
      <c r="I5861" s="26">
        <v>1</v>
      </c>
      <c r="J5861" s="26">
        <v>3</v>
      </c>
      <c r="K5861" s="26">
        <v>7</v>
      </c>
      <c r="M5861" s="26">
        <v>5859</v>
      </c>
      <c r="N5861" s="26">
        <v>83</v>
      </c>
    </row>
    <row r="5862" spans="7:14" x14ac:dyDescent="0.2">
      <c r="G5862" s="26">
        <v>2016</v>
      </c>
      <c r="H5862" s="26">
        <v>9</v>
      </c>
      <c r="I5862" s="26">
        <v>1</v>
      </c>
      <c r="J5862" s="26">
        <v>4</v>
      </c>
      <c r="K5862" s="26">
        <v>2</v>
      </c>
      <c r="M5862" s="26">
        <v>5860</v>
      </c>
      <c r="N5862" s="26">
        <v>83</v>
      </c>
    </row>
    <row r="5863" spans="7:14" x14ac:dyDescent="0.2">
      <c r="G5863" s="26">
        <v>2016</v>
      </c>
      <c r="H5863" s="26">
        <v>9</v>
      </c>
      <c r="I5863" s="26">
        <v>1</v>
      </c>
      <c r="J5863" s="26">
        <v>5</v>
      </c>
      <c r="K5863" s="26">
        <v>7</v>
      </c>
      <c r="M5863" s="26">
        <v>5861</v>
      </c>
      <c r="N5863" s="26">
        <v>83</v>
      </c>
    </row>
    <row r="5864" spans="7:14" x14ac:dyDescent="0.2">
      <c r="G5864" s="26">
        <v>2016</v>
      </c>
      <c r="H5864" s="26">
        <v>9</v>
      </c>
      <c r="I5864" s="26">
        <v>1</v>
      </c>
      <c r="J5864" s="26">
        <v>6</v>
      </c>
      <c r="K5864" s="26">
        <v>72</v>
      </c>
      <c r="M5864" s="26">
        <v>5862</v>
      </c>
      <c r="N5864" s="26">
        <v>83</v>
      </c>
    </row>
    <row r="5865" spans="7:14" x14ac:dyDescent="0.2">
      <c r="G5865" s="26">
        <v>2016</v>
      </c>
      <c r="H5865" s="26">
        <v>9</v>
      </c>
      <c r="I5865" s="26">
        <v>1</v>
      </c>
      <c r="J5865" s="26">
        <v>7</v>
      </c>
      <c r="K5865" s="26">
        <v>248</v>
      </c>
      <c r="M5865" s="26">
        <v>5863</v>
      </c>
      <c r="N5865" s="26">
        <v>83</v>
      </c>
    </row>
    <row r="5866" spans="7:14" x14ac:dyDescent="0.2">
      <c r="G5866" s="26">
        <v>2016</v>
      </c>
      <c r="H5866" s="26">
        <v>9</v>
      </c>
      <c r="I5866" s="26">
        <v>1</v>
      </c>
      <c r="J5866" s="26">
        <v>8</v>
      </c>
      <c r="K5866" s="26">
        <v>578</v>
      </c>
      <c r="M5866" s="26">
        <v>5864</v>
      </c>
      <c r="N5866" s="26">
        <v>82</v>
      </c>
    </row>
    <row r="5867" spans="7:14" x14ac:dyDescent="0.2">
      <c r="G5867" s="26">
        <v>2016</v>
      </c>
      <c r="H5867" s="26">
        <v>9</v>
      </c>
      <c r="I5867" s="26">
        <v>1</v>
      </c>
      <c r="J5867" s="26">
        <v>9</v>
      </c>
      <c r="K5867" s="26">
        <v>384</v>
      </c>
      <c r="M5867" s="26">
        <v>5865</v>
      </c>
      <c r="N5867" s="26">
        <v>82</v>
      </c>
    </row>
    <row r="5868" spans="7:14" x14ac:dyDescent="0.2">
      <c r="G5868" s="26">
        <v>2016</v>
      </c>
      <c r="H5868" s="26">
        <v>9</v>
      </c>
      <c r="I5868" s="26">
        <v>1</v>
      </c>
      <c r="J5868" s="26">
        <v>10</v>
      </c>
      <c r="K5868" s="26">
        <v>347</v>
      </c>
      <c r="M5868" s="26">
        <v>5866</v>
      </c>
      <c r="N5868" s="26">
        <v>82</v>
      </c>
    </row>
    <row r="5869" spans="7:14" x14ac:dyDescent="0.2">
      <c r="G5869" s="26">
        <v>2016</v>
      </c>
      <c r="H5869" s="26">
        <v>9</v>
      </c>
      <c r="I5869" s="26">
        <v>1</v>
      </c>
      <c r="J5869" s="26">
        <v>11</v>
      </c>
      <c r="K5869" s="26">
        <v>332</v>
      </c>
      <c r="M5869" s="26">
        <v>5867</v>
      </c>
      <c r="N5869" s="26">
        <v>82</v>
      </c>
    </row>
    <row r="5870" spans="7:14" x14ac:dyDescent="0.2">
      <c r="G5870" s="26">
        <v>2016</v>
      </c>
      <c r="H5870" s="26">
        <v>9</v>
      </c>
      <c r="I5870" s="26">
        <v>1</v>
      </c>
      <c r="J5870" s="26">
        <v>12</v>
      </c>
      <c r="K5870" s="26">
        <v>403</v>
      </c>
      <c r="M5870" s="26">
        <v>5868</v>
      </c>
      <c r="N5870" s="26">
        <v>82</v>
      </c>
    </row>
    <row r="5871" spans="7:14" x14ac:dyDescent="0.2">
      <c r="G5871" s="26">
        <v>2016</v>
      </c>
      <c r="H5871" s="26">
        <v>9</v>
      </c>
      <c r="I5871" s="26">
        <v>1</v>
      </c>
      <c r="J5871" s="26">
        <v>13</v>
      </c>
      <c r="K5871" s="26">
        <v>346</v>
      </c>
      <c r="M5871" s="26">
        <v>5869</v>
      </c>
      <c r="N5871" s="26">
        <v>82</v>
      </c>
    </row>
    <row r="5872" spans="7:14" x14ac:dyDescent="0.2">
      <c r="G5872" s="26">
        <v>2016</v>
      </c>
      <c r="H5872" s="26">
        <v>9</v>
      </c>
      <c r="I5872" s="26">
        <v>1</v>
      </c>
      <c r="J5872" s="26">
        <v>14</v>
      </c>
      <c r="K5872" s="26">
        <v>441</v>
      </c>
      <c r="M5872" s="26">
        <v>5870</v>
      </c>
      <c r="N5872" s="26">
        <v>82</v>
      </c>
    </row>
    <row r="5873" spans="7:14" x14ac:dyDescent="0.2">
      <c r="G5873" s="26">
        <v>2016</v>
      </c>
      <c r="H5873" s="26">
        <v>9</v>
      </c>
      <c r="I5873" s="26">
        <v>1</v>
      </c>
      <c r="J5873" s="26">
        <v>15</v>
      </c>
      <c r="K5873" s="26">
        <v>476</v>
      </c>
      <c r="M5873" s="26">
        <v>5871</v>
      </c>
      <c r="N5873" s="26">
        <v>82</v>
      </c>
    </row>
    <row r="5874" spans="7:14" x14ac:dyDescent="0.2">
      <c r="G5874" s="26">
        <v>2016</v>
      </c>
      <c r="H5874" s="26">
        <v>9</v>
      </c>
      <c r="I5874" s="26">
        <v>1</v>
      </c>
      <c r="J5874" s="26">
        <v>16</v>
      </c>
      <c r="K5874" s="26">
        <v>532</v>
      </c>
      <c r="M5874" s="26">
        <v>5872</v>
      </c>
      <c r="N5874" s="26">
        <v>82</v>
      </c>
    </row>
    <row r="5875" spans="7:14" x14ac:dyDescent="0.2">
      <c r="G5875" s="26">
        <v>2016</v>
      </c>
      <c r="H5875" s="26">
        <v>9</v>
      </c>
      <c r="I5875" s="26">
        <v>1</v>
      </c>
      <c r="J5875" s="26">
        <v>17</v>
      </c>
      <c r="K5875" s="26">
        <v>677</v>
      </c>
      <c r="M5875" s="26">
        <v>5873</v>
      </c>
      <c r="N5875" s="26">
        <v>82</v>
      </c>
    </row>
    <row r="5876" spans="7:14" x14ac:dyDescent="0.2">
      <c r="G5876" s="26">
        <v>2016</v>
      </c>
      <c r="H5876" s="26">
        <v>9</v>
      </c>
      <c r="I5876" s="26">
        <v>1</v>
      </c>
      <c r="J5876" s="26">
        <v>18</v>
      </c>
      <c r="K5876" s="26">
        <v>582</v>
      </c>
      <c r="M5876" s="26">
        <v>5874</v>
      </c>
      <c r="N5876" s="26">
        <v>82</v>
      </c>
    </row>
    <row r="5877" spans="7:14" x14ac:dyDescent="0.2">
      <c r="G5877" s="26">
        <v>2016</v>
      </c>
      <c r="H5877" s="26">
        <v>9</v>
      </c>
      <c r="I5877" s="26">
        <v>1</v>
      </c>
      <c r="J5877" s="26">
        <v>19</v>
      </c>
      <c r="K5877" s="26">
        <v>405</v>
      </c>
      <c r="M5877" s="26">
        <v>5875</v>
      </c>
      <c r="N5877" s="26">
        <v>82</v>
      </c>
    </row>
    <row r="5878" spans="7:14" x14ac:dyDescent="0.2">
      <c r="G5878" s="26">
        <v>2016</v>
      </c>
      <c r="H5878" s="26">
        <v>9</v>
      </c>
      <c r="I5878" s="26">
        <v>1</v>
      </c>
      <c r="J5878" s="26">
        <v>20</v>
      </c>
      <c r="K5878" s="26">
        <v>343</v>
      </c>
      <c r="M5878" s="26">
        <v>5876</v>
      </c>
      <c r="N5878" s="26">
        <v>82</v>
      </c>
    </row>
    <row r="5879" spans="7:14" x14ac:dyDescent="0.2">
      <c r="G5879" s="26">
        <v>2016</v>
      </c>
      <c r="H5879" s="26">
        <v>9</v>
      </c>
      <c r="I5879" s="26">
        <v>1</v>
      </c>
      <c r="J5879" s="26">
        <v>21</v>
      </c>
      <c r="K5879" s="26">
        <v>264</v>
      </c>
      <c r="M5879" s="26">
        <v>5877</v>
      </c>
      <c r="N5879" s="26">
        <v>82</v>
      </c>
    </row>
    <row r="5880" spans="7:14" x14ac:dyDescent="0.2">
      <c r="G5880" s="26">
        <v>2016</v>
      </c>
      <c r="H5880" s="26">
        <v>9</v>
      </c>
      <c r="I5880" s="26">
        <v>1</v>
      </c>
      <c r="J5880" s="26">
        <v>22</v>
      </c>
      <c r="K5880" s="26">
        <v>146</v>
      </c>
      <c r="M5880" s="26">
        <v>5878</v>
      </c>
      <c r="N5880" s="26">
        <v>82</v>
      </c>
    </row>
    <row r="5881" spans="7:14" x14ac:dyDescent="0.2">
      <c r="G5881" s="26">
        <v>2016</v>
      </c>
      <c r="H5881" s="26">
        <v>9</v>
      </c>
      <c r="I5881" s="26">
        <v>1</v>
      </c>
      <c r="J5881" s="26">
        <v>23</v>
      </c>
      <c r="K5881" s="26">
        <v>139</v>
      </c>
      <c r="M5881" s="26">
        <v>5879</v>
      </c>
      <c r="N5881" s="26">
        <v>81</v>
      </c>
    </row>
    <row r="5882" spans="7:14" x14ac:dyDescent="0.2">
      <c r="G5882" s="26">
        <v>2016</v>
      </c>
      <c r="H5882" s="26">
        <v>9</v>
      </c>
      <c r="I5882" s="26">
        <v>1</v>
      </c>
      <c r="J5882" s="26">
        <v>24</v>
      </c>
      <c r="K5882" s="26">
        <v>56</v>
      </c>
      <c r="M5882" s="26">
        <v>5880</v>
      </c>
      <c r="N5882" s="26">
        <v>81</v>
      </c>
    </row>
    <row r="5883" spans="7:14" x14ac:dyDescent="0.2">
      <c r="G5883" s="26">
        <v>2016</v>
      </c>
      <c r="H5883" s="26">
        <v>9</v>
      </c>
      <c r="I5883" s="26">
        <v>2</v>
      </c>
      <c r="J5883" s="26">
        <v>1</v>
      </c>
      <c r="K5883" s="26">
        <v>40</v>
      </c>
      <c r="M5883" s="26">
        <v>5881</v>
      </c>
      <c r="N5883" s="26">
        <v>81</v>
      </c>
    </row>
    <row r="5884" spans="7:14" x14ac:dyDescent="0.2">
      <c r="G5884" s="26">
        <v>2016</v>
      </c>
      <c r="H5884" s="26">
        <v>9</v>
      </c>
      <c r="I5884" s="26">
        <v>2</v>
      </c>
      <c r="J5884" s="26">
        <v>2</v>
      </c>
      <c r="K5884" s="26">
        <v>21</v>
      </c>
      <c r="M5884" s="26">
        <v>5882</v>
      </c>
      <c r="N5884" s="26">
        <v>81</v>
      </c>
    </row>
    <row r="5885" spans="7:14" x14ac:dyDescent="0.2">
      <c r="G5885" s="26">
        <v>2016</v>
      </c>
      <c r="H5885" s="26">
        <v>9</v>
      </c>
      <c r="I5885" s="26">
        <v>2</v>
      </c>
      <c r="J5885" s="26">
        <v>3</v>
      </c>
      <c r="K5885" s="26">
        <v>10</v>
      </c>
      <c r="M5885" s="26">
        <v>5883</v>
      </c>
      <c r="N5885" s="26">
        <v>81</v>
      </c>
    </row>
    <row r="5886" spans="7:14" x14ac:dyDescent="0.2">
      <c r="G5886" s="26">
        <v>2016</v>
      </c>
      <c r="H5886" s="26">
        <v>9</v>
      </c>
      <c r="I5886" s="26">
        <v>2</v>
      </c>
      <c r="J5886" s="26">
        <v>4</v>
      </c>
      <c r="K5886" s="26">
        <v>9</v>
      </c>
      <c r="M5886" s="26">
        <v>5884</v>
      </c>
      <c r="N5886" s="26">
        <v>81</v>
      </c>
    </row>
    <row r="5887" spans="7:14" x14ac:dyDescent="0.2">
      <c r="G5887" s="26">
        <v>2016</v>
      </c>
      <c r="H5887" s="26">
        <v>9</v>
      </c>
      <c r="I5887" s="26">
        <v>2</v>
      </c>
      <c r="J5887" s="26">
        <v>5</v>
      </c>
      <c r="K5887" s="26">
        <v>6</v>
      </c>
      <c r="M5887" s="26">
        <v>5885</v>
      </c>
      <c r="N5887" s="26">
        <v>81</v>
      </c>
    </row>
    <row r="5888" spans="7:14" x14ac:dyDescent="0.2">
      <c r="G5888" s="26">
        <v>2016</v>
      </c>
      <c r="H5888" s="26">
        <v>9</v>
      </c>
      <c r="I5888" s="26">
        <v>2</v>
      </c>
      <c r="J5888" s="26">
        <v>6</v>
      </c>
      <c r="K5888" s="26">
        <v>60</v>
      </c>
      <c r="M5888" s="26">
        <v>5886</v>
      </c>
      <c r="N5888" s="26">
        <v>81</v>
      </c>
    </row>
    <row r="5889" spans="7:14" x14ac:dyDescent="0.2">
      <c r="G5889" s="26">
        <v>2016</v>
      </c>
      <c r="H5889" s="26">
        <v>9</v>
      </c>
      <c r="I5889" s="26">
        <v>2</v>
      </c>
      <c r="J5889" s="26">
        <v>7</v>
      </c>
      <c r="K5889" s="26">
        <v>279</v>
      </c>
      <c r="M5889" s="26">
        <v>5887</v>
      </c>
      <c r="N5889" s="26">
        <v>81</v>
      </c>
    </row>
    <row r="5890" spans="7:14" x14ac:dyDescent="0.2">
      <c r="G5890" s="26">
        <v>2016</v>
      </c>
      <c r="H5890" s="26">
        <v>9</v>
      </c>
      <c r="I5890" s="26">
        <v>2</v>
      </c>
      <c r="J5890" s="26">
        <v>8</v>
      </c>
      <c r="K5890" s="26">
        <v>583</v>
      </c>
      <c r="M5890" s="26">
        <v>5888</v>
      </c>
      <c r="N5890" s="26">
        <v>81</v>
      </c>
    </row>
    <row r="5891" spans="7:14" x14ac:dyDescent="0.2">
      <c r="G5891" s="26">
        <v>2016</v>
      </c>
      <c r="H5891" s="26">
        <v>9</v>
      </c>
      <c r="I5891" s="26">
        <v>2</v>
      </c>
      <c r="J5891" s="26">
        <v>9</v>
      </c>
      <c r="K5891" s="26">
        <v>414</v>
      </c>
      <c r="M5891" s="26">
        <v>5889</v>
      </c>
      <c r="N5891" s="26">
        <v>81</v>
      </c>
    </row>
    <row r="5892" spans="7:14" x14ac:dyDescent="0.2">
      <c r="G5892" s="26">
        <v>2016</v>
      </c>
      <c r="H5892" s="26">
        <v>9</v>
      </c>
      <c r="I5892" s="26">
        <v>2</v>
      </c>
      <c r="J5892" s="26">
        <v>10</v>
      </c>
      <c r="K5892" s="26">
        <v>317</v>
      </c>
      <c r="M5892" s="26">
        <v>5890</v>
      </c>
      <c r="N5892" s="26">
        <v>81</v>
      </c>
    </row>
    <row r="5893" spans="7:14" x14ac:dyDescent="0.2">
      <c r="G5893" s="26">
        <v>2016</v>
      </c>
      <c r="H5893" s="26">
        <v>9</v>
      </c>
      <c r="I5893" s="26">
        <v>2</v>
      </c>
      <c r="J5893" s="26">
        <v>11</v>
      </c>
      <c r="K5893" s="26">
        <v>391</v>
      </c>
      <c r="M5893" s="26">
        <v>5891</v>
      </c>
      <c r="N5893" s="26">
        <v>81</v>
      </c>
    </row>
    <row r="5894" spans="7:14" x14ac:dyDescent="0.2">
      <c r="G5894" s="26">
        <v>2016</v>
      </c>
      <c r="H5894" s="26">
        <v>9</v>
      </c>
      <c r="I5894" s="26">
        <v>2</v>
      </c>
      <c r="J5894" s="26">
        <v>12</v>
      </c>
      <c r="K5894" s="26">
        <v>417</v>
      </c>
      <c r="M5894" s="26">
        <v>5892</v>
      </c>
      <c r="N5894" s="26">
        <v>81</v>
      </c>
    </row>
    <row r="5895" spans="7:14" x14ac:dyDescent="0.2">
      <c r="G5895" s="26">
        <v>2016</v>
      </c>
      <c r="H5895" s="26">
        <v>9</v>
      </c>
      <c r="I5895" s="26">
        <v>2</v>
      </c>
      <c r="J5895" s="26">
        <v>13</v>
      </c>
      <c r="K5895" s="26">
        <v>476</v>
      </c>
      <c r="M5895" s="26">
        <v>5893</v>
      </c>
      <c r="N5895" s="26">
        <v>81</v>
      </c>
    </row>
    <row r="5896" spans="7:14" x14ac:dyDescent="0.2">
      <c r="G5896" s="26">
        <v>2016</v>
      </c>
      <c r="H5896" s="26">
        <v>9</v>
      </c>
      <c r="I5896" s="26">
        <v>2</v>
      </c>
      <c r="J5896" s="26">
        <v>14</v>
      </c>
      <c r="K5896" s="26">
        <v>465</v>
      </c>
      <c r="M5896" s="26">
        <v>5894</v>
      </c>
      <c r="N5896" s="26">
        <v>81</v>
      </c>
    </row>
    <row r="5897" spans="7:14" x14ac:dyDescent="0.2">
      <c r="G5897" s="26">
        <v>2016</v>
      </c>
      <c r="H5897" s="26">
        <v>9</v>
      </c>
      <c r="I5897" s="26">
        <v>2</v>
      </c>
      <c r="J5897" s="26">
        <v>15</v>
      </c>
      <c r="K5897" s="26">
        <v>479</v>
      </c>
      <c r="M5897" s="26">
        <v>5895</v>
      </c>
      <c r="N5897" s="26">
        <v>81</v>
      </c>
    </row>
    <row r="5898" spans="7:14" x14ac:dyDescent="0.2">
      <c r="G5898" s="26">
        <v>2016</v>
      </c>
      <c r="H5898" s="26">
        <v>9</v>
      </c>
      <c r="I5898" s="26">
        <v>2</v>
      </c>
      <c r="J5898" s="26">
        <v>16</v>
      </c>
      <c r="K5898" s="26">
        <v>546</v>
      </c>
      <c r="M5898" s="26">
        <v>5896</v>
      </c>
      <c r="N5898" s="26">
        <v>81</v>
      </c>
    </row>
    <row r="5899" spans="7:14" x14ac:dyDescent="0.2">
      <c r="G5899" s="26">
        <v>2016</v>
      </c>
      <c r="H5899" s="26">
        <v>9</v>
      </c>
      <c r="I5899" s="26">
        <v>2</v>
      </c>
      <c r="J5899" s="26">
        <v>17</v>
      </c>
      <c r="K5899" s="26">
        <v>633</v>
      </c>
      <c r="M5899" s="26">
        <v>5897</v>
      </c>
      <c r="N5899" s="26">
        <v>81</v>
      </c>
    </row>
    <row r="5900" spans="7:14" x14ac:dyDescent="0.2">
      <c r="G5900" s="26">
        <v>2016</v>
      </c>
      <c r="H5900" s="26">
        <v>9</v>
      </c>
      <c r="I5900" s="26">
        <v>2</v>
      </c>
      <c r="J5900" s="26">
        <v>18</v>
      </c>
      <c r="K5900" s="26">
        <v>546</v>
      </c>
      <c r="M5900" s="26">
        <v>5898</v>
      </c>
      <c r="N5900" s="26">
        <v>81</v>
      </c>
    </row>
    <row r="5901" spans="7:14" x14ac:dyDescent="0.2">
      <c r="G5901" s="26">
        <v>2016</v>
      </c>
      <c r="H5901" s="26">
        <v>9</v>
      </c>
      <c r="I5901" s="26">
        <v>2</v>
      </c>
      <c r="J5901" s="26">
        <v>19</v>
      </c>
      <c r="K5901" s="26">
        <v>395</v>
      </c>
      <c r="M5901" s="26">
        <v>5899</v>
      </c>
      <c r="N5901" s="26">
        <v>81</v>
      </c>
    </row>
    <row r="5902" spans="7:14" x14ac:dyDescent="0.2">
      <c r="G5902" s="26">
        <v>2016</v>
      </c>
      <c r="H5902" s="26">
        <v>9</v>
      </c>
      <c r="I5902" s="26">
        <v>2</v>
      </c>
      <c r="J5902" s="26">
        <v>20</v>
      </c>
      <c r="K5902" s="26">
        <v>309</v>
      </c>
      <c r="M5902" s="26">
        <v>5900</v>
      </c>
      <c r="N5902" s="26">
        <v>80</v>
      </c>
    </row>
    <row r="5903" spans="7:14" x14ac:dyDescent="0.2">
      <c r="G5903" s="26">
        <v>2016</v>
      </c>
      <c r="H5903" s="26">
        <v>9</v>
      </c>
      <c r="I5903" s="26">
        <v>2</v>
      </c>
      <c r="J5903" s="26">
        <v>21</v>
      </c>
      <c r="K5903" s="26">
        <v>283</v>
      </c>
      <c r="M5903" s="26">
        <v>5901</v>
      </c>
      <c r="N5903" s="26">
        <v>80</v>
      </c>
    </row>
    <row r="5904" spans="7:14" x14ac:dyDescent="0.2">
      <c r="G5904" s="26">
        <v>2016</v>
      </c>
      <c r="H5904" s="26">
        <v>9</v>
      </c>
      <c r="I5904" s="26">
        <v>2</v>
      </c>
      <c r="J5904" s="26">
        <v>22</v>
      </c>
      <c r="K5904" s="26">
        <v>227</v>
      </c>
      <c r="M5904" s="26">
        <v>5902</v>
      </c>
      <c r="N5904" s="26">
        <v>80</v>
      </c>
    </row>
    <row r="5905" spans="7:14" x14ac:dyDescent="0.2">
      <c r="G5905" s="26">
        <v>2016</v>
      </c>
      <c r="H5905" s="26">
        <v>9</v>
      </c>
      <c r="I5905" s="26">
        <v>2</v>
      </c>
      <c r="J5905" s="26">
        <v>23</v>
      </c>
      <c r="K5905" s="26">
        <v>151</v>
      </c>
      <c r="M5905" s="26">
        <v>5903</v>
      </c>
      <c r="N5905" s="26">
        <v>80</v>
      </c>
    </row>
    <row r="5906" spans="7:14" x14ac:dyDescent="0.2">
      <c r="G5906" s="26">
        <v>2016</v>
      </c>
      <c r="H5906" s="26">
        <v>9</v>
      </c>
      <c r="I5906" s="26">
        <v>2</v>
      </c>
      <c r="J5906" s="26">
        <v>24</v>
      </c>
      <c r="K5906" s="26">
        <v>73</v>
      </c>
      <c r="M5906" s="26">
        <v>5904</v>
      </c>
      <c r="N5906" s="26">
        <v>80</v>
      </c>
    </row>
    <row r="5907" spans="7:14" x14ac:dyDescent="0.2">
      <c r="G5907" s="26">
        <v>2016</v>
      </c>
      <c r="H5907" s="26">
        <v>9</v>
      </c>
      <c r="I5907" s="26">
        <v>3</v>
      </c>
      <c r="J5907" s="26">
        <v>1</v>
      </c>
      <c r="K5907" s="26">
        <v>23</v>
      </c>
      <c r="M5907" s="26">
        <v>5905</v>
      </c>
      <c r="N5907" s="26">
        <v>80</v>
      </c>
    </row>
    <row r="5908" spans="7:14" x14ac:dyDescent="0.2">
      <c r="G5908" s="26">
        <v>2016</v>
      </c>
      <c r="H5908" s="26">
        <v>9</v>
      </c>
      <c r="I5908" s="26">
        <v>3</v>
      </c>
      <c r="J5908" s="26">
        <v>2</v>
      </c>
      <c r="K5908" s="26">
        <v>25</v>
      </c>
      <c r="M5908" s="26">
        <v>5906</v>
      </c>
      <c r="N5908" s="26">
        <v>80</v>
      </c>
    </row>
    <row r="5909" spans="7:14" x14ac:dyDescent="0.2">
      <c r="G5909" s="26">
        <v>2016</v>
      </c>
      <c r="H5909" s="26">
        <v>9</v>
      </c>
      <c r="I5909" s="26">
        <v>3</v>
      </c>
      <c r="J5909" s="26">
        <v>3</v>
      </c>
      <c r="K5909" s="26">
        <v>7</v>
      </c>
      <c r="M5909" s="26">
        <v>5907</v>
      </c>
      <c r="N5909" s="26">
        <v>80</v>
      </c>
    </row>
    <row r="5910" spans="7:14" x14ac:dyDescent="0.2">
      <c r="G5910" s="26">
        <v>2016</v>
      </c>
      <c r="H5910" s="26">
        <v>9</v>
      </c>
      <c r="I5910" s="26">
        <v>3</v>
      </c>
      <c r="J5910" s="26">
        <v>4</v>
      </c>
      <c r="K5910" s="26">
        <v>16</v>
      </c>
      <c r="M5910" s="26">
        <v>5908</v>
      </c>
      <c r="N5910" s="26">
        <v>80</v>
      </c>
    </row>
    <row r="5911" spans="7:14" x14ac:dyDescent="0.2">
      <c r="G5911" s="26">
        <v>2016</v>
      </c>
      <c r="H5911" s="26">
        <v>9</v>
      </c>
      <c r="I5911" s="26">
        <v>3</v>
      </c>
      <c r="J5911" s="26">
        <v>5</v>
      </c>
      <c r="K5911" s="26">
        <v>11</v>
      </c>
      <c r="M5911" s="26">
        <v>5909</v>
      </c>
      <c r="N5911" s="26">
        <v>80</v>
      </c>
    </row>
    <row r="5912" spans="7:14" x14ac:dyDescent="0.2">
      <c r="G5912" s="26">
        <v>2016</v>
      </c>
      <c r="H5912" s="26">
        <v>9</v>
      </c>
      <c r="I5912" s="26">
        <v>3</v>
      </c>
      <c r="J5912" s="26">
        <v>6</v>
      </c>
      <c r="K5912" s="26">
        <v>40</v>
      </c>
      <c r="M5912" s="26">
        <v>5910</v>
      </c>
      <c r="N5912" s="26">
        <v>80</v>
      </c>
    </row>
    <row r="5913" spans="7:14" x14ac:dyDescent="0.2">
      <c r="G5913" s="26">
        <v>2016</v>
      </c>
      <c r="H5913" s="26">
        <v>9</v>
      </c>
      <c r="I5913" s="26">
        <v>3</v>
      </c>
      <c r="J5913" s="26">
        <v>7</v>
      </c>
      <c r="K5913" s="26">
        <v>77</v>
      </c>
      <c r="M5913" s="26">
        <v>5911</v>
      </c>
      <c r="N5913" s="26">
        <v>80</v>
      </c>
    </row>
    <row r="5914" spans="7:14" x14ac:dyDescent="0.2">
      <c r="G5914" s="26">
        <v>2016</v>
      </c>
      <c r="H5914" s="26">
        <v>9</v>
      </c>
      <c r="I5914" s="26">
        <v>3</v>
      </c>
      <c r="J5914" s="26">
        <v>8</v>
      </c>
      <c r="K5914" s="26">
        <v>162</v>
      </c>
      <c r="M5914" s="26">
        <v>5912</v>
      </c>
      <c r="N5914" s="26">
        <v>80</v>
      </c>
    </row>
    <row r="5915" spans="7:14" x14ac:dyDescent="0.2">
      <c r="G5915" s="26">
        <v>2016</v>
      </c>
      <c r="H5915" s="26">
        <v>9</v>
      </c>
      <c r="I5915" s="26">
        <v>3</v>
      </c>
      <c r="J5915" s="26">
        <v>9</v>
      </c>
      <c r="K5915" s="26">
        <v>187</v>
      </c>
      <c r="M5915" s="26">
        <v>5913</v>
      </c>
      <c r="N5915" s="26">
        <v>80</v>
      </c>
    </row>
    <row r="5916" spans="7:14" x14ac:dyDescent="0.2">
      <c r="G5916" s="26">
        <v>2016</v>
      </c>
      <c r="H5916" s="26">
        <v>9</v>
      </c>
      <c r="I5916" s="26">
        <v>3</v>
      </c>
      <c r="J5916" s="26">
        <v>10</v>
      </c>
      <c r="K5916" s="26">
        <v>280</v>
      </c>
      <c r="M5916" s="26">
        <v>5914</v>
      </c>
      <c r="N5916" s="26">
        <v>79</v>
      </c>
    </row>
    <row r="5917" spans="7:14" x14ac:dyDescent="0.2">
      <c r="G5917" s="26">
        <v>2016</v>
      </c>
      <c r="H5917" s="26">
        <v>9</v>
      </c>
      <c r="I5917" s="26">
        <v>3</v>
      </c>
      <c r="J5917" s="26">
        <v>11</v>
      </c>
      <c r="K5917" s="26">
        <v>333</v>
      </c>
      <c r="M5917" s="26">
        <v>5915</v>
      </c>
      <c r="N5917" s="26">
        <v>79</v>
      </c>
    </row>
    <row r="5918" spans="7:14" x14ac:dyDescent="0.2">
      <c r="G5918" s="26">
        <v>2016</v>
      </c>
      <c r="H5918" s="26">
        <v>9</v>
      </c>
      <c r="I5918" s="26">
        <v>3</v>
      </c>
      <c r="J5918" s="26">
        <v>12</v>
      </c>
      <c r="K5918" s="26">
        <v>402</v>
      </c>
      <c r="M5918" s="26">
        <v>5916</v>
      </c>
      <c r="N5918" s="26">
        <v>79</v>
      </c>
    </row>
    <row r="5919" spans="7:14" x14ac:dyDescent="0.2">
      <c r="G5919" s="26">
        <v>2016</v>
      </c>
      <c r="H5919" s="26">
        <v>9</v>
      </c>
      <c r="I5919" s="26">
        <v>3</v>
      </c>
      <c r="J5919" s="26">
        <v>13</v>
      </c>
      <c r="K5919" s="26">
        <v>430</v>
      </c>
      <c r="M5919" s="26">
        <v>5917</v>
      </c>
      <c r="N5919" s="26">
        <v>79</v>
      </c>
    </row>
    <row r="5920" spans="7:14" x14ac:dyDescent="0.2">
      <c r="G5920" s="26">
        <v>2016</v>
      </c>
      <c r="H5920" s="26">
        <v>9</v>
      </c>
      <c r="I5920" s="26">
        <v>3</v>
      </c>
      <c r="J5920" s="26">
        <v>14</v>
      </c>
      <c r="K5920" s="26">
        <v>512</v>
      </c>
      <c r="M5920" s="26">
        <v>5918</v>
      </c>
      <c r="N5920" s="26">
        <v>79</v>
      </c>
    </row>
    <row r="5921" spans="7:14" x14ac:dyDescent="0.2">
      <c r="G5921" s="26">
        <v>2016</v>
      </c>
      <c r="H5921" s="26">
        <v>9</v>
      </c>
      <c r="I5921" s="26">
        <v>3</v>
      </c>
      <c r="J5921" s="26">
        <v>15</v>
      </c>
      <c r="K5921" s="26">
        <v>526</v>
      </c>
      <c r="M5921" s="26">
        <v>5919</v>
      </c>
      <c r="N5921" s="26">
        <v>79</v>
      </c>
    </row>
    <row r="5922" spans="7:14" x14ac:dyDescent="0.2">
      <c r="G5922" s="26">
        <v>2016</v>
      </c>
      <c r="H5922" s="26">
        <v>9</v>
      </c>
      <c r="I5922" s="26">
        <v>3</v>
      </c>
      <c r="J5922" s="26">
        <v>16</v>
      </c>
      <c r="K5922" s="26">
        <v>529</v>
      </c>
      <c r="M5922" s="26">
        <v>5920</v>
      </c>
      <c r="N5922" s="26">
        <v>79</v>
      </c>
    </row>
    <row r="5923" spans="7:14" x14ac:dyDescent="0.2">
      <c r="G5923" s="26">
        <v>2016</v>
      </c>
      <c r="H5923" s="26">
        <v>9</v>
      </c>
      <c r="I5923" s="26">
        <v>3</v>
      </c>
      <c r="J5923" s="26">
        <v>17</v>
      </c>
      <c r="K5923" s="26">
        <v>539</v>
      </c>
      <c r="M5923" s="26">
        <v>5921</v>
      </c>
      <c r="N5923" s="26">
        <v>79</v>
      </c>
    </row>
    <row r="5924" spans="7:14" x14ac:dyDescent="0.2">
      <c r="G5924" s="26">
        <v>2016</v>
      </c>
      <c r="H5924" s="26">
        <v>9</v>
      </c>
      <c r="I5924" s="26">
        <v>3</v>
      </c>
      <c r="J5924" s="26">
        <v>18</v>
      </c>
      <c r="K5924" s="26">
        <v>466</v>
      </c>
      <c r="M5924" s="26">
        <v>5922</v>
      </c>
      <c r="N5924" s="26">
        <v>79</v>
      </c>
    </row>
    <row r="5925" spans="7:14" x14ac:dyDescent="0.2">
      <c r="G5925" s="26">
        <v>2016</v>
      </c>
      <c r="H5925" s="26">
        <v>9</v>
      </c>
      <c r="I5925" s="26">
        <v>3</v>
      </c>
      <c r="J5925" s="26">
        <v>19</v>
      </c>
      <c r="K5925" s="26">
        <v>352</v>
      </c>
      <c r="M5925" s="26">
        <v>5923</v>
      </c>
      <c r="N5925" s="26">
        <v>79</v>
      </c>
    </row>
    <row r="5926" spans="7:14" x14ac:dyDescent="0.2">
      <c r="G5926" s="26">
        <v>2016</v>
      </c>
      <c r="H5926" s="26">
        <v>9</v>
      </c>
      <c r="I5926" s="26">
        <v>3</v>
      </c>
      <c r="J5926" s="26">
        <v>20</v>
      </c>
      <c r="K5926" s="26">
        <v>249</v>
      </c>
      <c r="M5926" s="26">
        <v>5924</v>
      </c>
      <c r="N5926" s="26">
        <v>79</v>
      </c>
    </row>
    <row r="5927" spans="7:14" x14ac:dyDescent="0.2">
      <c r="G5927" s="26">
        <v>2016</v>
      </c>
      <c r="H5927" s="26">
        <v>9</v>
      </c>
      <c r="I5927" s="26">
        <v>3</v>
      </c>
      <c r="J5927" s="26">
        <v>21</v>
      </c>
      <c r="K5927" s="26">
        <v>223</v>
      </c>
      <c r="M5927" s="26">
        <v>5925</v>
      </c>
      <c r="N5927" s="26">
        <v>78</v>
      </c>
    </row>
    <row r="5928" spans="7:14" x14ac:dyDescent="0.2">
      <c r="G5928" s="26">
        <v>2016</v>
      </c>
      <c r="H5928" s="26">
        <v>9</v>
      </c>
      <c r="I5928" s="26">
        <v>3</v>
      </c>
      <c r="J5928" s="26">
        <v>22</v>
      </c>
      <c r="K5928" s="26">
        <v>168</v>
      </c>
      <c r="M5928" s="26">
        <v>5926</v>
      </c>
      <c r="N5928" s="26">
        <v>78</v>
      </c>
    </row>
    <row r="5929" spans="7:14" x14ac:dyDescent="0.2">
      <c r="G5929" s="26">
        <v>2016</v>
      </c>
      <c r="H5929" s="26">
        <v>9</v>
      </c>
      <c r="I5929" s="26">
        <v>3</v>
      </c>
      <c r="J5929" s="26">
        <v>23</v>
      </c>
      <c r="K5929" s="26">
        <v>116</v>
      </c>
      <c r="M5929" s="26">
        <v>5927</v>
      </c>
      <c r="N5929" s="26">
        <v>78</v>
      </c>
    </row>
    <row r="5930" spans="7:14" x14ac:dyDescent="0.2">
      <c r="G5930" s="26">
        <v>2016</v>
      </c>
      <c r="H5930" s="26">
        <v>9</v>
      </c>
      <c r="I5930" s="26">
        <v>3</v>
      </c>
      <c r="J5930" s="26">
        <v>24</v>
      </c>
      <c r="K5930" s="26">
        <v>31</v>
      </c>
      <c r="M5930" s="26">
        <v>5928</v>
      </c>
      <c r="N5930" s="26">
        <v>78</v>
      </c>
    </row>
    <row r="5931" spans="7:14" x14ac:dyDescent="0.2">
      <c r="G5931" s="26">
        <v>2016</v>
      </c>
      <c r="H5931" s="26">
        <v>9</v>
      </c>
      <c r="I5931" s="26">
        <v>4</v>
      </c>
      <c r="J5931" s="26">
        <v>1</v>
      </c>
      <c r="K5931" s="26">
        <v>22</v>
      </c>
      <c r="M5931" s="26">
        <v>5929</v>
      </c>
      <c r="N5931" s="26">
        <v>78</v>
      </c>
    </row>
    <row r="5932" spans="7:14" x14ac:dyDescent="0.2">
      <c r="G5932" s="26">
        <v>2016</v>
      </c>
      <c r="H5932" s="26">
        <v>9</v>
      </c>
      <c r="I5932" s="26">
        <v>4</v>
      </c>
      <c r="J5932" s="26">
        <v>2</v>
      </c>
      <c r="K5932" s="26">
        <v>9</v>
      </c>
      <c r="M5932" s="26">
        <v>5930</v>
      </c>
      <c r="N5932" s="26">
        <v>78</v>
      </c>
    </row>
    <row r="5933" spans="7:14" x14ac:dyDescent="0.2">
      <c r="G5933" s="26">
        <v>2016</v>
      </c>
      <c r="H5933" s="26">
        <v>9</v>
      </c>
      <c r="I5933" s="26">
        <v>4</v>
      </c>
      <c r="J5933" s="26">
        <v>3</v>
      </c>
      <c r="K5933" s="26">
        <v>10</v>
      </c>
      <c r="M5933" s="26">
        <v>5931</v>
      </c>
      <c r="N5933" s="26">
        <v>78</v>
      </c>
    </row>
    <row r="5934" spans="7:14" x14ac:dyDescent="0.2">
      <c r="G5934" s="26">
        <v>2016</v>
      </c>
      <c r="H5934" s="26">
        <v>9</v>
      </c>
      <c r="I5934" s="26">
        <v>4</v>
      </c>
      <c r="J5934" s="26">
        <v>4</v>
      </c>
      <c r="K5934" s="26">
        <v>9</v>
      </c>
      <c r="M5934" s="26">
        <v>5932</v>
      </c>
      <c r="N5934" s="26">
        <v>78</v>
      </c>
    </row>
    <row r="5935" spans="7:14" x14ac:dyDescent="0.2">
      <c r="G5935" s="26">
        <v>2016</v>
      </c>
      <c r="H5935" s="26">
        <v>9</v>
      </c>
      <c r="I5935" s="26">
        <v>4</v>
      </c>
      <c r="J5935" s="26">
        <v>5</v>
      </c>
      <c r="K5935" s="26">
        <v>8</v>
      </c>
      <c r="M5935" s="26">
        <v>5933</v>
      </c>
      <c r="N5935" s="26">
        <v>78</v>
      </c>
    </row>
    <row r="5936" spans="7:14" x14ac:dyDescent="0.2">
      <c r="G5936" s="26">
        <v>2016</v>
      </c>
      <c r="H5936" s="26">
        <v>9</v>
      </c>
      <c r="I5936" s="26">
        <v>4</v>
      </c>
      <c r="J5936" s="26">
        <v>6</v>
      </c>
      <c r="K5936" s="26">
        <v>33</v>
      </c>
      <c r="M5936" s="26">
        <v>5934</v>
      </c>
      <c r="N5936" s="26">
        <v>78</v>
      </c>
    </row>
    <row r="5937" spans="7:14" x14ac:dyDescent="0.2">
      <c r="G5937" s="26">
        <v>2016</v>
      </c>
      <c r="H5937" s="26">
        <v>9</v>
      </c>
      <c r="I5937" s="26">
        <v>4</v>
      </c>
      <c r="J5937" s="26">
        <v>7</v>
      </c>
      <c r="K5937" s="26">
        <v>104</v>
      </c>
      <c r="M5937" s="26">
        <v>5935</v>
      </c>
      <c r="N5937" s="26">
        <v>78</v>
      </c>
    </row>
    <row r="5938" spans="7:14" x14ac:dyDescent="0.2">
      <c r="G5938" s="26">
        <v>2016</v>
      </c>
      <c r="H5938" s="26">
        <v>9</v>
      </c>
      <c r="I5938" s="26">
        <v>4</v>
      </c>
      <c r="J5938" s="26">
        <v>8</v>
      </c>
      <c r="K5938" s="26">
        <v>176</v>
      </c>
      <c r="M5938" s="26">
        <v>5936</v>
      </c>
      <c r="N5938" s="26">
        <v>78</v>
      </c>
    </row>
    <row r="5939" spans="7:14" x14ac:dyDescent="0.2">
      <c r="G5939" s="26">
        <v>2016</v>
      </c>
      <c r="H5939" s="26">
        <v>9</v>
      </c>
      <c r="I5939" s="26">
        <v>4</v>
      </c>
      <c r="J5939" s="26">
        <v>9</v>
      </c>
      <c r="K5939" s="26">
        <v>134</v>
      </c>
      <c r="M5939" s="26">
        <v>5937</v>
      </c>
      <c r="N5939" s="26">
        <v>78</v>
      </c>
    </row>
    <row r="5940" spans="7:14" x14ac:dyDescent="0.2">
      <c r="G5940" s="26">
        <v>2016</v>
      </c>
      <c r="H5940" s="26">
        <v>9</v>
      </c>
      <c r="I5940" s="26">
        <v>4</v>
      </c>
      <c r="J5940" s="26">
        <v>10</v>
      </c>
      <c r="K5940" s="26">
        <v>166</v>
      </c>
      <c r="M5940" s="26">
        <v>5938</v>
      </c>
      <c r="N5940" s="26">
        <v>78</v>
      </c>
    </row>
    <row r="5941" spans="7:14" x14ac:dyDescent="0.2">
      <c r="G5941" s="26">
        <v>2016</v>
      </c>
      <c r="H5941" s="26">
        <v>9</v>
      </c>
      <c r="I5941" s="26">
        <v>4</v>
      </c>
      <c r="J5941" s="26">
        <v>11</v>
      </c>
      <c r="K5941" s="26">
        <v>284</v>
      </c>
      <c r="M5941" s="26">
        <v>5939</v>
      </c>
      <c r="N5941" s="26">
        <v>78</v>
      </c>
    </row>
    <row r="5942" spans="7:14" x14ac:dyDescent="0.2">
      <c r="G5942" s="26">
        <v>2016</v>
      </c>
      <c r="H5942" s="26">
        <v>9</v>
      </c>
      <c r="I5942" s="26">
        <v>4</v>
      </c>
      <c r="J5942" s="26">
        <v>12</v>
      </c>
      <c r="K5942" s="26">
        <v>341</v>
      </c>
      <c r="M5942" s="26">
        <v>5940</v>
      </c>
      <c r="N5942" s="26">
        <v>78</v>
      </c>
    </row>
    <row r="5943" spans="7:14" x14ac:dyDescent="0.2">
      <c r="G5943" s="26">
        <v>2016</v>
      </c>
      <c r="H5943" s="26">
        <v>9</v>
      </c>
      <c r="I5943" s="26">
        <v>4</v>
      </c>
      <c r="J5943" s="26">
        <v>13</v>
      </c>
      <c r="K5943" s="26">
        <v>398</v>
      </c>
      <c r="M5943" s="26">
        <v>5941</v>
      </c>
      <c r="N5943" s="26">
        <v>77</v>
      </c>
    </row>
    <row r="5944" spans="7:14" x14ac:dyDescent="0.2">
      <c r="G5944" s="26">
        <v>2016</v>
      </c>
      <c r="H5944" s="26">
        <v>9</v>
      </c>
      <c r="I5944" s="26">
        <v>4</v>
      </c>
      <c r="J5944" s="26">
        <v>14</v>
      </c>
      <c r="K5944" s="26">
        <v>429</v>
      </c>
      <c r="M5944" s="26">
        <v>5942</v>
      </c>
      <c r="N5944" s="26">
        <v>77</v>
      </c>
    </row>
    <row r="5945" spans="7:14" x14ac:dyDescent="0.2">
      <c r="G5945" s="26">
        <v>2016</v>
      </c>
      <c r="H5945" s="26">
        <v>9</v>
      </c>
      <c r="I5945" s="26">
        <v>4</v>
      </c>
      <c r="J5945" s="26">
        <v>15</v>
      </c>
      <c r="K5945" s="26">
        <v>457</v>
      </c>
      <c r="M5945" s="26">
        <v>5943</v>
      </c>
      <c r="N5945" s="26">
        <v>77</v>
      </c>
    </row>
    <row r="5946" spans="7:14" x14ac:dyDescent="0.2">
      <c r="G5946" s="26">
        <v>2016</v>
      </c>
      <c r="H5946" s="26">
        <v>9</v>
      </c>
      <c r="I5946" s="26">
        <v>4</v>
      </c>
      <c r="J5946" s="26">
        <v>16</v>
      </c>
      <c r="K5946" s="26">
        <v>431</v>
      </c>
      <c r="M5946" s="26">
        <v>5944</v>
      </c>
      <c r="N5946" s="26">
        <v>77</v>
      </c>
    </row>
    <row r="5947" spans="7:14" x14ac:dyDescent="0.2">
      <c r="G5947" s="26">
        <v>2016</v>
      </c>
      <c r="H5947" s="26">
        <v>9</v>
      </c>
      <c r="I5947" s="26">
        <v>4</v>
      </c>
      <c r="J5947" s="26">
        <v>17</v>
      </c>
      <c r="K5947" s="26">
        <v>427</v>
      </c>
      <c r="M5947" s="26">
        <v>5945</v>
      </c>
      <c r="N5947" s="26">
        <v>77</v>
      </c>
    </row>
    <row r="5948" spans="7:14" x14ac:dyDescent="0.2">
      <c r="G5948" s="26">
        <v>2016</v>
      </c>
      <c r="H5948" s="26">
        <v>9</v>
      </c>
      <c r="I5948" s="26">
        <v>4</v>
      </c>
      <c r="J5948" s="26">
        <v>18</v>
      </c>
      <c r="K5948" s="26">
        <v>436</v>
      </c>
      <c r="M5948" s="26">
        <v>5946</v>
      </c>
      <c r="N5948" s="26">
        <v>77</v>
      </c>
    </row>
    <row r="5949" spans="7:14" x14ac:dyDescent="0.2">
      <c r="G5949" s="26">
        <v>2016</v>
      </c>
      <c r="H5949" s="26">
        <v>9</v>
      </c>
      <c r="I5949" s="26">
        <v>4</v>
      </c>
      <c r="J5949" s="26">
        <v>19</v>
      </c>
      <c r="K5949" s="26">
        <v>347</v>
      </c>
      <c r="M5949" s="26">
        <v>5947</v>
      </c>
      <c r="N5949" s="26">
        <v>77</v>
      </c>
    </row>
    <row r="5950" spans="7:14" x14ac:dyDescent="0.2">
      <c r="G5950" s="26">
        <v>2016</v>
      </c>
      <c r="H5950" s="26">
        <v>9</v>
      </c>
      <c r="I5950" s="26">
        <v>4</v>
      </c>
      <c r="J5950" s="26">
        <v>20</v>
      </c>
      <c r="K5950" s="26">
        <v>226</v>
      </c>
      <c r="M5950" s="26">
        <v>5948</v>
      </c>
      <c r="N5950" s="26">
        <v>77</v>
      </c>
    </row>
    <row r="5951" spans="7:14" x14ac:dyDescent="0.2">
      <c r="G5951" s="26">
        <v>2016</v>
      </c>
      <c r="H5951" s="26">
        <v>9</v>
      </c>
      <c r="I5951" s="26">
        <v>4</v>
      </c>
      <c r="J5951" s="26">
        <v>21</v>
      </c>
      <c r="K5951" s="26">
        <v>204</v>
      </c>
      <c r="M5951" s="26">
        <v>5949</v>
      </c>
      <c r="N5951" s="26">
        <v>77</v>
      </c>
    </row>
    <row r="5952" spans="7:14" x14ac:dyDescent="0.2">
      <c r="G5952" s="26">
        <v>2016</v>
      </c>
      <c r="H5952" s="26">
        <v>9</v>
      </c>
      <c r="I5952" s="26">
        <v>4</v>
      </c>
      <c r="J5952" s="26">
        <v>22</v>
      </c>
      <c r="K5952" s="26">
        <v>195</v>
      </c>
      <c r="M5952" s="26">
        <v>5950</v>
      </c>
      <c r="N5952" s="26">
        <v>77</v>
      </c>
    </row>
    <row r="5953" spans="7:14" x14ac:dyDescent="0.2">
      <c r="G5953" s="26">
        <v>2016</v>
      </c>
      <c r="H5953" s="26">
        <v>9</v>
      </c>
      <c r="I5953" s="26">
        <v>4</v>
      </c>
      <c r="J5953" s="26">
        <v>23</v>
      </c>
      <c r="K5953" s="26">
        <v>71</v>
      </c>
      <c r="M5953" s="26">
        <v>5951</v>
      </c>
      <c r="N5953" s="26">
        <v>76</v>
      </c>
    </row>
    <row r="5954" spans="7:14" x14ac:dyDescent="0.2">
      <c r="G5954" s="26">
        <v>2016</v>
      </c>
      <c r="H5954" s="26">
        <v>9</v>
      </c>
      <c r="I5954" s="26">
        <v>4</v>
      </c>
      <c r="J5954" s="26">
        <v>24</v>
      </c>
      <c r="K5954" s="26">
        <v>32</v>
      </c>
      <c r="M5954" s="26">
        <v>5952</v>
      </c>
      <c r="N5954" s="26">
        <v>76</v>
      </c>
    </row>
    <row r="5955" spans="7:14" x14ac:dyDescent="0.2">
      <c r="G5955" s="26">
        <v>2016</v>
      </c>
      <c r="H5955" s="26">
        <v>9</v>
      </c>
      <c r="I5955" s="26">
        <v>5</v>
      </c>
      <c r="J5955" s="26">
        <v>1</v>
      </c>
      <c r="K5955" s="26">
        <v>30</v>
      </c>
      <c r="M5955" s="26">
        <v>5953</v>
      </c>
      <c r="N5955" s="26">
        <v>76</v>
      </c>
    </row>
    <row r="5956" spans="7:14" x14ac:dyDescent="0.2">
      <c r="G5956" s="26">
        <v>2016</v>
      </c>
      <c r="H5956" s="26">
        <v>9</v>
      </c>
      <c r="I5956" s="26">
        <v>5</v>
      </c>
      <c r="J5956" s="26">
        <v>2</v>
      </c>
      <c r="K5956" s="26">
        <v>17</v>
      </c>
      <c r="M5956" s="26">
        <v>5954</v>
      </c>
      <c r="N5956" s="26">
        <v>76</v>
      </c>
    </row>
    <row r="5957" spans="7:14" x14ac:dyDescent="0.2">
      <c r="G5957" s="26">
        <v>2016</v>
      </c>
      <c r="H5957" s="26">
        <v>9</v>
      </c>
      <c r="I5957" s="26">
        <v>5</v>
      </c>
      <c r="J5957" s="26">
        <v>3</v>
      </c>
      <c r="K5957" s="26">
        <v>10</v>
      </c>
      <c r="M5957" s="26">
        <v>5955</v>
      </c>
      <c r="N5957" s="26">
        <v>76</v>
      </c>
    </row>
    <row r="5958" spans="7:14" x14ac:dyDescent="0.2">
      <c r="G5958" s="26">
        <v>2016</v>
      </c>
      <c r="H5958" s="26">
        <v>9</v>
      </c>
      <c r="I5958" s="26">
        <v>5</v>
      </c>
      <c r="J5958" s="26">
        <v>4</v>
      </c>
      <c r="K5958" s="26">
        <v>1</v>
      </c>
      <c r="M5958" s="26">
        <v>5956</v>
      </c>
      <c r="N5958" s="26">
        <v>76</v>
      </c>
    </row>
    <row r="5959" spans="7:14" x14ac:dyDescent="0.2">
      <c r="G5959" s="26">
        <v>2016</v>
      </c>
      <c r="H5959" s="26">
        <v>9</v>
      </c>
      <c r="I5959" s="26">
        <v>5</v>
      </c>
      <c r="J5959" s="26">
        <v>5</v>
      </c>
      <c r="K5959" s="26">
        <v>8</v>
      </c>
      <c r="M5959" s="26">
        <v>5957</v>
      </c>
      <c r="N5959" s="26">
        <v>76</v>
      </c>
    </row>
    <row r="5960" spans="7:14" x14ac:dyDescent="0.2">
      <c r="G5960" s="26">
        <v>2016</v>
      </c>
      <c r="H5960" s="26">
        <v>9</v>
      </c>
      <c r="I5960" s="26">
        <v>5</v>
      </c>
      <c r="J5960" s="26">
        <v>6</v>
      </c>
      <c r="K5960" s="26">
        <v>43</v>
      </c>
      <c r="M5960" s="26">
        <v>5958</v>
      </c>
      <c r="N5960" s="26">
        <v>76</v>
      </c>
    </row>
    <row r="5961" spans="7:14" x14ac:dyDescent="0.2">
      <c r="G5961" s="26">
        <v>2016</v>
      </c>
      <c r="H5961" s="26">
        <v>9</v>
      </c>
      <c r="I5961" s="26">
        <v>5</v>
      </c>
      <c r="J5961" s="26">
        <v>7</v>
      </c>
      <c r="K5961" s="26">
        <v>116</v>
      </c>
      <c r="M5961" s="26">
        <v>5959</v>
      </c>
      <c r="N5961" s="26">
        <v>76</v>
      </c>
    </row>
    <row r="5962" spans="7:14" x14ac:dyDescent="0.2">
      <c r="G5962" s="26">
        <v>2016</v>
      </c>
      <c r="H5962" s="26">
        <v>9</v>
      </c>
      <c r="I5962" s="26">
        <v>5</v>
      </c>
      <c r="J5962" s="26">
        <v>8</v>
      </c>
      <c r="K5962" s="26">
        <v>176</v>
      </c>
      <c r="M5962" s="26">
        <v>5960</v>
      </c>
      <c r="N5962" s="26">
        <v>76</v>
      </c>
    </row>
    <row r="5963" spans="7:14" x14ac:dyDescent="0.2">
      <c r="G5963" s="26">
        <v>2016</v>
      </c>
      <c r="H5963" s="26">
        <v>9</v>
      </c>
      <c r="I5963" s="26">
        <v>5</v>
      </c>
      <c r="J5963" s="26">
        <v>9</v>
      </c>
      <c r="K5963" s="26">
        <v>162</v>
      </c>
      <c r="M5963" s="26">
        <v>5961</v>
      </c>
      <c r="N5963" s="26">
        <v>76</v>
      </c>
    </row>
    <row r="5964" spans="7:14" x14ac:dyDescent="0.2">
      <c r="G5964" s="26">
        <v>2016</v>
      </c>
      <c r="H5964" s="26">
        <v>9</v>
      </c>
      <c r="I5964" s="26">
        <v>5</v>
      </c>
      <c r="J5964" s="26">
        <v>10</v>
      </c>
      <c r="K5964" s="26">
        <v>283</v>
      </c>
      <c r="M5964" s="26">
        <v>5962</v>
      </c>
      <c r="N5964" s="26">
        <v>76</v>
      </c>
    </row>
    <row r="5965" spans="7:14" x14ac:dyDescent="0.2">
      <c r="G5965" s="26">
        <v>2016</v>
      </c>
      <c r="H5965" s="26">
        <v>9</v>
      </c>
      <c r="I5965" s="26">
        <v>5</v>
      </c>
      <c r="J5965" s="26">
        <v>11</v>
      </c>
      <c r="K5965" s="26">
        <v>353</v>
      </c>
      <c r="M5965" s="26">
        <v>5963</v>
      </c>
      <c r="N5965" s="26">
        <v>76</v>
      </c>
    </row>
    <row r="5966" spans="7:14" x14ac:dyDescent="0.2">
      <c r="G5966" s="26">
        <v>2016</v>
      </c>
      <c r="H5966" s="26">
        <v>9</v>
      </c>
      <c r="I5966" s="26">
        <v>5</v>
      </c>
      <c r="J5966" s="26">
        <v>12</v>
      </c>
      <c r="K5966" s="26">
        <v>454</v>
      </c>
      <c r="M5966" s="26">
        <v>5964</v>
      </c>
      <c r="N5966" s="26">
        <v>76</v>
      </c>
    </row>
    <row r="5967" spans="7:14" x14ac:dyDescent="0.2">
      <c r="G5967" s="26">
        <v>2016</v>
      </c>
      <c r="H5967" s="26">
        <v>9</v>
      </c>
      <c r="I5967" s="26">
        <v>5</v>
      </c>
      <c r="J5967" s="26">
        <v>13</v>
      </c>
      <c r="K5967" s="26">
        <v>430</v>
      </c>
      <c r="M5967" s="26">
        <v>5965</v>
      </c>
      <c r="N5967" s="26">
        <v>76</v>
      </c>
    </row>
    <row r="5968" spans="7:14" x14ac:dyDescent="0.2">
      <c r="G5968" s="26">
        <v>2016</v>
      </c>
      <c r="H5968" s="26">
        <v>9</v>
      </c>
      <c r="I5968" s="26">
        <v>5</v>
      </c>
      <c r="J5968" s="26">
        <v>14</v>
      </c>
      <c r="K5968" s="26">
        <v>450</v>
      </c>
      <c r="M5968" s="26">
        <v>5966</v>
      </c>
      <c r="N5968" s="26">
        <v>76</v>
      </c>
    </row>
    <row r="5969" spans="7:14" x14ac:dyDescent="0.2">
      <c r="G5969" s="26">
        <v>2016</v>
      </c>
      <c r="H5969" s="26">
        <v>9</v>
      </c>
      <c r="I5969" s="26">
        <v>5</v>
      </c>
      <c r="J5969" s="26">
        <v>15</v>
      </c>
      <c r="K5969" s="26">
        <v>466</v>
      </c>
      <c r="M5969" s="26">
        <v>5967</v>
      </c>
      <c r="N5969" s="26">
        <v>76</v>
      </c>
    </row>
    <row r="5970" spans="7:14" x14ac:dyDescent="0.2">
      <c r="G5970" s="26">
        <v>2016</v>
      </c>
      <c r="H5970" s="26">
        <v>9</v>
      </c>
      <c r="I5970" s="26">
        <v>5</v>
      </c>
      <c r="J5970" s="26">
        <v>16</v>
      </c>
      <c r="K5970" s="26">
        <v>376</v>
      </c>
      <c r="M5970" s="26">
        <v>5968</v>
      </c>
      <c r="N5970" s="26">
        <v>76</v>
      </c>
    </row>
    <row r="5971" spans="7:14" x14ac:dyDescent="0.2">
      <c r="G5971" s="26">
        <v>2016</v>
      </c>
      <c r="H5971" s="26">
        <v>9</v>
      </c>
      <c r="I5971" s="26">
        <v>5</v>
      </c>
      <c r="J5971" s="26">
        <v>17</v>
      </c>
      <c r="K5971" s="26">
        <v>486</v>
      </c>
      <c r="M5971" s="26">
        <v>5969</v>
      </c>
      <c r="N5971" s="26">
        <v>76</v>
      </c>
    </row>
    <row r="5972" spans="7:14" x14ac:dyDescent="0.2">
      <c r="G5972" s="26">
        <v>2016</v>
      </c>
      <c r="H5972" s="26">
        <v>9</v>
      </c>
      <c r="I5972" s="26">
        <v>5</v>
      </c>
      <c r="J5972" s="26">
        <v>18</v>
      </c>
      <c r="K5972" s="26">
        <v>374</v>
      </c>
      <c r="M5972" s="26">
        <v>5970</v>
      </c>
      <c r="N5972" s="26">
        <v>75</v>
      </c>
    </row>
    <row r="5973" spans="7:14" x14ac:dyDescent="0.2">
      <c r="G5973" s="26">
        <v>2016</v>
      </c>
      <c r="H5973" s="26">
        <v>9</v>
      </c>
      <c r="I5973" s="26">
        <v>5</v>
      </c>
      <c r="J5973" s="26">
        <v>19</v>
      </c>
      <c r="K5973" s="26">
        <v>296</v>
      </c>
      <c r="M5973" s="26">
        <v>5971</v>
      </c>
      <c r="N5973" s="26">
        <v>75</v>
      </c>
    </row>
    <row r="5974" spans="7:14" x14ac:dyDescent="0.2">
      <c r="G5974" s="26">
        <v>2016</v>
      </c>
      <c r="H5974" s="26">
        <v>9</v>
      </c>
      <c r="I5974" s="26">
        <v>5</v>
      </c>
      <c r="J5974" s="26">
        <v>20</v>
      </c>
      <c r="K5974" s="26">
        <v>203</v>
      </c>
      <c r="M5974" s="26">
        <v>5972</v>
      </c>
      <c r="N5974" s="26">
        <v>75</v>
      </c>
    </row>
    <row r="5975" spans="7:14" x14ac:dyDescent="0.2">
      <c r="G5975" s="26">
        <v>2016</v>
      </c>
      <c r="H5975" s="26">
        <v>9</v>
      </c>
      <c r="I5975" s="26">
        <v>5</v>
      </c>
      <c r="J5975" s="26">
        <v>21</v>
      </c>
      <c r="K5975" s="26">
        <v>160</v>
      </c>
      <c r="M5975" s="26">
        <v>5973</v>
      </c>
      <c r="N5975" s="26">
        <v>75</v>
      </c>
    </row>
    <row r="5976" spans="7:14" x14ac:dyDescent="0.2">
      <c r="G5976" s="26">
        <v>2016</v>
      </c>
      <c r="H5976" s="26">
        <v>9</v>
      </c>
      <c r="I5976" s="26">
        <v>5</v>
      </c>
      <c r="J5976" s="26">
        <v>22</v>
      </c>
      <c r="K5976" s="26">
        <v>125</v>
      </c>
      <c r="M5976" s="26">
        <v>5974</v>
      </c>
      <c r="N5976" s="26">
        <v>75</v>
      </c>
    </row>
    <row r="5977" spans="7:14" x14ac:dyDescent="0.2">
      <c r="G5977" s="26">
        <v>2016</v>
      </c>
      <c r="H5977" s="26">
        <v>9</v>
      </c>
      <c r="I5977" s="26">
        <v>5</v>
      </c>
      <c r="J5977" s="26">
        <v>23</v>
      </c>
      <c r="K5977" s="26">
        <v>82</v>
      </c>
      <c r="M5977" s="26">
        <v>5975</v>
      </c>
      <c r="N5977" s="26">
        <v>75</v>
      </c>
    </row>
    <row r="5978" spans="7:14" x14ac:dyDescent="0.2">
      <c r="G5978" s="26">
        <v>2016</v>
      </c>
      <c r="H5978" s="26">
        <v>9</v>
      </c>
      <c r="I5978" s="26">
        <v>5</v>
      </c>
      <c r="J5978" s="26">
        <v>24</v>
      </c>
      <c r="K5978" s="26">
        <v>28</v>
      </c>
      <c r="M5978" s="26">
        <v>5976</v>
      </c>
      <c r="N5978" s="26">
        <v>75</v>
      </c>
    </row>
    <row r="5979" spans="7:14" x14ac:dyDescent="0.2">
      <c r="G5979" s="26">
        <v>2016</v>
      </c>
      <c r="H5979" s="26">
        <v>9</v>
      </c>
      <c r="I5979" s="26">
        <v>6</v>
      </c>
      <c r="J5979" s="26">
        <v>1</v>
      </c>
      <c r="K5979" s="26">
        <v>14</v>
      </c>
      <c r="M5979" s="26">
        <v>5977</v>
      </c>
      <c r="N5979" s="26">
        <v>75</v>
      </c>
    </row>
    <row r="5980" spans="7:14" x14ac:dyDescent="0.2">
      <c r="G5980" s="26">
        <v>2016</v>
      </c>
      <c r="H5980" s="26">
        <v>9</v>
      </c>
      <c r="I5980" s="26">
        <v>6</v>
      </c>
      <c r="J5980" s="26">
        <v>2</v>
      </c>
      <c r="K5980" s="26">
        <v>6</v>
      </c>
      <c r="M5980" s="26">
        <v>5978</v>
      </c>
      <c r="N5980" s="26">
        <v>75</v>
      </c>
    </row>
    <row r="5981" spans="7:14" x14ac:dyDescent="0.2">
      <c r="G5981" s="26">
        <v>2016</v>
      </c>
      <c r="H5981" s="26">
        <v>9</v>
      </c>
      <c r="I5981" s="26">
        <v>6</v>
      </c>
      <c r="J5981" s="26">
        <v>3</v>
      </c>
      <c r="K5981" s="26">
        <v>7</v>
      </c>
      <c r="M5981" s="26">
        <v>5979</v>
      </c>
      <c r="N5981" s="26">
        <v>75</v>
      </c>
    </row>
    <row r="5982" spans="7:14" x14ac:dyDescent="0.2">
      <c r="G5982" s="26">
        <v>2016</v>
      </c>
      <c r="H5982" s="26">
        <v>9</v>
      </c>
      <c r="I5982" s="26">
        <v>6</v>
      </c>
      <c r="J5982" s="26">
        <v>4</v>
      </c>
      <c r="K5982" s="26">
        <v>8</v>
      </c>
      <c r="M5982" s="26">
        <v>5980</v>
      </c>
      <c r="N5982" s="26">
        <v>75</v>
      </c>
    </row>
    <row r="5983" spans="7:14" x14ac:dyDescent="0.2">
      <c r="G5983" s="26">
        <v>2016</v>
      </c>
      <c r="H5983" s="26">
        <v>9</v>
      </c>
      <c r="I5983" s="26">
        <v>6</v>
      </c>
      <c r="J5983" s="26">
        <v>5</v>
      </c>
      <c r="K5983" s="26">
        <v>8</v>
      </c>
      <c r="M5983" s="26">
        <v>5981</v>
      </c>
      <c r="N5983" s="26">
        <v>75</v>
      </c>
    </row>
    <row r="5984" spans="7:14" x14ac:dyDescent="0.2">
      <c r="G5984" s="26">
        <v>2016</v>
      </c>
      <c r="H5984" s="26">
        <v>9</v>
      </c>
      <c r="I5984" s="26">
        <v>6</v>
      </c>
      <c r="J5984" s="26">
        <v>6</v>
      </c>
      <c r="K5984" s="26">
        <v>63</v>
      </c>
      <c r="M5984" s="26">
        <v>5982</v>
      </c>
      <c r="N5984" s="26">
        <v>75</v>
      </c>
    </row>
    <row r="5985" spans="7:14" x14ac:dyDescent="0.2">
      <c r="G5985" s="26">
        <v>2016</v>
      </c>
      <c r="H5985" s="26">
        <v>9</v>
      </c>
      <c r="I5985" s="26">
        <v>6</v>
      </c>
      <c r="J5985" s="26">
        <v>7</v>
      </c>
      <c r="K5985" s="26">
        <v>213</v>
      </c>
      <c r="M5985" s="26">
        <v>5983</v>
      </c>
      <c r="N5985" s="26">
        <v>75</v>
      </c>
    </row>
    <row r="5986" spans="7:14" x14ac:dyDescent="0.2">
      <c r="G5986" s="26">
        <v>2016</v>
      </c>
      <c r="H5986" s="26">
        <v>9</v>
      </c>
      <c r="I5986" s="26">
        <v>6</v>
      </c>
      <c r="J5986" s="26">
        <v>8</v>
      </c>
      <c r="K5986" s="26">
        <v>559</v>
      </c>
      <c r="M5986" s="26">
        <v>5984</v>
      </c>
      <c r="N5986" s="26">
        <v>75</v>
      </c>
    </row>
    <row r="5987" spans="7:14" x14ac:dyDescent="0.2">
      <c r="G5987" s="26">
        <v>2016</v>
      </c>
      <c r="H5987" s="26">
        <v>9</v>
      </c>
      <c r="I5987" s="26">
        <v>6</v>
      </c>
      <c r="J5987" s="26">
        <v>9</v>
      </c>
      <c r="K5987" s="26">
        <v>380</v>
      </c>
      <c r="M5987" s="26">
        <v>5985</v>
      </c>
      <c r="N5987" s="26">
        <v>74</v>
      </c>
    </row>
    <row r="5988" spans="7:14" x14ac:dyDescent="0.2">
      <c r="G5988" s="26">
        <v>2016</v>
      </c>
      <c r="H5988" s="26">
        <v>9</v>
      </c>
      <c r="I5988" s="26">
        <v>6</v>
      </c>
      <c r="J5988" s="26">
        <v>10</v>
      </c>
      <c r="K5988" s="26">
        <v>356</v>
      </c>
      <c r="M5988" s="26">
        <v>5986</v>
      </c>
      <c r="N5988" s="26">
        <v>74</v>
      </c>
    </row>
    <row r="5989" spans="7:14" x14ac:dyDescent="0.2">
      <c r="G5989" s="26">
        <v>2016</v>
      </c>
      <c r="H5989" s="26">
        <v>9</v>
      </c>
      <c r="I5989" s="26">
        <v>6</v>
      </c>
      <c r="J5989" s="26">
        <v>11</v>
      </c>
      <c r="K5989" s="26">
        <v>363</v>
      </c>
      <c r="M5989" s="26">
        <v>5987</v>
      </c>
      <c r="N5989" s="26">
        <v>74</v>
      </c>
    </row>
    <row r="5990" spans="7:14" x14ac:dyDescent="0.2">
      <c r="G5990" s="26">
        <v>2016</v>
      </c>
      <c r="H5990" s="26">
        <v>9</v>
      </c>
      <c r="I5990" s="26">
        <v>6</v>
      </c>
      <c r="J5990" s="26">
        <v>12</v>
      </c>
      <c r="K5990" s="26">
        <v>440</v>
      </c>
      <c r="M5990" s="26">
        <v>5988</v>
      </c>
      <c r="N5990" s="26">
        <v>74</v>
      </c>
    </row>
    <row r="5991" spans="7:14" x14ac:dyDescent="0.2">
      <c r="G5991" s="26">
        <v>2016</v>
      </c>
      <c r="H5991" s="26">
        <v>9</v>
      </c>
      <c r="I5991" s="26">
        <v>6</v>
      </c>
      <c r="J5991" s="26">
        <v>13</v>
      </c>
      <c r="K5991" s="26">
        <v>443</v>
      </c>
      <c r="M5991" s="26">
        <v>5989</v>
      </c>
      <c r="N5991" s="26">
        <v>74</v>
      </c>
    </row>
    <row r="5992" spans="7:14" x14ac:dyDescent="0.2">
      <c r="G5992" s="26">
        <v>2016</v>
      </c>
      <c r="H5992" s="26">
        <v>9</v>
      </c>
      <c r="I5992" s="26">
        <v>6</v>
      </c>
      <c r="J5992" s="26">
        <v>14</v>
      </c>
      <c r="K5992" s="26">
        <v>379</v>
      </c>
      <c r="M5992" s="26">
        <v>5990</v>
      </c>
      <c r="N5992" s="26">
        <v>74</v>
      </c>
    </row>
    <row r="5993" spans="7:14" x14ac:dyDescent="0.2">
      <c r="G5993" s="26">
        <v>2016</v>
      </c>
      <c r="H5993" s="26">
        <v>9</v>
      </c>
      <c r="I5993" s="26">
        <v>6</v>
      </c>
      <c r="J5993" s="26">
        <v>15</v>
      </c>
      <c r="K5993" s="26">
        <v>441</v>
      </c>
      <c r="M5993" s="26">
        <v>5991</v>
      </c>
      <c r="N5993" s="26">
        <v>74</v>
      </c>
    </row>
    <row r="5994" spans="7:14" x14ac:dyDescent="0.2">
      <c r="G5994" s="26">
        <v>2016</v>
      </c>
      <c r="H5994" s="26">
        <v>9</v>
      </c>
      <c r="I5994" s="26">
        <v>6</v>
      </c>
      <c r="J5994" s="26">
        <v>16</v>
      </c>
      <c r="K5994" s="26">
        <v>465</v>
      </c>
      <c r="M5994" s="26">
        <v>5992</v>
      </c>
      <c r="N5994" s="26">
        <v>74</v>
      </c>
    </row>
    <row r="5995" spans="7:14" x14ac:dyDescent="0.2">
      <c r="G5995" s="26">
        <v>2016</v>
      </c>
      <c r="H5995" s="26">
        <v>9</v>
      </c>
      <c r="I5995" s="26">
        <v>6</v>
      </c>
      <c r="J5995" s="26">
        <v>17</v>
      </c>
      <c r="K5995" s="26">
        <v>629</v>
      </c>
      <c r="M5995" s="26">
        <v>5993</v>
      </c>
      <c r="N5995" s="26">
        <v>74</v>
      </c>
    </row>
    <row r="5996" spans="7:14" x14ac:dyDescent="0.2">
      <c r="G5996" s="26">
        <v>2016</v>
      </c>
      <c r="H5996" s="26">
        <v>9</v>
      </c>
      <c r="I5996" s="26">
        <v>6</v>
      </c>
      <c r="J5996" s="26">
        <v>18</v>
      </c>
      <c r="K5996" s="26">
        <v>555</v>
      </c>
      <c r="M5996" s="26">
        <v>5994</v>
      </c>
      <c r="N5996" s="26">
        <v>74</v>
      </c>
    </row>
    <row r="5997" spans="7:14" x14ac:dyDescent="0.2">
      <c r="G5997" s="26">
        <v>2016</v>
      </c>
      <c r="H5997" s="26">
        <v>9</v>
      </c>
      <c r="I5997" s="26">
        <v>6</v>
      </c>
      <c r="J5997" s="26">
        <v>19</v>
      </c>
      <c r="K5997" s="26">
        <v>384</v>
      </c>
      <c r="M5997" s="26">
        <v>5995</v>
      </c>
      <c r="N5997" s="26">
        <v>74</v>
      </c>
    </row>
    <row r="5998" spans="7:14" x14ac:dyDescent="0.2">
      <c r="G5998" s="26">
        <v>2016</v>
      </c>
      <c r="H5998" s="26">
        <v>9</v>
      </c>
      <c r="I5998" s="26">
        <v>6</v>
      </c>
      <c r="J5998" s="26">
        <v>20</v>
      </c>
      <c r="K5998" s="26">
        <v>318</v>
      </c>
      <c r="M5998" s="26">
        <v>5996</v>
      </c>
      <c r="N5998" s="26">
        <v>74</v>
      </c>
    </row>
    <row r="5999" spans="7:14" x14ac:dyDescent="0.2">
      <c r="G5999" s="26">
        <v>2016</v>
      </c>
      <c r="H5999" s="26">
        <v>9</v>
      </c>
      <c r="I5999" s="26">
        <v>6</v>
      </c>
      <c r="J5999" s="26">
        <v>21</v>
      </c>
      <c r="K5999" s="26">
        <v>218</v>
      </c>
      <c r="M5999" s="26">
        <v>5997</v>
      </c>
      <c r="N5999" s="26">
        <v>73</v>
      </c>
    </row>
    <row r="6000" spans="7:14" x14ac:dyDescent="0.2">
      <c r="G6000" s="26">
        <v>2016</v>
      </c>
      <c r="H6000" s="26">
        <v>9</v>
      </c>
      <c r="I6000" s="26">
        <v>6</v>
      </c>
      <c r="J6000" s="26">
        <v>22</v>
      </c>
      <c r="K6000" s="26">
        <v>168</v>
      </c>
      <c r="M6000" s="26">
        <v>5998</v>
      </c>
      <c r="N6000" s="26">
        <v>73</v>
      </c>
    </row>
    <row r="6001" spans="7:14" x14ac:dyDescent="0.2">
      <c r="G6001" s="26">
        <v>2016</v>
      </c>
      <c r="H6001" s="26">
        <v>9</v>
      </c>
      <c r="I6001" s="26">
        <v>6</v>
      </c>
      <c r="J6001" s="26">
        <v>23</v>
      </c>
      <c r="K6001" s="26">
        <v>63</v>
      </c>
      <c r="M6001" s="26">
        <v>5999</v>
      </c>
      <c r="N6001" s="26">
        <v>73</v>
      </c>
    </row>
    <row r="6002" spans="7:14" x14ac:dyDescent="0.2">
      <c r="G6002" s="26">
        <v>2016</v>
      </c>
      <c r="H6002" s="26">
        <v>9</v>
      </c>
      <c r="I6002" s="26">
        <v>6</v>
      </c>
      <c r="J6002" s="26">
        <v>24</v>
      </c>
      <c r="K6002" s="26">
        <v>34</v>
      </c>
      <c r="M6002" s="26">
        <v>6000</v>
      </c>
      <c r="N6002" s="26">
        <v>73</v>
      </c>
    </row>
    <row r="6003" spans="7:14" x14ac:dyDescent="0.2">
      <c r="G6003" s="26">
        <v>2016</v>
      </c>
      <c r="H6003" s="26">
        <v>9</v>
      </c>
      <c r="I6003" s="26">
        <v>7</v>
      </c>
      <c r="J6003" s="26">
        <v>1</v>
      </c>
      <c r="K6003" s="26">
        <v>27</v>
      </c>
      <c r="M6003" s="26">
        <v>6001</v>
      </c>
      <c r="N6003" s="26">
        <v>73</v>
      </c>
    </row>
    <row r="6004" spans="7:14" x14ac:dyDescent="0.2">
      <c r="G6004" s="26">
        <v>2016</v>
      </c>
      <c r="H6004" s="26">
        <v>9</v>
      </c>
      <c r="I6004" s="26">
        <v>7</v>
      </c>
      <c r="J6004" s="26">
        <v>2</v>
      </c>
      <c r="K6004" s="26">
        <v>13</v>
      </c>
      <c r="M6004" s="26">
        <v>6002</v>
      </c>
      <c r="N6004" s="26">
        <v>73</v>
      </c>
    </row>
    <row r="6005" spans="7:14" x14ac:dyDescent="0.2">
      <c r="G6005" s="26">
        <v>2016</v>
      </c>
      <c r="H6005" s="26">
        <v>9</v>
      </c>
      <c r="I6005" s="26">
        <v>7</v>
      </c>
      <c r="J6005" s="26">
        <v>3</v>
      </c>
      <c r="K6005" s="26">
        <v>7</v>
      </c>
      <c r="M6005" s="26">
        <v>6003</v>
      </c>
      <c r="N6005" s="26">
        <v>73</v>
      </c>
    </row>
    <row r="6006" spans="7:14" x14ac:dyDescent="0.2">
      <c r="G6006" s="26">
        <v>2016</v>
      </c>
      <c r="H6006" s="26">
        <v>9</v>
      </c>
      <c r="I6006" s="26">
        <v>7</v>
      </c>
      <c r="J6006" s="26">
        <v>4</v>
      </c>
      <c r="K6006" s="26">
        <v>5</v>
      </c>
      <c r="M6006" s="26">
        <v>6004</v>
      </c>
      <c r="N6006" s="26">
        <v>73</v>
      </c>
    </row>
    <row r="6007" spans="7:14" x14ac:dyDescent="0.2">
      <c r="G6007" s="26">
        <v>2016</v>
      </c>
      <c r="H6007" s="26">
        <v>9</v>
      </c>
      <c r="I6007" s="26">
        <v>7</v>
      </c>
      <c r="J6007" s="26">
        <v>5</v>
      </c>
      <c r="K6007" s="26">
        <v>12</v>
      </c>
      <c r="M6007" s="26">
        <v>6005</v>
      </c>
      <c r="N6007" s="26">
        <v>73</v>
      </c>
    </row>
    <row r="6008" spans="7:14" x14ac:dyDescent="0.2">
      <c r="G6008" s="26">
        <v>2016</v>
      </c>
      <c r="H6008" s="26">
        <v>9</v>
      </c>
      <c r="I6008" s="26">
        <v>7</v>
      </c>
      <c r="J6008" s="26">
        <v>6</v>
      </c>
      <c r="K6008" s="26">
        <v>69</v>
      </c>
      <c r="M6008" s="26">
        <v>6006</v>
      </c>
      <c r="N6008" s="26">
        <v>73</v>
      </c>
    </row>
    <row r="6009" spans="7:14" x14ac:dyDescent="0.2">
      <c r="G6009" s="26">
        <v>2016</v>
      </c>
      <c r="H6009" s="26">
        <v>9</v>
      </c>
      <c r="I6009" s="26">
        <v>7</v>
      </c>
      <c r="J6009" s="26">
        <v>7</v>
      </c>
      <c r="K6009" s="26">
        <v>218</v>
      </c>
      <c r="M6009" s="26">
        <v>6007</v>
      </c>
      <c r="N6009" s="26">
        <v>73</v>
      </c>
    </row>
    <row r="6010" spans="7:14" x14ac:dyDescent="0.2">
      <c r="G6010" s="26">
        <v>2016</v>
      </c>
      <c r="H6010" s="26">
        <v>9</v>
      </c>
      <c r="I6010" s="26">
        <v>7</v>
      </c>
      <c r="J6010" s="26">
        <v>8</v>
      </c>
      <c r="K6010" s="26">
        <v>540</v>
      </c>
      <c r="M6010" s="26">
        <v>6008</v>
      </c>
      <c r="N6010" s="26">
        <v>73</v>
      </c>
    </row>
    <row r="6011" spans="7:14" x14ac:dyDescent="0.2">
      <c r="G6011" s="26">
        <v>2016</v>
      </c>
      <c r="H6011" s="26">
        <v>9</v>
      </c>
      <c r="I6011" s="26">
        <v>7</v>
      </c>
      <c r="J6011" s="26">
        <v>9</v>
      </c>
      <c r="K6011" s="26">
        <v>449</v>
      </c>
      <c r="M6011" s="26">
        <v>6009</v>
      </c>
      <c r="N6011" s="26">
        <v>73</v>
      </c>
    </row>
    <row r="6012" spans="7:14" x14ac:dyDescent="0.2">
      <c r="G6012" s="26">
        <v>2016</v>
      </c>
      <c r="H6012" s="26">
        <v>9</v>
      </c>
      <c r="I6012" s="26">
        <v>7</v>
      </c>
      <c r="J6012" s="26">
        <v>10</v>
      </c>
      <c r="K6012" s="26">
        <v>318</v>
      </c>
      <c r="M6012" s="26">
        <v>6010</v>
      </c>
      <c r="N6012" s="26">
        <v>73</v>
      </c>
    </row>
    <row r="6013" spans="7:14" x14ac:dyDescent="0.2">
      <c r="G6013" s="26">
        <v>2016</v>
      </c>
      <c r="H6013" s="26">
        <v>9</v>
      </c>
      <c r="I6013" s="26">
        <v>7</v>
      </c>
      <c r="J6013" s="26">
        <v>11</v>
      </c>
      <c r="K6013" s="26">
        <v>314</v>
      </c>
      <c r="M6013" s="26">
        <v>6011</v>
      </c>
      <c r="N6013" s="26">
        <v>73</v>
      </c>
    </row>
    <row r="6014" spans="7:14" x14ac:dyDescent="0.2">
      <c r="G6014" s="26">
        <v>2016</v>
      </c>
      <c r="H6014" s="26">
        <v>9</v>
      </c>
      <c r="I6014" s="26">
        <v>7</v>
      </c>
      <c r="J6014" s="26">
        <v>12</v>
      </c>
      <c r="K6014" s="26">
        <v>415</v>
      </c>
      <c r="M6014" s="26">
        <v>6012</v>
      </c>
      <c r="N6014" s="26">
        <v>73</v>
      </c>
    </row>
    <row r="6015" spans="7:14" x14ac:dyDescent="0.2">
      <c r="G6015" s="26">
        <v>2016</v>
      </c>
      <c r="H6015" s="26">
        <v>9</v>
      </c>
      <c r="I6015" s="26">
        <v>7</v>
      </c>
      <c r="J6015" s="26">
        <v>13</v>
      </c>
      <c r="K6015" s="26">
        <v>399</v>
      </c>
      <c r="M6015" s="26">
        <v>6013</v>
      </c>
      <c r="N6015" s="26">
        <v>72</v>
      </c>
    </row>
    <row r="6016" spans="7:14" x14ac:dyDescent="0.2">
      <c r="G6016" s="26">
        <v>2016</v>
      </c>
      <c r="H6016" s="26">
        <v>9</v>
      </c>
      <c r="I6016" s="26">
        <v>7</v>
      </c>
      <c r="J6016" s="26">
        <v>14</v>
      </c>
      <c r="K6016" s="26">
        <v>374</v>
      </c>
      <c r="M6016" s="26">
        <v>6014</v>
      </c>
      <c r="N6016" s="26">
        <v>72</v>
      </c>
    </row>
    <row r="6017" spans="7:14" x14ac:dyDescent="0.2">
      <c r="G6017" s="26">
        <v>2016</v>
      </c>
      <c r="H6017" s="26">
        <v>9</v>
      </c>
      <c r="I6017" s="26">
        <v>7</v>
      </c>
      <c r="J6017" s="26">
        <v>15</v>
      </c>
      <c r="K6017" s="26">
        <v>426</v>
      </c>
      <c r="M6017" s="26">
        <v>6015</v>
      </c>
      <c r="N6017" s="26">
        <v>72</v>
      </c>
    </row>
    <row r="6018" spans="7:14" x14ac:dyDescent="0.2">
      <c r="G6018" s="26">
        <v>2016</v>
      </c>
      <c r="H6018" s="26">
        <v>9</v>
      </c>
      <c r="I6018" s="26">
        <v>7</v>
      </c>
      <c r="J6018" s="26">
        <v>16</v>
      </c>
      <c r="K6018" s="26">
        <v>466</v>
      </c>
      <c r="M6018" s="26">
        <v>6016</v>
      </c>
      <c r="N6018" s="26">
        <v>72</v>
      </c>
    </row>
    <row r="6019" spans="7:14" x14ac:dyDescent="0.2">
      <c r="G6019" s="26">
        <v>2016</v>
      </c>
      <c r="H6019" s="26">
        <v>9</v>
      </c>
      <c r="I6019" s="26">
        <v>7</v>
      </c>
      <c r="J6019" s="26">
        <v>17</v>
      </c>
      <c r="K6019" s="26">
        <v>650</v>
      </c>
      <c r="M6019" s="26">
        <v>6017</v>
      </c>
      <c r="N6019" s="26">
        <v>72</v>
      </c>
    </row>
    <row r="6020" spans="7:14" x14ac:dyDescent="0.2">
      <c r="G6020" s="26">
        <v>2016</v>
      </c>
      <c r="H6020" s="26">
        <v>9</v>
      </c>
      <c r="I6020" s="26">
        <v>7</v>
      </c>
      <c r="J6020" s="26">
        <v>18</v>
      </c>
      <c r="K6020" s="26">
        <v>545</v>
      </c>
      <c r="M6020" s="26">
        <v>6018</v>
      </c>
      <c r="N6020" s="26">
        <v>72</v>
      </c>
    </row>
    <row r="6021" spans="7:14" x14ac:dyDescent="0.2">
      <c r="G6021" s="26">
        <v>2016</v>
      </c>
      <c r="H6021" s="26">
        <v>9</v>
      </c>
      <c r="I6021" s="26">
        <v>7</v>
      </c>
      <c r="J6021" s="26">
        <v>19</v>
      </c>
      <c r="K6021" s="26">
        <v>387</v>
      </c>
      <c r="M6021" s="26">
        <v>6019</v>
      </c>
      <c r="N6021" s="26">
        <v>72</v>
      </c>
    </row>
    <row r="6022" spans="7:14" x14ac:dyDescent="0.2">
      <c r="G6022" s="26">
        <v>2016</v>
      </c>
      <c r="H6022" s="26">
        <v>9</v>
      </c>
      <c r="I6022" s="26">
        <v>7</v>
      </c>
      <c r="J6022" s="26">
        <v>20</v>
      </c>
      <c r="K6022" s="26">
        <v>334</v>
      </c>
      <c r="M6022" s="26">
        <v>6020</v>
      </c>
      <c r="N6022" s="26">
        <v>72</v>
      </c>
    </row>
    <row r="6023" spans="7:14" x14ac:dyDescent="0.2">
      <c r="G6023" s="26">
        <v>2016</v>
      </c>
      <c r="H6023" s="26">
        <v>9</v>
      </c>
      <c r="I6023" s="26">
        <v>7</v>
      </c>
      <c r="J6023" s="26">
        <v>21</v>
      </c>
      <c r="K6023" s="26">
        <v>220</v>
      </c>
      <c r="M6023" s="26">
        <v>6021</v>
      </c>
      <c r="N6023" s="26">
        <v>72</v>
      </c>
    </row>
    <row r="6024" spans="7:14" x14ac:dyDescent="0.2">
      <c r="G6024" s="26">
        <v>2016</v>
      </c>
      <c r="H6024" s="26">
        <v>9</v>
      </c>
      <c r="I6024" s="26">
        <v>7</v>
      </c>
      <c r="J6024" s="26">
        <v>22</v>
      </c>
      <c r="K6024" s="26">
        <v>181</v>
      </c>
      <c r="M6024" s="26">
        <v>6022</v>
      </c>
      <c r="N6024" s="26">
        <v>72</v>
      </c>
    </row>
    <row r="6025" spans="7:14" x14ac:dyDescent="0.2">
      <c r="G6025" s="26">
        <v>2016</v>
      </c>
      <c r="H6025" s="26">
        <v>9</v>
      </c>
      <c r="I6025" s="26">
        <v>7</v>
      </c>
      <c r="J6025" s="26">
        <v>23</v>
      </c>
      <c r="K6025" s="26">
        <v>86</v>
      </c>
      <c r="M6025" s="26">
        <v>6023</v>
      </c>
      <c r="N6025" s="26">
        <v>71</v>
      </c>
    </row>
    <row r="6026" spans="7:14" x14ac:dyDescent="0.2">
      <c r="G6026" s="26">
        <v>2016</v>
      </c>
      <c r="H6026" s="26">
        <v>9</v>
      </c>
      <c r="I6026" s="26">
        <v>7</v>
      </c>
      <c r="J6026" s="26">
        <v>24</v>
      </c>
      <c r="K6026" s="26">
        <v>40</v>
      </c>
      <c r="M6026" s="26">
        <v>6024</v>
      </c>
      <c r="N6026" s="26">
        <v>71</v>
      </c>
    </row>
    <row r="6027" spans="7:14" x14ac:dyDescent="0.2">
      <c r="G6027" s="26">
        <v>2016</v>
      </c>
      <c r="H6027" s="26">
        <v>9</v>
      </c>
      <c r="I6027" s="26">
        <v>8</v>
      </c>
      <c r="J6027" s="26">
        <v>1</v>
      </c>
      <c r="K6027" s="26">
        <v>24</v>
      </c>
      <c r="M6027" s="26">
        <v>6025</v>
      </c>
      <c r="N6027" s="26">
        <v>71</v>
      </c>
    </row>
    <row r="6028" spans="7:14" x14ac:dyDescent="0.2">
      <c r="G6028" s="26">
        <v>2016</v>
      </c>
      <c r="H6028" s="26">
        <v>9</v>
      </c>
      <c r="I6028" s="26">
        <v>8</v>
      </c>
      <c r="J6028" s="26">
        <v>2</v>
      </c>
      <c r="K6028" s="26">
        <v>10</v>
      </c>
      <c r="M6028" s="26">
        <v>6026</v>
      </c>
      <c r="N6028" s="26">
        <v>71</v>
      </c>
    </row>
    <row r="6029" spans="7:14" x14ac:dyDescent="0.2">
      <c r="G6029" s="26">
        <v>2016</v>
      </c>
      <c r="H6029" s="26">
        <v>9</v>
      </c>
      <c r="I6029" s="26">
        <v>8</v>
      </c>
      <c r="J6029" s="26">
        <v>3</v>
      </c>
      <c r="K6029" s="26">
        <v>7</v>
      </c>
      <c r="M6029" s="26">
        <v>6027</v>
      </c>
      <c r="N6029" s="26">
        <v>71</v>
      </c>
    </row>
    <row r="6030" spans="7:14" x14ac:dyDescent="0.2">
      <c r="G6030" s="26">
        <v>2016</v>
      </c>
      <c r="H6030" s="26">
        <v>9</v>
      </c>
      <c r="I6030" s="26">
        <v>8</v>
      </c>
      <c r="J6030" s="26">
        <v>4</v>
      </c>
      <c r="K6030" s="26">
        <v>7</v>
      </c>
      <c r="M6030" s="26">
        <v>6028</v>
      </c>
      <c r="N6030" s="26">
        <v>71</v>
      </c>
    </row>
    <row r="6031" spans="7:14" x14ac:dyDescent="0.2">
      <c r="G6031" s="26">
        <v>2016</v>
      </c>
      <c r="H6031" s="26">
        <v>9</v>
      </c>
      <c r="I6031" s="26">
        <v>8</v>
      </c>
      <c r="J6031" s="26">
        <v>5</v>
      </c>
      <c r="K6031" s="26">
        <v>9</v>
      </c>
      <c r="M6031" s="26">
        <v>6029</v>
      </c>
      <c r="N6031" s="26">
        <v>71</v>
      </c>
    </row>
    <row r="6032" spans="7:14" x14ac:dyDescent="0.2">
      <c r="G6032" s="26">
        <v>2016</v>
      </c>
      <c r="H6032" s="26">
        <v>9</v>
      </c>
      <c r="I6032" s="26">
        <v>8</v>
      </c>
      <c r="J6032" s="26">
        <v>6</v>
      </c>
      <c r="K6032" s="26">
        <v>63</v>
      </c>
      <c r="M6032" s="26">
        <v>6030</v>
      </c>
      <c r="N6032" s="26">
        <v>71</v>
      </c>
    </row>
    <row r="6033" spans="7:14" x14ac:dyDescent="0.2">
      <c r="G6033" s="26">
        <v>2016</v>
      </c>
      <c r="H6033" s="26">
        <v>9</v>
      </c>
      <c r="I6033" s="26">
        <v>8</v>
      </c>
      <c r="J6033" s="26">
        <v>7</v>
      </c>
      <c r="K6033" s="26">
        <v>220</v>
      </c>
      <c r="M6033" s="26">
        <v>6031</v>
      </c>
      <c r="N6033" s="26">
        <v>71</v>
      </c>
    </row>
    <row r="6034" spans="7:14" x14ac:dyDescent="0.2">
      <c r="G6034" s="26">
        <v>2016</v>
      </c>
      <c r="H6034" s="26">
        <v>9</v>
      </c>
      <c r="I6034" s="26">
        <v>8</v>
      </c>
      <c r="J6034" s="26">
        <v>8</v>
      </c>
      <c r="K6034" s="26">
        <v>601</v>
      </c>
      <c r="M6034" s="26">
        <v>6032</v>
      </c>
      <c r="N6034" s="26">
        <v>71</v>
      </c>
    </row>
    <row r="6035" spans="7:14" x14ac:dyDescent="0.2">
      <c r="G6035" s="26">
        <v>2016</v>
      </c>
      <c r="H6035" s="26">
        <v>9</v>
      </c>
      <c r="I6035" s="26">
        <v>8</v>
      </c>
      <c r="J6035" s="26">
        <v>9</v>
      </c>
      <c r="K6035" s="26">
        <v>393</v>
      </c>
      <c r="M6035" s="26">
        <v>6033</v>
      </c>
      <c r="N6035" s="26">
        <v>71</v>
      </c>
    </row>
    <row r="6036" spans="7:14" x14ac:dyDescent="0.2">
      <c r="G6036" s="26">
        <v>2016</v>
      </c>
      <c r="H6036" s="26">
        <v>9</v>
      </c>
      <c r="I6036" s="26">
        <v>8</v>
      </c>
      <c r="J6036" s="26">
        <v>10</v>
      </c>
      <c r="K6036" s="26">
        <v>311</v>
      </c>
      <c r="M6036" s="26">
        <v>6034</v>
      </c>
      <c r="N6036" s="26">
        <v>71</v>
      </c>
    </row>
    <row r="6037" spans="7:14" x14ac:dyDescent="0.2">
      <c r="G6037" s="26">
        <v>2016</v>
      </c>
      <c r="H6037" s="26">
        <v>9</v>
      </c>
      <c r="I6037" s="26">
        <v>8</v>
      </c>
      <c r="J6037" s="26">
        <v>11</v>
      </c>
      <c r="K6037" s="26">
        <v>392</v>
      </c>
      <c r="M6037" s="26">
        <v>6035</v>
      </c>
      <c r="N6037" s="26">
        <v>71</v>
      </c>
    </row>
    <row r="6038" spans="7:14" x14ac:dyDescent="0.2">
      <c r="G6038" s="26">
        <v>2016</v>
      </c>
      <c r="H6038" s="26">
        <v>9</v>
      </c>
      <c r="I6038" s="26">
        <v>8</v>
      </c>
      <c r="J6038" s="26">
        <v>12</v>
      </c>
      <c r="K6038" s="26">
        <v>407</v>
      </c>
      <c r="M6038" s="26">
        <v>6036</v>
      </c>
      <c r="N6038" s="26">
        <v>70</v>
      </c>
    </row>
    <row r="6039" spans="7:14" x14ac:dyDescent="0.2">
      <c r="G6039" s="26">
        <v>2016</v>
      </c>
      <c r="H6039" s="26">
        <v>9</v>
      </c>
      <c r="I6039" s="26">
        <v>8</v>
      </c>
      <c r="J6039" s="26">
        <v>13</v>
      </c>
      <c r="K6039" s="26">
        <v>418</v>
      </c>
      <c r="M6039" s="26">
        <v>6037</v>
      </c>
      <c r="N6039" s="26">
        <v>70</v>
      </c>
    </row>
    <row r="6040" spans="7:14" x14ac:dyDescent="0.2">
      <c r="G6040" s="26">
        <v>2016</v>
      </c>
      <c r="H6040" s="26">
        <v>9</v>
      </c>
      <c r="I6040" s="26">
        <v>8</v>
      </c>
      <c r="J6040" s="26">
        <v>14</v>
      </c>
      <c r="K6040" s="26">
        <v>390</v>
      </c>
      <c r="M6040" s="26">
        <v>6038</v>
      </c>
      <c r="N6040" s="26">
        <v>70</v>
      </c>
    </row>
    <row r="6041" spans="7:14" x14ac:dyDescent="0.2">
      <c r="G6041" s="26">
        <v>2016</v>
      </c>
      <c r="H6041" s="26">
        <v>9</v>
      </c>
      <c r="I6041" s="26">
        <v>8</v>
      </c>
      <c r="J6041" s="26">
        <v>15</v>
      </c>
      <c r="K6041" s="26">
        <v>450</v>
      </c>
      <c r="M6041" s="26">
        <v>6039</v>
      </c>
      <c r="N6041" s="26">
        <v>70</v>
      </c>
    </row>
    <row r="6042" spans="7:14" x14ac:dyDescent="0.2">
      <c r="G6042" s="26">
        <v>2016</v>
      </c>
      <c r="H6042" s="26">
        <v>9</v>
      </c>
      <c r="I6042" s="26">
        <v>8</v>
      </c>
      <c r="J6042" s="26">
        <v>16</v>
      </c>
      <c r="K6042" s="26">
        <v>509</v>
      </c>
      <c r="M6042" s="26">
        <v>6040</v>
      </c>
      <c r="N6042" s="26">
        <v>70</v>
      </c>
    </row>
    <row r="6043" spans="7:14" x14ac:dyDescent="0.2">
      <c r="G6043" s="26">
        <v>2016</v>
      </c>
      <c r="H6043" s="26">
        <v>9</v>
      </c>
      <c r="I6043" s="26">
        <v>8</v>
      </c>
      <c r="J6043" s="26">
        <v>17</v>
      </c>
      <c r="K6043" s="26">
        <v>685</v>
      </c>
      <c r="M6043" s="26">
        <v>6041</v>
      </c>
      <c r="N6043" s="26">
        <v>70</v>
      </c>
    </row>
    <row r="6044" spans="7:14" x14ac:dyDescent="0.2">
      <c r="G6044" s="26">
        <v>2016</v>
      </c>
      <c r="H6044" s="26">
        <v>9</v>
      </c>
      <c r="I6044" s="26">
        <v>8</v>
      </c>
      <c r="J6044" s="26">
        <v>18</v>
      </c>
      <c r="K6044" s="26">
        <v>521</v>
      </c>
      <c r="M6044" s="26">
        <v>6042</v>
      </c>
      <c r="N6044" s="26">
        <v>70</v>
      </c>
    </row>
    <row r="6045" spans="7:14" x14ac:dyDescent="0.2">
      <c r="G6045" s="26">
        <v>2016</v>
      </c>
      <c r="H6045" s="26">
        <v>9</v>
      </c>
      <c r="I6045" s="26">
        <v>8</v>
      </c>
      <c r="J6045" s="26">
        <v>19</v>
      </c>
      <c r="K6045" s="26">
        <v>362</v>
      </c>
      <c r="M6045" s="26">
        <v>6043</v>
      </c>
      <c r="N6045" s="26">
        <v>69</v>
      </c>
    </row>
    <row r="6046" spans="7:14" x14ac:dyDescent="0.2">
      <c r="G6046" s="26">
        <v>2016</v>
      </c>
      <c r="H6046" s="26">
        <v>9</v>
      </c>
      <c r="I6046" s="26">
        <v>8</v>
      </c>
      <c r="J6046" s="26">
        <v>20</v>
      </c>
      <c r="K6046" s="26">
        <v>292</v>
      </c>
      <c r="M6046" s="26">
        <v>6044</v>
      </c>
      <c r="N6046" s="26">
        <v>69</v>
      </c>
    </row>
    <row r="6047" spans="7:14" x14ac:dyDescent="0.2">
      <c r="G6047" s="26">
        <v>2016</v>
      </c>
      <c r="H6047" s="26">
        <v>9</v>
      </c>
      <c r="I6047" s="26">
        <v>8</v>
      </c>
      <c r="J6047" s="26">
        <v>21</v>
      </c>
      <c r="K6047" s="26">
        <v>199</v>
      </c>
      <c r="M6047" s="26">
        <v>6045</v>
      </c>
      <c r="N6047" s="26">
        <v>69</v>
      </c>
    </row>
    <row r="6048" spans="7:14" x14ac:dyDescent="0.2">
      <c r="G6048" s="26">
        <v>2016</v>
      </c>
      <c r="H6048" s="26">
        <v>9</v>
      </c>
      <c r="I6048" s="26">
        <v>8</v>
      </c>
      <c r="J6048" s="26">
        <v>22</v>
      </c>
      <c r="K6048" s="26">
        <v>176</v>
      </c>
      <c r="M6048" s="26">
        <v>6046</v>
      </c>
      <c r="N6048" s="26">
        <v>69</v>
      </c>
    </row>
    <row r="6049" spans="7:14" x14ac:dyDescent="0.2">
      <c r="G6049" s="26">
        <v>2016</v>
      </c>
      <c r="H6049" s="26">
        <v>9</v>
      </c>
      <c r="I6049" s="26">
        <v>8</v>
      </c>
      <c r="J6049" s="26">
        <v>23</v>
      </c>
      <c r="K6049" s="26">
        <v>100</v>
      </c>
      <c r="M6049" s="26">
        <v>6047</v>
      </c>
      <c r="N6049" s="26">
        <v>69</v>
      </c>
    </row>
    <row r="6050" spans="7:14" x14ac:dyDescent="0.2">
      <c r="G6050" s="26">
        <v>2016</v>
      </c>
      <c r="H6050" s="26">
        <v>9</v>
      </c>
      <c r="I6050" s="26">
        <v>8</v>
      </c>
      <c r="J6050" s="26">
        <v>24</v>
      </c>
      <c r="K6050" s="26">
        <v>34</v>
      </c>
      <c r="M6050" s="26">
        <v>6048</v>
      </c>
      <c r="N6050" s="26">
        <v>69</v>
      </c>
    </row>
    <row r="6051" spans="7:14" x14ac:dyDescent="0.2">
      <c r="G6051" s="26">
        <v>2016</v>
      </c>
      <c r="H6051" s="26">
        <v>9</v>
      </c>
      <c r="I6051" s="26">
        <v>9</v>
      </c>
      <c r="J6051" s="26">
        <v>1</v>
      </c>
      <c r="K6051" s="26">
        <v>23</v>
      </c>
      <c r="M6051" s="26">
        <v>6049</v>
      </c>
      <c r="N6051" s="26">
        <v>69</v>
      </c>
    </row>
    <row r="6052" spans="7:14" x14ac:dyDescent="0.2">
      <c r="G6052" s="26">
        <v>2016</v>
      </c>
      <c r="H6052" s="26">
        <v>9</v>
      </c>
      <c r="I6052" s="26">
        <v>9</v>
      </c>
      <c r="J6052" s="26">
        <v>2</v>
      </c>
      <c r="K6052" s="26">
        <v>14</v>
      </c>
      <c r="M6052" s="26">
        <v>6050</v>
      </c>
      <c r="N6052" s="26">
        <v>69</v>
      </c>
    </row>
    <row r="6053" spans="7:14" x14ac:dyDescent="0.2">
      <c r="G6053" s="26">
        <v>2016</v>
      </c>
      <c r="H6053" s="26">
        <v>9</v>
      </c>
      <c r="I6053" s="26">
        <v>9</v>
      </c>
      <c r="J6053" s="26">
        <v>3</v>
      </c>
      <c r="K6053" s="26">
        <v>10</v>
      </c>
      <c r="M6053" s="26">
        <v>6051</v>
      </c>
      <c r="N6053" s="26">
        <v>69</v>
      </c>
    </row>
    <row r="6054" spans="7:14" x14ac:dyDescent="0.2">
      <c r="G6054" s="26">
        <v>2016</v>
      </c>
      <c r="H6054" s="26">
        <v>9</v>
      </c>
      <c r="I6054" s="26">
        <v>9</v>
      </c>
      <c r="J6054" s="26">
        <v>4</v>
      </c>
      <c r="K6054" s="26">
        <v>6</v>
      </c>
      <c r="M6054" s="26">
        <v>6052</v>
      </c>
      <c r="N6054" s="26">
        <v>69</v>
      </c>
    </row>
    <row r="6055" spans="7:14" x14ac:dyDescent="0.2">
      <c r="G6055" s="26">
        <v>2016</v>
      </c>
      <c r="H6055" s="26">
        <v>9</v>
      </c>
      <c r="I6055" s="26">
        <v>9</v>
      </c>
      <c r="J6055" s="26">
        <v>5</v>
      </c>
      <c r="K6055" s="26">
        <v>10</v>
      </c>
      <c r="M6055" s="26">
        <v>6053</v>
      </c>
      <c r="N6055" s="26">
        <v>69</v>
      </c>
    </row>
    <row r="6056" spans="7:14" x14ac:dyDescent="0.2">
      <c r="G6056" s="26">
        <v>2016</v>
      </c>
      <c r="H6056" s="26">
        <v>9</v>
      </c>
      <c r="I6056" s="26">
        <v>9</v>
      </c>
      <c r="J6056" s="26">
        <v>6</v>
      </c>
      <c r="K6056" s="26">
        <v>60</v>
      </c>
      <c r="M6056" s="26">
        <v>6054</v>
      </c>
      <c r="N6056" s="26">
        <v>69</v>
      </c>
    </row>
    <row r="6057" spans="7:14" x14ac:dyDescent="0.2">
      <c r="G6057" s="26">
        <v>2016</v>
      </c>
      <c r="H6057" s="26">
        <v>9</v>
      </c>
      <c r="I6057" s="26">
        <v>9</v>
      </c>
      <c r="J6057" s="26">
        <v>7</v>
      </c>
      <c r="K6057" s="26">
        <v>225</v>
      </c>
      <c r="M6057" s="26">
        <v>6055</v>
      </c>
      <c r="N6057" s="26">
        <v>69</v>
      </c>
    </row>
    <row r="6058" spans="7:14" x14ac:dyDescent="0.2">
      <c r="G6058" s="26">
        <v>2016</v>
      </c>
      <c r="H6058" s="26">
        <v>9</v>
      </c>
      <c r="I6058" s="26">
        <v>9</v>
      </c>
      <c r="J6058" s="26">
        <v>8</v>
      </c>
      <c r="K6058" s="26">
        <v>593</v>
      </c>
      <c r="M6058" s="26">
        <v>6056</v>
      </c>
      <c r="N6058" s="26">
        <v>69</v>
      </c>
    </row>
    <row r="6059" spans="7:14" x14ac:dyDescent="0.2">
      <c r="G6059" s="26">
        <v>2016</v>
      </c>
      <c r="H6059" s="26">
        <v>9</v>
      </c>
      <c r="I6059" s="26">
        <v>9</v>
      </c>
      <c r="J6059" s="26">
        <v>9</v>
      </c>
      <c r="K6059" s="26">
        <v>431</v>
      </c>
      <c r="M6059" s="26">
        <v>6057</v>
      </c>
      <c r="N6059" s="26">
        <v>69</v>
      </c>
    </row>
    <row r="6060" spans="7:14" x14ac:dyDescent="0.2">
      <c r="G6060" s="26">
        <v>2016</v>
      </c>
      <c r="H6060" s="26">
        <v>9</v>
      </c>
      <c r="I6060" s="26">
        <v>9</v>
      </c>
      <c r="J6060" s="26">
        <v>10</v>
      </c>
      <c r="K6060" s="26">
        <v>409</v>
      </c>
      <c r="M6060" s="26">
        <v>6058</v>
      </c>
      <c r="N6060" s="26">
        <v>69</v>
      </c>
    </row>
    <row r="6061" spans="7:14" x14ac:dyDescent="0.2">
      <c r="G6061" s="26">
        <v>2016</v>
      </c>
      <c r="H6061" s="26">
        <v>9</v>
      </c>
      <c r="I6061" s="26">
        <v>9</v>
      </c>
      <c r="J6061" s="26">
        <v>11</v>
      </c>
      <c r="K6061" s="26">
        <v>355</v>
      </c>
      <c r="M6061" s="26">
        <v>6059</v>
      </c>
      <c r="N6061" s="26">
        <v>69</v>
      </c>
    </row>
    <row r="6062" spans="7:14" x14ac:dyDescent="0.2">
      <c r="G6062" s="26">
        <v>2016</v>
      </c>
      <c r="H6062" s="26">
        <v>9</v>
      </c>
      <c r="I6062" s="26">
        <v>9</v>
      </c>
      <c r="J6062" s="26">
        <v>12</v>
      </c>
      <c r="K6062" s="26">
        <v>397</v>
      </c>
      <c r="M6062" s="26">
        <v>6060</v>
      </c>
      <c r="N6062" s="26">
        <v>69</v>
      </c>
    </row>
    <row r="6063" spans="7:14" x14ac:dyDescent="0.2">
      <c r="G6063" s="26">
        <v>2016</v>
      </c>
      <c r="H6063" s="26">
        <v>9</v>
      </c>
      <c r="I6063" s="26">
        <v>9</v>
      </c>
      <c r="J6063" s="26">
        <v>13</v>
      </c>
      <c r="K6063" s="26">
        <v>443</v>
      </c>
      <c r="M6063" s="26">
        <v>6061</v>
      </c>
      <c r="N6063" s="26">
        <v>69</v>
      </c>
    </row>
    <row r="6064" spans="7:14" x14ac:dyDescent="0.2">
      <c r="G6064" s="26">
        <v>2016</v>
      </c>
      <c r="H6064" s="26">
        <v>9</v>
      </c>
      <c r="I6064" s="26">
        <v>9</v>
      </c>
      <c r="J6064" s="26">
        <v>14</v>
      </c>
      <c r="K6064" s="26">
        <v>436</v>
      </c>
      <c r="M6064" s="26">
        <v>6062</v>
      </c>
      <c r="N6064" s="26">
        <v>69</v>
      </c>
    </row>
    <row r="6065" spans="7:14" x14ac:dyDescent="0.2">
      <c r="G6065" s="26">
        <v>2016</v>
      </c>
      <c r="H6065" s="26">
        <v>9</v>
      </c>
      <c r="I6065" s="26">
        <v>9</v>
      </c>
      <c r="J6065" s="26">
        <v>15</v>
      </c>
      <c r="K6065" s="26">
        <v>467</v>
      </c>
      <c r="M6065" s="26">
        <v>6063</v>
      </c>
      <c r="N6065" s="26">
        <v>69</v>
      </c>
    </row>
    <row r="6066" spans="7:14" x14ac:dyDescent="0.2">
      <c r="G6066" s="26">
        <v>2016</v>
      </c>
      <c r="H6066" s="26">
        <v>9</v>
      </c>
      <c r="I6066" s="26">
        <v>9</v>
      </c>
      <c r="J6066" s="26">
        <v>16</v>
      </c>
      <c r="K6066" s="26">
        <v>499</v>
      </c>
      <c r="M6066" s="26">
        <v>6064</v>
      </c>
      <c r="N6066" s="26">
        <v>69</v>
      </c>
    </row>
    <row r="6067" spans="7:14" x14ac:dyDescent="0.2">
      <c r="G6067" s="26">
        <v>2016</v>
      </c>
      <c r="H6067" s="26">
        <v>9</v>
      </c>
      <c r="I6067" s="26">
        <v>9</v>
      </c>
      <c r="J6067" s="26">
        <v>17</v>
      </c>
      <c r="K6067" s="26">
        <v>643</v>
      </c>
      <c r="M6067" s="26">
        <v>6065</v>
      </c>
      <c r="N6067" s="26">
        <v>69</v>
      </c>
    </row>
    <row r="6068" spans="7:14" x14ac:dyDescent="0.2">
      <c r="G6068" s="26">
        <v>2016</v>
      </c>
      <c r="H6068" s="26">
        <v>9</v>
      </c>
      <c r="I6068" s="26">
        <v>9</v>
      </c>
      <c r="J6068" s="26">
        <v>18</v>
      </c>
      <c r="K6068" s="26">
        <v>531</v>
      </c>
      <c r="M6068" s="26">
        <v>6066</v>
      </c>
      <c r="N6068" s="26">
        <v>69</v>
      </c>
    </row>
    <row r="6069" spans="7:14" x14ac:dyDescent="0.2">
      <c r="G6069" s="26">
        <v>2016</v>
      </c>
      <c r="H6069" s="26">
        <v>9</v>
      </c>
      <c r="I6069" s="26">
        <v>9</v>
      </c>
      <c r="J6069" s="26">
        <v>19</v>
      </c>
      <c r="K6069" s="26">
        <v>443</v>
      </c>
      <c r="M6069" s="26">
        <v>6067</v>
      </c>
      <c r="N6069" s="26">
        <v>69</v>
      </c>
    </row>
    <row r="6070" spans="7:14" x14ac:dyDescent="0.2">
      <c r="G6070" s="26">
        <v>2016</v>
      </c>
      <c r="H6070" s="26">
        <v>9</v>
      </c>
      <c r="I6070" s="26">
        <v>9</v>
      </c>
      <c r="J6070" s="26">
        <v>20</v>
      </c>
      <c r="K6070" s="26">
        <v>318</v>
      </c>
      <c r="M6070" s="26">
        <v>6068</v>
      </c>
      <c r="N6070" s="26">
        <v>68</v>
      </c>
    </row>
    <row r="6071" spans="7:14" x14ac:dyDescent="0.2">
      <c r="G6071" s="26">
        <v>2016</v>
      </c>
      <c r="H6071" s="26">
        <v>9</v>
      </c>
      <c r="I6071" s="26">
        <v>9</v>
      </c>
      <c r="J6071" s="26">
        <v>21</v>
      </c>
      <c r="K6071" s="26">
        <v>233</v>
      </c>
      <c r="M6071" s="26">
        <v>6069</v>
      </c>
      <c r="N6071" s="26">
        <v>68</v>
      </c>
    </row>
    <row r="6072" spans="7:14" x14ac:dyDescent="0.2">
      <c r="G6072" s="26">
        <v>2016</v>
      </c>
      <c r="H6072" s="26">
        <v>9</v>
      </c>
      <c r="I6072" s="26">
        <v>9</v>
      </c>
      <c r="J6072" s="26">
        <v>22</v>
      </c>
      <c r="K6072" s="26">
        <v>211</v>
      </c>
      <c r="M6072" s="26">
        <v>6070</v>
      </c>
      <c r="N6072" s="26">
        <v>68</v>
      </c>
    </row>
    <row r="6073" spans="7:14" x14ac:dyDescent="0.2">
      <c r="G6073" s="26">
        <v>2016</v>
      </c>
      <c r="H6073" s="26">
        <v>9</v>
      </c>
      <c r="I6073" s="26">
        <v>9</v>
      </c>
      <c r="J6073" s="26">
        <v>23</v>
      </c>
      <c r="K6073" s="26">
        <v>118</v>
      </c>
      <c r="M6073" s="26">
        <v>6071</v>
      </c>
      <c r="N6073" s="26">
        <v>68</v>
      </c>
    </row>
    <row r="6074" spans="7:14" x14ac:dyDescent="0.2">
      <c r="G6074" s="26">
        <v>2016</v>
      </c>
      <c r="H6074" s="26">
        <v>9</v>
      </c>
      <c r="I6074" s="26">
        <v>9</v>
      </c>
      <c r="J6074" s="26">
        <v>24</v>
      </c>
      <c r="K6074" s="26">
        <v>60</v>
      </c>
      <c r="M6074" s="26">
        <v>6072</v>
      </c>
      <c r="N6074" s="26">
        <v>68</v>
      </c>
    </row>
    <row r="6075" spans="7:14" x14ac:dyDescent="0.2">
      <c r="G6075" s="26">
        <v>2016</v>
      </c>
      <c r="H6075" s="26">
        <v>9</v>
      </c>
      <c r="I6075" s="26">
        <v>10</v>
      </c>
      <c r="J6075" s="26">
        <v>1</v>
      </c>
      <c r="K6075" s="26">
        <v>35</v>
      </c>
      <c r="M6075" s="26">
        <v>6073</v>
      </c>
      <c r="N6075" s="26">
        <v>68</v>
      </c>
    </row>
    <row r="6076" spans="7:14" x14ac:dyDescent="0.2">
      <c r="G6076" s="26">
        <v>2016</v>
      </c>
      <c r="H6076" s="26">
        <v>9</v>
      </c>
      <c r="I6076" s="26">
        <v>10</v>
      </c>
      <c r="J6076" s="26">
        <v>2</v>
      </c>
      <c r="K6076" s="26">
        <v>30</v>
      </c>
      <c r="M6076" s="26">
        <v>6074</v>
      </c>
      <c r="N6076" s="26">
        <v>68</v>
      </c>
    </row>
    <row r="6077" spans="7:14" x14ac:dyDescent="0.2">
      <c r="G6077" s="26">
        <v>2016</v>
      </c>
      <c r="H6077" s="26">
        <v>9</v>
      </c>
      <c r="I6077" s="26">
        <v>10</v>
      </c>
      <c r="J6077" s="26">
        <v>3</v>
      </c>
      <c r="K6077" s="26">
        <v>19</v>
      </c>
      <c r="M6077" s="26">
        <v>6075</v>
      </c>
      <c r="N6077" s="26">
        <v>68</v>
      </c>
    </row>
    <row r="6078" spans="7:14" x14ac:dyDescent="0.2">
      <c r="G6078" s="26">
        <v>2016</v>
      </c>
      <c r="H6078" s="26">
        <v>9</v>
      </c>
      <c r="I6078" s="26">
        <v>10</v>
      </c>
      <c r="J6078" s="26">
        <v>4</v>
      </c>
      <c r="K6078" s="26">
        <v>21</v>
      </c>
      <c r="M6078" s="26">
        <v>6076</v>
      </c>
      <c r="N6078" s="26">
        <v>68</v>
      </c>
    </row>
    <row r="6079" spans="7:14" x14ac:dyDescent="0.2">
      <c r="G6079" s="26">
        <v>2016</v>
      </c>
      <c r="H6079" s="26">
        <v>9</v>
      </c>
      <c r="I6079" s="26">
        <v>10</v>
      </c>
      <c r="J6079" s="26">
        <v>5</v>
      </c>
      <c r="K6079" s="26">
        <v>19</v>
      </c>
      <c r="M6079" s="26">
        <v>6077</v>
      </c>
      <c r="N6079" s="26">
        <v>68</v>
      </c>
    </row>
    <row r="6080" spans="7:14" x14ac:dyDescent="0.2">
      <c r="G6080" s="26">
        <v>2016</v>
      </c>
      <c r="H6080" s="26">
        <v>9</v>
      </c>
      <c r="I6080" s="26">
        <v>10</v>
      </c>
      <c r="J6080" s="26">
        <v>6</v>
      </c>
      <c r="K6080" s="26">
        <v>45</v>
      </c>
      <c r="M6080" s="26">
        <v>6078</v>
      </c>
      <c r="N6080" s="26">
        <v>68</v>
      </c>
    </row>
    <row r="6081" spans="7:14" x14ac:dyDescent="0.2">
      <c r="G6081" s="26">
        <v>2016</v>
      </c>
      <c r="H6081" s="26">
        <v>9</v>
      </c>
      <c r="I6081" s="26">
        <v>10</v>
      </c>
      <c r="J6081" s="26">
        <v>7</v>
      </c>
      <c r="K6081" s="26">
        <v>108</v>
      </c>
      <c r="M6081" s="26">
        <v>6079</v>
      </c>
      <c r="N6081" s="26">
        <v>68</v>
      </c>
    </row>
    <row r="6082" spans="7:14" x14ac:dyDescent="0.2">
      <c r="G6082" s="26">
        <v>2016</v>
      </c>
      <c r="H6082" s="26">
        <v>9</v>
      </c>
      <c r="I6082" s="26">
        <v>10</v>
      </c>
      <c r="J6082" s="26">
        <v>8</v>
      </c>
      <c r="K6082" s="26">
        <v>192</v>
      </c>
      <c r="M6082" s="26">
        <v>6080</v>
      </c>
      <c r="N6082" s="26">
        <v>68</v>
      </c>
    </row>
    <row r="6083" spans="7:14" x14ac:dyDescent="0.2">
      <c r="G6083" s="26">
        <v>2016</v>
      </c>
      <c r="H6083" s="26">
        <v>9</v>
      </c>
      <c r="I6083" s="26">
        <v>10</v>
      </c>
      <c r="J6083" s="26">
        <v>9</v>
      </c>
      <c r="K6083" s="26">
        <v>234</v>
      </c>
      <c r="M6083" s="26">
        <v>6081</v>
      </c>
      <c r="N6083" s="26">
        <v>68</v>
      </c>
    </row>
    <row r="6084" spans="7:14" x14ac:dyDescent="0.2">
      <c r="G6084" s="26">
        <v>2016</v>
      </c>
      <c r="H6084" s="26">
        <v>9</v>
      </c>
      <c r="I6084" s="26">
        <v>10</v>
      </c>
      <c r="J6084" s="26">
        <v>10</v>
      </c>
      <c r="K6084" s="26">
        <v>348</v>
      </c>
      <c r="M6084" s="26">
        <v>6082</v>
      </c>
      <c r="N6084" s="26">
        <v>68</v>
      </c>
    </row>
    <row r="6085" spans="7:14" x14ac:dyDescent="0.2">
      <c r="G6085" s="26">
        <v>2016</v>
      </c>
      <c r="H6085" s="26">
        <v>9</v>
      </c>
      <c r="I6085" s="26">
        <v>10</v>
      </c>
      <c r="J6085" s="26">
        <v>11</v>
      </c>
      <c r="K6085" s="26">
        <v>445</v>
      </c>
      <c r="M6085" s="26">
        <v>6083</v>
      </c>
      <c r="N6085" s="26">
        <v>68</v>
      </c>
    </row>
    <row r="6086" spans="7:14" x14ac:dyDescent="0.2">
      <c r="G6086" s="26">
        <v>2016</v>
      </c>
      <c r="H6086" s="26">
        <v>9</v>
      </c>
      <c r="I6086" s="26">
        <v>10</v>
      </c>
      <c r="J6086" s="26">
        <v>12</v>
      </c>
      <c r="K6086" s="26">
        <v>474</v>
      </c>
      <c r="M6086" s="26">
        <v>6084</v>
      </c>
      <c r="N6086" s="26">
        <v>68</v>
      </c>
    </row>
    <row r="6087" spans="7:14" x14ac:dyDescent="0.2">
      <c r="G6087" s="26">
        <v>2016</v>
      </c>
      <c r="H6087" s="26">
        <v>9</v>
      </c>
      <c r="I6087" s="26">
        <v>10</v>
      </c>
      <c r="J6087" s="26">
        <v>13</v>
      </c>
      <c r="K6087" s="26">
        <v>446</v>
      </c>
      <c r="M6087" s="26">
        <v>6085</v>
      </c>
      <c r="N6087" s="26">
        <v>67</v>
      </c>
    </row>
    <row r="6088" spans="7:14" x14ac:dyDescent="0.2">
      <c r="G6088" s="26">
        <v>2016</v>
      </c>
      <c r="H6088" s="26">
        <v>9</v>
      </c>
      <c r="I6088" s="26">
        <v>10</v>
      </c>
      <c r="J6088" s="26">
        <v>14</v>
      </c>
      <c r="K6088" s="26">
        <v>518</v>
      </c>
      <c r="M6088" s="26">
        <v>6086</v>
      </c>
      <c r="N6088" s="26">
        <v>67</v>
      </c>
    </row>
    <row r="6089" spans="7:14" x14ac:dyDescent="0.2">
      <c r="G6089" s="26">
        <v>2016</v>
      </c>
      <c r="H6089" s="26">
        <v>9</v>
      </c>
      <c r="I6089" s="26">
        <v>10</v>
      </c>
      <c r="J6089" s="26">
        <v>15</v>
      </c>
      <c r="K6089" s="26">
        <v>437</v>
      </c>
      <c r="M6089" s="26">
        <v>6087</v>
      </c>
      <c r="N6089" s="26">
        <v>67</v>
      </c>
    </row>
    <row r="6090" spans="7:14" x14ac:dyDescent="0.2">
      <c r="G6090" s="26">
        <v>2016</v>
      </c>
      <c r="H6090" s="26">
        <v>9</v>
      </c>
      <c r="I6090" s="26">
        <v>10</v>
      </c>
      <c r="J6090" s="26">
        <v>16</v>
      </c>
      <c r="K6090" s="26">
        <v>496</v>
      </c>
      <c r="M6090" s="26">
        <v>6088</v>
      </c>
      <c r="N6090" s="26">
        <v>67</v>
      </c>
    </row>
    <row r="6091" spans="7:14" x14ac:dyDescent="0.2">
      <c r="G6091" s="26">
        <v>2016</v>
      </c>
      <c r="H6091" s="26">
        <v>9</v>
      </c>
      <c r="I6091" s="26">
        <v>10</v>
      </c>
      <c r="J6091" s="26">
        <v>17</v>
      </c>
      <c r="K6091" s="26">
        <v>519</v>
      </c>
      <c r="M6091" s="26">
        <v>6089</v>
      </c>
      <c r="N6091" s="26">
        <v>67</v>
      </c>
    </row>
    <row r="6092" spans="7:14" x14ac:dyDescent="0.2">
      <c r="G6092" s="26">
        <v>2016</v>
      </c>
      <c r="H6092" s="26">
        <v>9</v>
      </c>
      <c r="I6092" s="26">
        <v>10</v>
      </c>
      <c r="J6092" s="26">
        <v>18</v>
      </c>
      <c r="K6092" s="26">
        <v>424</v>
      </c>
      <c r="M6092" s="26">
        <v>6090</v>
      </c>
      <c r="N6092" s="26">
        <v>67</v>
      </c>
    </row>
    <row r="6093" spans="7:14" x14ac:dyDescent="0.2">
      <c r="G6093" s="26">
        <v>2016</v>
      </c>
      <c r="H6093" s="26">
        <v>9</v>
      </c>
      <c r="I6093" s="26">
        <v>10</v>
      </c>
      <c r="J6093" s="26">
        <v>19</v>
      </c>
      <c r="K6093" s="26">
        <v>396</v>
      </c>
      <c r="M6093" s="26">
        <v>6091</v>
      </c>
      <c r="N6093" s="26">
        <v>67</v>
      </c>
    </row>
    <row r="6094" spans="7:14" x14ac:dyDescent="0.2">
      <c r="G6094" s="26">
        <v>2016</v>
      </c>
      <c r="H6094" s="26">
        <v>9</v>
      </c>
      <c r="I6094" s="26">
        <v>10</v>
      </c>
      <c r="J6094" s="26">
        <v>20</v>
      </c>
      <c r="K6094" s="26">
        <v>252</v>
      </c>
      <c r="M6094" s="26">
        <v>6092</v>
      </c>
      <c r="N6094" s="26">
        <v>67</v>
      </c>
    </row>
    <row r="6095" spans="7:14" x14ac:dyDescent="0.2">
      <c r="G6095" s="26">
        <v>2016</v>
      </c>
      <c r="H6095" s="26">
        <v>9</v>
      </c>
      <c r="I6095" s="26">
        <v>10</v>
      </c>
      <c r="J6095" s="26">
        <v>21</v>
      </c>
      <c r="K6095" s="26">
        <v>217</v>
      </c>
      <c r="M6095" s="26">
        <v>6093</v>
      </c>
      <c r="N6095" s="26">
        <v>67</v>
      </c>
    </row>
    <row r="6096" spans="7:14" x14ac:dyDescent="0.2">
      <c r="G6096" s="26">
        <v>2016</v>
      </c>
      <c r="H6096" s="26">
        <v>9</v>
      </c>
      <c r="I6096" s="26">
        <v>10</v>
      </c>
      <c r="J6096" s="26">
        <v>22</v>
      </c>
      <c r="K6096" s="26">
        <v>174</v>
      </c>
      <c r="M6096" s="26">
        <v>6094</v>
      </c>
      <c r="N6096" s="26">
        <v>67</v>
      </c>
    </row>
    <row r="6097" spans="7:14" x14ac:dyDescent="0.2">
      <c r="G6097" s="26">
        <v>2016</v>
      </c>
      <c r="H6097" s="26">
        <v>9</v>
      </c>
      <c r="I6097" s="26">
        <v>10</v>
      </c>
      <c r="J6097" s="26">
        <v>23</v>
      </c>
      <c r="K6097" s="26">
        <v>99</v>
      </c>
      <c r="M6097" s="26">
        <v>6095</v>
      </c>
      <c r="N6097" s="26">
        <v>67</v>
      </c>
    </row>
    <row r="6098" spans="7:14" x14ac:dyDescent="0.2">
      <c r="G6098" s="26">
        <v>2016</v>
      </c>
      <c r="H6098" s="26">
        <v>9</v>
      </c>
      <c r="I6098" s="26">
        <v>10</v>
      </c>
      <c r="J6098" s="26">
        <v>24</v>
      </c>
      <c r="K6098" s="26">
        <v>52</v>
      </c>
      <c r="M6098" s="26">
        <v>6096</v>
      </c>
      <c r="N6098" s="26">
        <v>67</v>
      </c>
    </row>
    <row r="6099" spans="7:14" x14ac:dyDescent="0.2">
      <c r="G6099" s="26">
        <v>2016</v>
      </c>
      <c r="H6099" s="26">
        <v>9</v>
      </c>
      <c r="I6099" s="26">
        <v>11</v>
      </c>
      <c r="J6099" s="26">
        <v>1</v>
      </c>
      <c r="K6099" s="26">
        <v>28</v>
      </c>
      <c r="M6099" s="26">
        <v>6097</v>
      </c>
      <c r="N6099" s="26">
        <v>67</v>
      </c>
    </row>
    <row r="6100" spans="7:14" x14ac:dyDescent="0.2">
      <c r="G6100" s="26">
        <v>2016</v>
      </c>
      <c r="H6100" s="26">
        <v>9</v>
      </c>
      <c r="I6100" s="26">
        <v>11</v>
      </c>
      <c r="J6100" s="26">
        <v>2</v>
      </c>
      <c r="K6100" s="26">
        <v>17</v>
      </c>
      <c r="M6100" s="26">
        <v>6098</v>
      </c>
      <c r="N6100" s="26">
        <v>67</v>
      </c>
    </row>
    <row r="6101" spans="7:14" x14ac:dyDescent="0.2">
      <c r="G6101" s="26">
        <v>2016</v>
      </c>
      <c r="H6101" s="26">
        <v>9</v>
      </c>
      <c r="I6101" s="26">
        <v>11</v>
      </c>
      <c r="J6101" s="26">
        <v>3</v>
      </c>
      <c r="K6101" s="26">
        <v>18</v>
      </c>
      <c r="M6101" s="26">
        <v>6099</v>
      </c>
      <c r="N6101" s="26">
        <v>67</v>
      </c>
    </row>
    <row r="6102" spans="7:14" x14ac:dyDescent="0.2">
      <c r="G6102" s="26">
        <v>2016</v>
      </c>
      <c r="H6102" s="26">
        <v>9</v>
      </c>
      <c r="I6102" s="26">
        <v>11</v>
      </c>
      <c r="J6102" s="26">
        <v>4</v>
      </c>
      <c r="K6102" s="26">
        <v>11</v>
      </c>
      <c r="M6102" s="26">
        <v>6100</v>
      </c>
      <c r="N6102" s="26">
        <v>67</v>
      </c>
    </row>
    <row r="6103" spans="7:14" x14ac:dyDescent="0.2">
      <c r="G6103" s="26">
        <v>2016</v>
      </c>
      <c r="H6103" s="26">
        <v>9</v>
      </c>
      <c r="I6103" s="26">
        <v>11</v>
      </c>
      <c r="J6103" s="26">
        <v>5</v>
      </c>
      <c r="K6103" s="26">
        <v>7</v>
      </c>
      <c r="M6103" s="26">
        <v>6101</v>
      </c>
      <c r="N6103" s="26">
        <v>67</v>
      </c>
    </row>
    <row r="6104" spans="7:14" x14ac:dyDescent="0.2">
      <c r="G6104" s="26">
        <v>2016</v>
      </c>
      <c r="H6104" s="26">
        <v>9</v>
      </c>
      <c r="I6104" s="26">
        <v>11</v>
      </c>
      <c r="J6104" s="26">
        <v>6</v>
      </c>
      <c r="K6104" s="26">
        <v>34</v>
      </c>
      <c r="M6104" s="26">
        <v>6102</v>
      </c>
      <c r="N6104" s="26">
        <v>67</v>
      </c>
    </row>
    <row r="6105" spans="7:14" x14ac:dyDescent="0.2">
      <c r="G6105" s="26">
        <v>2016</v>
      </c>
      <c r="H6105" s="26">
        <v>9</v>
      </c>
      <c r="I6105" s="26">
        <v>11</v>
      </c>
      <c r="J6105" s="26">
        <v>7</v>
      </c>
      <c r="K6105" s="26">
        <v>99</v>
      </c>
      <c r="M6105" s="26">
        <v>6103</v>
      </c>
      <c r="N6105" s="26">
        <v>67</v>
      </c>
    </row>
    <row r="6106" spans="7:14" x14ac:dyDescent="0.2">
      <c r="G6106" s="26">
        <v>2016</v>
      </c>
      <c r="H6106" s="26">
        <v>9</v>
      </c>
      <c r="I6106" s="26">
        <v>11</v>
      </c>
      <c r="J6106" s="26">
        <v>8</v>
      </c>
      <c r="K6106" s="26">
        <v>156</v>
      </c>
      <c r="M6106" s="26">
        <v>6104</v>
      </c>
      <c r="N6106" s="26">
        <v>67</v>
      </c>
    </row>
    <row r="6107" spans="7:14" x14ac:dyDescent="0.2">
      <c r="G6107" s="26">
        <v>2016</v>
      </c>
      <c r="H6107" s="26">
        <v>9</v>
      </c>
      <c r="I6107" s="26">
        <v>11</v>
      </c>
      <c r="J6107" s="26">
        <v>9</v>
      </c>
      <c r="K6107" s="26">
        <v>135</v>
      </c>
      <c r="M6107" s="26">
        <v>6105</v>
      </c>
      <c r="N6107" s="26">
        <v>67</v>
      </c>
    </row>
    <row r="6108" spans="7:14" x14ac:dyDescent="0.2">
      <c r="G6108" s="26">
        <v>2016</v>
      </c>
      <c r="H6108" s="26">
        <v>9</v>
      </c>
      <c r="I6108" s="26">
        <v>11</v>
      </c>
      <c r="J6108" s="26">
        <v>10</v>
      </c>
      <c r="K6108" s="26">
        <v>182</v>
      </c>
      <c r="M6108" s="26">
        <v>6106</v>
      </c>
      <c r="N6108" s="26">
        <v>67</v>
      </c>
    </row>
    <row r="6109" spans="7:14" x14ac:dyDescent="0.2">
      <c r="G6109" s="26">
        <v>2016</v>
      </c>
      <c r="H6109" s="26">
        <v>9</v>
      </c>
      <c r="I6109" s="26">
        <v>11</v>
      </c>
      <c r="J6109" s="26">
        <v>11</v>
      </c>
      <c r="K6109" s="26">
        <v>259</v>
      </c>
      <c r="M6109" s="26">
        <v>6107</v>
      </c>
      <c r="N6109" s="26">
        <v>67</v>
      </c>
    </row>
    <row r="6110" spans="7:14" x14ac:dyDescent="0.2">
      <c r="G6110" s="26">
        <v>2016</v>
      </c>
      <c r="H6110" s="26">
        <v>9</v>
      </c>
      <c r="I6110" s="26">
        <v>11</v>
      </c>
      <c r="J6110" s="26">
        <v>12</v>
      </c>
      <c r="K6110" s="26">
        <v>257</v>
      </c>
      <c r="M6110" s="26">
        <v>6108</v>
      </c>
      <c r="N6110" s="26">
        <v>67</v>
      </c>
    </row>
    <row r="6111" spans="7:14" x14ac:dyDescent="0.2">
      <c r="G6111" s="26">
        <v>2016</v>
      </c>
      <c r="H6111" s="26">
        <v>9</v>
      </c>
      <c r="I6111" s="26">
        <v>11</v>
      </c>
      <c r="J6111" s="26">
        <v>13</v>
      </c>
      <c r="K6111" s="26">
        <v>309</v>
      </c>
      <c r="M6111" s="26">
        <v>6109</v>
      </c>
      <c r="N6111" s="26">
        <v>67</v>
      </c>
    </row>
    <row r="6112" spans="7:14" x14ac:dyDescent="0.2">
      <c r="G6112" s="26">
        <v>2016</v>
      </c>
      <c r="H6112" s="26">
        <v>9</v>
      </c>
      <c r="I6112" s="26">
        <v>11</v>
      </c>
      <c r="J6112" s="26">
        <v>14</v>
      </c>
      <c r="K6112" s="26">
        <v>297</v>
      </c>
      <c r="M6112" s="26">
        <v>6110</v>
      </c>
      <c r="N6112" s="26">
        <v>67</v>
      </c>
    </row>
    <row r="6113" spans="7:14" x14ac:dyDescent="0.2">
      <c r="G6113" s="26">
        <v>2016</v>
      </c>
      <c r="H6113" s="26">
        <v>9</v>
      </c>
      <c r="I6113" s="26">
        <v>11</v>
      </c>
      <c r="J6113" s="26">
        <v>15</v>
      </c>
      <c r="K6113" s="26">
        <v>302</v>
      </c>
      <c r="M6113" s="26">
        <v>6111</v>
      </c>
      <c r="N6113" s="26">
        <v>67</v>
      </c>
    </row>
    <row r="6114" spans="7:14" x14ac:dyDescent="0.2">
      <c r="G6114" s="26">
        <v>2016</v>
      </c>
      <c r="H6114" s="26">
        <v>9</v>
      </c>
      <c r="I6114" s="26">
        <v>11</v>
      </c>
      <c r="J6114" s="26">
        <v>16</v>
      </c>
      <c r="K6114" s="26">
        <v>280</v>
      </c>
      <c r="M6114" s="26">
        <v>6112</v>
      </c>
      <c r="N6114" s="26">
        <v>67</v>
      </c>
    </row>
    <row r="6115" spans="7:14" x14ac:dyDescent="0.2">
      <c r="G6115" s="26">
        <v>2016</v>
      </c>
      <c r="H6115" s="26">
        <v>9</v>
      </c>
      <c r="I6115" s="26">
        <v>11</v>
      </c>
      <c r="J6115" s="26">
        <v>17</v>
      </c>
      <c r="K6115" s="26">
        <v>329</v>
      </c>
      <c r="M6115" s="26">
        <v>6113</v>
      </c>
      <c r="N6115" s="26">
        <v>67</v>
      </c>
    </row>
    <row r="6116" spans="7:14" x14ac:dyDescent="0.2">
      <c r="G6116" s="26">
        <v>2016</v>
      </c>
      <c r="H6116" s="26">
        <v>9</v>
      </c>
      <c r="I6116" s="26">
        <v>11</v>
      </c>
      <c r="J6116" s="26">
        <v>18</v>
      </c>
      <c r="K6116" s="26">
        <v>222</v>
      </c>
      <c r="M6116" s="26">
        <v>6114</v>
      </c>
      <c r="N6116" s="26">
        <v>66</v>
      </c>
    </row>
    <row r="6117" spans="7:14" x14ac:dyDescent="0.2">
      <c r="G6117" s="26">
        <v>2016</v>
      </c>
      <c r="H6117" s="26">
        <v>9</v>
      </c>
      <c r="I6117" s="26">
        <v>11</v>
      </c>
      <c r="J6117" s="26">
        <v>19</v>
      </c>
      <c r="K6117" s="26">
        <v>199</v>
      </c>
      <c r="M6117" s="26">
        <v>6115</v>
      </c>
      <c r="N6117" s="26">
        <v>66</v>
      </c>
    </row>
    <row r="6118" spans="7:14" x14ac:dyDescent="0.2">
      <c r="G6118" s="26">
        <v>2016</v>
      </c>
      <c r="H6118" s="26">
        <v>9</v>
      </c>
      <c r="I6118" s="26">
        <v>11</v>
      </c>
      <c r="J6118" s="26">
        <v>20</v>
      </c>
      <c r="K6118" s="26">
        <v>188</v>
      </c>
      <c r="M6118" s="26">
        <v>6116</v>
      </c>
      <c r="N6118" s="26">
        <v>66</v>
      </c>
    </row>
    <row r="6119" spans="7:14" x14ac:dyDescent="0.2">
      <c r="G6119" s="26">
        <v>2016</v>
      </c>
      <c r="H6119" s="26">
        <v>9</v>
      </c>
      <c r="I6119" s="26">
        <v>11</v>
      </c>
      <c r="J6119" s="26">
        <v>21</v>
      </c>
      <c r="K6119" s="26">
        <v>125</v>
      </c>
      <c r="M6119" s="26">
        <v>6117</v>
      </c>
      <c r="N6119" s="26">
        <v>66</v>
      </c>
    </row>
    <row r="6120" spans="7:14" x14ac:dyDescent="0.2">
      <c r="G6120" s="26">
        <v>2016</v>
      </c>
      <c r="H6120" s="26">
        <v>9</v>
      </c>
      <c r="I6120" s="26">
        <v>11</v>
      </c>
      <c r="J6120" s="26">
        <v>22</v>
      </c>
      <c r="K6120" s="26">
        <v>105</v>
      </c>
      <c r="M6120" s="26">
        <v>6118</v>
      </c>
      <c r="N6120" s="26">
        <v>66</v>
      </c>
    </row>
    <row r="6121" spans="7:14" x14ac:dyDescent="0.2">
      <c r="G6121" s="26">
        <v>2016</v>
      </c>
      <c r="H6121" s="26">
        <v>9</v>
      </c>
      <c r="I6121" s="26">
        <v>11</v>
      </c>
      <c r="J6121" s="26">
        <v>23</v>
      </c>
      <c r="K6121" s="26">
        <v>62</v>
      </c>
      <c r="M6121" s="26">
        <v>6119</v>
      </c>
      <c r="N6121" s="26">
        <v>66</v>
      </c>
    </row>
    <row r="6122" spans="7:14" x14ac:dyDescent="0.2">
      <c r="G6122" s="26">
        <v>2016</v>
      </c>
      <c r="H6122" s="26">
        <v>9</v>
      </c>
      <c r="I6122" s="26">
        <v>11</v>
      </c>
      <c r="J6122" s="26">
        <v>24</v>
      </c>
      <c r="K6122" s="26">
        <v>35</v>
      </c>
      <c r="M6122" s="26">
        <v>6120</v>
      </c>
      <c r="N6122" s="26">
        <v>66</v>
      </c>
    </row>
    <row r="6123" spans="7:14" x14ac:dyDescent="0.2">
      <c r="G6123" s="26">
        <v>2016</v>
      </c>
      <c r="H6123" s="26">
        <v>9</v>
      </c>
      <c r="I6123" s="26">
        <v>12</v>
      </c>
      <c r="J6123" s="26">
        <v>1</v>
      </c>
      <c r="K6123" s="26">
        <v>17</v>
      </c>
      <c r="M6123" s="26">
        <v>6121</v>
      </c>
      <c r="N6123" s="26">
        <v>66</v>
      </c>
    </row>
    <row r="6124" spans="7:14" x14ac:dyDescent="0.2">
      <c r="G6124" s="26">
        <v>2016</v>
      </c>
      <c r="H6124" s="26">
        <v>9</v>
      </c>
      <c r="I6124" s="26">
        <v>12</v>
      </c>
      <c r="J6124" s="26">
        <v>2</v>
      </c>
      <c r="K6124" s="26">
        <v>6</v>
      </c>
      <c r="M6124" s="26">
        <v>6122</v>
      </c>
      <c r="N6124" s="26">
        <v>66</v>
      </c>
    </row>
    <row r="6125" spans="7:14" x14ac:dyDescent="0.2">
      <c r="G6125" s="26">
        <v>2016</v>
      </c>
      <c r="H6125" s="26">
        <v>9</v>
      </c>
      <c r="I6125" s="26">
        <v>12</v>
      </c>
      <c r="J6125" s="26">
        <v>3</v>
      </c>
      <c r="K6125" s="26">
        <v>5</v>
      </c>
      <c r="M6125" s="26">
        <v>6123</v>
      </c>
      <c r="N6125" s="26">
        <v>66</v>
      </c>
    </row>
    <row r="6126" spans="7:14" x14ac:dyDescent="0.2">
      <c r="G6126" s="26">
        <v>2016</v>
      </c>
      <c r="H6126" s="26">
        <v>9</v>
      </c>
      <c r="I6126" s="26">
        <v>12</v>
      </c>
      <c r="J6126" s="26">
        <v>4</v>
      </c>
      <c r="K6126" s="26">
        <v>5</v>
      </c>
      <c r="M6126" s="26">
        <v>6124</v>
      </c>
      <c r="N6126" s="26">
        <v>66</v>
      </c>
    </row>
    <row r="6127" spans="7:14" x14ac:dyDescent="0.2">
      <c r="G6127" s="26">
        <v>2016</v>
      </c>
      <c r="H6127" s="26">
        <v>9</v>
      </c>
      <c r="I6127" s="26">
        <v>12</v>
      </c>
      <c r="J6127" s="26">
        <v>5</v>
      </c>
      <c r="K6127" s="26">
        <v>10</v>
      </c>
      <c r="M6127" s="26">
        <v>6125</v>
      </c>
      <c r="N6127" s="26">
        <v>66</v>
      </c>
    </row>
    <row r="6128" spans="7:14" x14ac:dyDescent="0.2">
      <c r="G6128" s="26">
        <v>2016</v>
      </c>
      <c r="H6128" s="26">
        <v>9</v>
      </c>
      <c r="I6128" s="26">
        <v>12</v>
      </c>
      <c r="J6128" s="26">
        <v>6</v>
      </c>
      <c r="K6128" s="26">
        <v>62</v>
      </c>
      <c r="M6128" s="26">
        <v>6126</v>
      </c>
      <c r="N6128" s="26">
        <v>66</v>
      </c>
    </row>
    <row r="6129" spans="7:14" x14ac:dyDescent="0.2">
      <c r="G6129" s="26">
        <v>2016</v>
      </c>
      <c r="H6129" s="26">
        <v>9</v>
      </c>
      <c r="I6129" s="26">
        <v>12</v>
      </c>
      <c r="J6129" s="26">
        <v>7</v>
      </c>
      <c r="K6129" s="26">
        <v>236</v>
      </c>
      <c r="M6129" s="26">
        <v>6127</v>
      </c>
      <c r="N6129" s="26">
        <v>66</v>
      </c>
    </row>
    <row r="6130" spans="7:14" x14ac:dyDescent="0.2">
      <c r="G6130" s="26">
        <v>2016</v>
      </c>
      <c r="H6130" s="26">
        <v>9</v>
      </c>
      <c r="I6130" s="26">
        <v>12</v>
      </c>
      <c r="J6130" s="26">
        <v>8</v>
      </c>
      <c r="K6130" s="26">
        <v>555</v>
      </c>
      <c r="M6130" s="26">
        <v>6128</v>
      </c>
      <c r="N6130" s="26">
        <v>66</v>
      </c>
    </row>
    <row r="6131" spans="7:14" x14ac:dyDescent="0.2">
      <c r="G6131" s="26">
        <v>2016</v>
      </c>
      <c r="H6131" s="26">
        <v>9</v>
      </c>
      <c r="I6131" s="26">
        <v>12</v>
      </c>
      <c r="J6131" s="26">
        <v>9</v>
      </c>
      <c r="K6131" s="26">
        <v>405</v>
      </c>
      <c r="M6131" s="26">
        <v>6129</v>
      </c>
      <c r="N6131" s="26">
        <v>66</v>
      </c>
    </row>
    <row r="6132" spans="7:14" x14ac:dyDescent="0.2">
      <c r="G6132" s="26">
        <v>2016</v>
      </c>
      <c r="H6132" s="26">
        <v>9</v>
      </c>
      <c r="I6132" s="26">
        <v>12</v>
      </c>
      <c r="J6132" s="26">
        <v>10</v>
      </c>
      <c r="K6132" s="26">
        <v>358</v>
      </c>
      <c r="M6132" s="26">
        <v>6130</v>
      </c>
      <c r="N6132" s="26">
        <v>65</v>
      </c>
    </row>
    <row r="6133" spans="7:14" x14ac:dyDescent="0.2">
      <c r="G6133" s="26">
        <v>2016</v>
      </c>
      <c r="H6133" s="26">
        <v>9</v>
      </c>
      <c r="I6133" s="26">
        <v>12</v>
      </c>
      <c r="J6133" s="26">
        <v>11</v>
      </c>
      <c r="K6133" s="26">
        <v>363</v>
      </c>
      <c r="M6133" s="26">
        <v>6131</v>
      </c>
      <c r="N6133" s="26">
        <v>65</v>
      </c>
    </row>
    <row r="6134" spans="7:14" x14ac:dyDescent="0.2">
      <c r="G6134" s="26">
        <v>2016</v>
      </c>
      <c r="H6134" s="26">
        <v>9</v>
      </c>
      <c r="I6134" s="26">
        <v>12</v>
      </c>
      <c r="J6134" s="26">
        <v>12</v>
      </c>
      <c r="K6134" s="26">
        <v>397</v>
      </c>
      <c r="M6134" s="26">
        <v>6132</v>
      </c>
      <c r="N6134" s="26">
        <v>65</v>
      </c>
    </row>
    <row r="6135" spans="7:14" x14ac:dyDescent="0.2">
      <c r="G6135" s="26">
        <v>2016</v>
      </c>
      <c r="H6135" s="26">
        <v>9</v>
      </c>
      <c r="I6135" s="26">
        <v>12</v>
      </c>
      <c r="J6135" s="26">
        <v>13</v>
      </c>
      <c r="K6135" s="26">
        <v>436</v>
      </c>
      <c r="M6135" s="26">
        <v>6133</v>
      </c>
      <c r="N6135" s="26">
        <v>65</v>
      </c>
    </row>
    <row r="6136" spans="7:14" x14ac:dyDescent="0.2">
      <c r="G6136" s="26">
        <v>2016</v>
      </c>
      <c r="H6136" s="26">
        <v>9</v>
      </c>
      <c r="I6136" s="26">
        <v>12</v>
      </c>
      <c r="J6136" s="26">
        <v>14</v>
      </c>
      <c r="K6136" s="26">
        <v>424</v>
      </c>
      <c r="M6136" s="26">
        <v>6134</v>
      </c>
      <c r="N6136" s="26">
        <v>65</v>
      </c>
    </row>
    <row r="6137" spans="7:14" x14ac:dyDescent="0.2">
      <c r="G6137" s="26">
        <v>2016</v>
      </c>
      <c r="H6137" s="26">
        <v>9</v>
      </c>
      <c r="I6137" s="26">
        <v>12</v>
      </c>
      <c r="J6137" s="26">
        <v>15</v>
      </c>
      <c r="K6137" s="26">
        <v>418</v>
      </c>
      <c r="M6137" s="26">
        <v>6135</v>
      </c>
      <c r="N6137" s="26">
        <v>65</v>
      </c>
    </row>
    <row r="6138" spans="7:14" x14ac:dyDescent="0.2">
      <c r="G6138" s="26">
        <v>2016</v>
      </c>
      <c r="H6138" s="26">
        <v>9</v>
      </c>
      <c r="I6138" s="26">
        <v>12</v>
      </c>
      <c r="J6138" s="26">
        <v>16</v>
      </c>
      <c r="K6138" s="26">
        <v>519</v>
      </c>
      <c r="M6138" s="26">
        <v>6136</v>
      </c>
      <c r="N6138" s="26">
        <v>65</v>
      </c>
    </row>
    <row r="6139" spans="7:14" x14ac:dyDescent="0.2">
      <c r="G6139" s="26">
        <v>2016</v>
      </c>
      <c r="H6139" s="26">
        <v>9</v>
      </c>
      <c r="I6139" s="26">
        <v>12</v>
      </c>
      <c r="J6139" s="26">
        <v>17</v>
      </c>
      <c r="K6139" s="26">
        <v>660</v>
      </c>
      <c r="M6139" s="26">
        <v>6137</v>
      </c>
      <c r="N6139" s="26">
        <v>65</v>
      </c>
    </row>
    <row r="6140" spans="7:14" x14ac:dyDescent="0.2">
      <c r="G6140" s="26">
        <v>2016</v>
      </c>
      <c r="H6140" s="26">
        <v>9</v>
      </c>
      <c r="I6140" s="26">
        <v>12</v>
      </c>
      <c r="J6140" s="26">
        <v>18</v>
      </c>
      <c r="K6140" s="26">
        <v>534</v>
      </c>
      <c r="M6140" s="26">
        <v>6138</v>
      </c>
      <c r="N6140" s="26">
        <v>65</v>
      </c>
    </row>
    <row r="6141" spans="7:14" x14ac:dyDescent="0.2">
      <c r="G6141" s="26">
        <v>2016</v>
      </c>
      <c r="H6141" s="26">
        <v>9</v>
      </c>
      <c r="I6141" s="26">
        <v>12</v>
      </c>
      <c r="J6141" s="26">
        <v>19</v>
      </c>
      <c r="K6141" s="26">
        <v>405</v>
      </c>
      <c r="M6141" s="26">
        <v>6139</v>
      </c>
      <c r="N6141" s="26">
        <v>65</v>
      </c>
    </row>
    <row r="6142" spans="7:14" x14ac:dyDescent="0.2">
      <c r="G6142" s="26">
        <v>2016</v>
      </c>
      <c r="H6142" s="26">
        <v>9</v>
      </c>
      <c r="I6142" s="26">
        <v>12</v>
      </c>
      <c r="J6142" s="26">
        <v>20</v>
      </c>
      <c r="K6142" s="26">
        <v>279</v>
      </c>
      <c r="M6142" s="26">
        <v>6140</v>
      </c>
      <c r="N6142" s="26">
        <v>65</v>
      </c>
    </row>
    <row r="6143" spans="7:14" x14ac:dyDescent="0.2">
      <c r="G6143" s="26">
        <v>2016</v>
      </c>
      <c r="H6143" s="26">
        <v>9</v>
      </c>
      <c r="I6143" s="26">
        <v>12</v>
      </c>
      <c r="J6143" s="26">
        <v>21</v>
      </c>
      <c r="K6143" s="26">
        <v>206</v>
      </c>
      <c r="M6143" s="26">
        <v>6141</v>
      </c>
      <c r="N6143" s="26">
        <v>65</v>
      </c>
    </row>
    <row r="6144" spans="7:14" x14ac:dyDescent="0.2">
      <c r="G6144" s="26">
        <v>2016</v>
      </c>
      <c r="H6144" s="26">
        <v>9</v>
      </c>
      <c r="I6144" s="26">
        <v>12</v>
      </c>
      <c r="J6144" s="26">
        <v>22</v>
      </c>
      <c r="K6144" s="26">
        <v>152</v>
      </c>
      <c r="M6144" s="26">
        <v>6142</v>
      </c>
      <c r="N6144" s="26">
        <v>65</v>
      </c>
    </row>
    <row r="6145" spans="7:14" x14ac:dyDescent="0.2">
      <c r="G6145" s="26">
        <v>2016</v>
      </c>
      <c r="H6145" s="26">
        <v>9</v>
      </c>
      <c r="I6145" s="26">
        <v>12</v>
      </c>
      <c r="J6145" s="26">
        <v>23</v>
      </c>
      <c r="K6145" s="26">
        <v>76</v>
      </c>
      <c r="M6145" s="26">
        <v>6143</v>
      </c>
      <c r="N6145" s="26">
        <v>65</v>
      </c>
    </row>
    <row r="6146" spans="7:14" x14ac:dyDescent="0.2">
      <c r="G6146" s="26">
        <v>2016</v>
      </c>
      <c r="H6146" s="26">
        <v>9</v>
      </c>
      <c r="I6146" s="26">
        <v>12</v>
      </c>
      <c r="J6146" s="26">
        <v>24</v>
      </c>
      <c r="K6146" s="26">
        <v>38</v>
      </c>
      <c r="M6146" s="26">
        <v>6144</v>
      </c>
      <c r="N6146" s="26">
        <v>65</v>
      </c>
    </row>
    <row r="6147" spans="7:14" x14ac:dyDescent="0.2">
      <c r="G6147" s="26">
        <v>2016</v>
      </c>
      <c r="H6147" s="26">
        <v>9</v>
      </c>
      <c r="I6147" s="26">
        <v>13</v>
      </c>
      <c r="J6147" s="26">
        <v>1</v>
      </c>
      <c r="K6147" s="26">
        <v>28</v>
      </c>
      <c r="M6147" s="26">
        <v>6145</v>
      </c>
      <c r="N6147" s="26">
        <v>65</v>
      </c>
    </row>
    <row r="6148" spans="7:14" x14ac:dyDescent="0.2">
      <c r="G6148" s="26">
        <v>2016</v>
      </c>
      <c r="H6148" s="26">
        <v>9</v>
      </c>
      <c r="I6148" s="26">
        <v>13</v>
      </c>
      <c r="J6148" s="26">
        <v>2</v>
      </c>
      <c r="K6148" s="26">
        <v>20</v>
      </c>
      <c r="M6148" s="26">
        <v>6146</v>
      </c>
      <c r="N6148" s="26">
        <v>65</v>
      </c>
    </row>
    <row r="6149" spans="7:14" x14ac:dyDescent="0.2">
      <c r="G6149" s="26">
        <v>2016</v>
      </c>
      <c r="H6149" s="26">
        <v>9</v>
      </c>
      <c r="I6149" s="26">
        <v>13</v>
      </c>
      <c r="J6149" s="26">
        <v>3</v>
      </c>
      <c r="K6149" s="26">
        <v>17</v>
      </c>
      <c r="M6149" s="26">
        <v>6147</v>
      </c>
      <c r="N6149" s="26">
        <v>65</v>
      </c>
    </row>
    <row r="6150" spans="7:14" x14ac:dyDescent="0.2">
      <c r="G6150" s="26">
        <v>2016</v>
      </c>
      <c r="H6150" s="26">
        <v>9</v>
      </c>
      <c r="I6150" s="26">
        <v>13</v>
      </c>
      <c r="J6150" s="26">
        <v>4</v>
      </c>
      <c r="K6150" s="26">
        <v>17</v>
      </c>
      <c r="M6150" s="26">
        <v>6148</v>
      </c>
      <c r="N6150" s="26">
        <v>65</v>
      </c>
    </row>
    <row r="6151" spans="7:14" x14ac:dyDescent="0.2">
      <c r="G6151" s="26">
        <v>2016</v>
      </c>
      <c r="H6151" s="26">
        <v>9</v>
      </c>
      <c r="I6151" s="26">
        <v>13</v>
      </c>
      <c r="J6151" s="26">
        <v>5</v>
      </c>
      <c r="K6151" s="26">
        <v>14</v>
      </c>
      <c r="M6151" s="26">
        <v>6149</v>
      </c>
      <c r="N6151" s="26">
        <v>65</v>
      </c>
    </row>
    <row r="6152" spans="7:14" x14ac:dyDescent="0.2">
      <c r="G6152" s="26">
        <v>2016</v>
      </c>
      <c r="H6152" s="26">
        <v>9</v>
      </c>
      <c r="I6152" s="26">
        <v>13</v>
      </c>
      <c r="J6152" s="26">
        <v>6</v>
      </c>
      <c r="K6152" s="26">
        <v>75</v>
      </c>
      <c r="M6152" s="26">
        <v>6150</v>
      </c>
      <c r="N6152" s="26">
        <v>65</v>
      </c>
    </row>
    <row r="6153" spans="7:14" x14ac:dyDescent="0.2">
      <c r="G6153" s="26">
        <v>2016</v>
      </c>
      <c r="H6153" s="26">
        <v>9</v>
      </c>
      <c r="I6153" s="26">
        <v>13</v>
      </c>
      <c r="J6153" s="26">
        <v>7</v>
      </c>
      <c r="K6153" s="26">
        <v>234</v>
      </c>
      <c r="M6153" s="26">
        <v>6151</v>
      </c>
      <c r="N6153" s="26">
        <v>65</v>
      </c>
    </row>
    <row r="6154" spans="7:14" x14ac:dyDescent="0.2">
      <c r="G6154" s="26">
        <v>2016</v>
      </c>
      <c r="H6154" s="26">
        <v>9</v>
      </c>
      <c r="I6154" s="26">
        <v>13</v>
      </c>
      <c r="J6154" s="26">
        <v>8</v>
      </c>
      <c r="K6154" s="26">
        <v>603</v>
      </c>
      <c r="M6154" s="26">
        <v>6152</v>
      </c>
      <c r="N6154" s="26">
        <v>64</v>
      </c>
    </row>
    <row r="6155" spans="7:14" x14ac:dyDescent="0.2">
      <c r="G6155" s="26">
        <v>2016</v>
      </c>
      <c r="H6155" s="26">
        <v>9</v>
      </c>
      <c r="I6155" s="26">
        <v>13</v>
      </c>
      <c r="J6155" s="26">
        <v>9</v>
      </c>
      <c r="K6155" s="26">
        <v>414</v>
      </c>
      <c r="M6155" s="26">
        <v>6153</v>
      </c>
      <c r="N6155" s="26">
        <v>64</v>
      </c>
    </row>
    <row r="6156" spans="7:14" x14ac:dyDescent="0.2">
      <c r="G6156" s="26">
        <v>2016</v>
      </c>
      <c r="H6156" s="26">
        <v>9</v>
      </c>
      <c r="I6156" s="26">
        <v>13</v>
      </c>
      <c r="J6156" s="26">
        <v>10</v>
      </c>
      <c r="K6156" s="26">
        <v>343</v>
      </c>
      <c r="M6156" s="26">
        <v>6154</v>
      </c>
      <c r="N6156" s="26">
        <v>64</v>
      </c>
    </row>
    <row r="6157" spans="7:14" x14ac:dyDescent="0.2">
      <c r="G6157" s="26">
        <v>2016</v>
      </c>
      <c r="H6157" s="26">
        <v>9</v>
      </c>
      <c r="I6157" s="26">
        <v>13</v>
      </c>
      <c r="J6157" s="26">
        <v>11</v>
      </c>
      <c r="K6157" s="26">
        <v>343</v>
      </c>
      <c r="M6157" s="26">
        <v>6155</v>
      </c>
      <c r="N6157" s="26">
        <v>64</v>
      </c>
    </row>
    <row r="6158" spans="7:14" x14ac:dyDescent="0.2">
      <c r="G6158" s="26">
        <v>2016</v>
      </c>
      <c r="H6158" s="26">
        <v>9</v>
      </c>
      <c r="I6158" s="26">
        <v>13</v>
      </c>
      <c r="J6158" s="26">
        <v>12</v>
      </c>
      <c r="K6158" s="26">
        <v>414</v>
      </c>
      <c r="M6158" s="26">
        <v>6156</v>
      </c>
      <c r="N6158" s="26">
        <v>64</v>
      </c>
    </row>
    <row r="6159" spans="7:14" x14ac:dyDescent="0.2">
      <c r="G6159" s="26">
        <v>2016</v>
      </c>
      <c r="H6159" s="26">
        <v>9</v>
      </c>
      <c r="I6159" s="26">
        <v>13</v>
      </c>
      <c r="J6159" s="26">
        <v>13</v>
      </c>
      <c r="K6159" s="26">
        <v>388</v>
      </c>
      <c r="M6159" s="26">
        <v>6157</v>
      </c>
      <c r="N6159" s="26">
        <v>64</v>
      </c>
    </row>
    <row r="6160" spans="7:14" x14ac:dyDescent="0.2">
      <c r="G6160" s="26">
        <v>2016</v>
      </c>
      <c r="H6160" s="26">
        <v>9</v>
      </c>
      <c r="I6160" s="26">
        <v>13</v>
      </c>
      <c r="J6160" s="26">
        <v>14</v>
      </c>
      <c r="K6160" s="26">
        <v>383</v>
      </c>
      <c r="M6160" s="26">
        <v>6158</v>
      </c>
      <c r="N6160" s="26">
        <v>64</v>
      </c>
    </row>
    <row r="6161" spans="7:14" x14ac:dyDescent="0.2">
      <c r="G6161" s="26">
        <v>2016</v>
      </c>
      <c r="H6161" s="26">
        <v>9</v>
      </c>
      <c r="I6161" s="26">
        <v>13</v>
      </c>
      <c r="J6161" s="26">
        <v>15</v>
      </c>
      <c r="K6161" s="26">
        <v>438</v>
      </c>
      <c r="M6161" s="26">
        <v>6159</v>
      </c>
      <c r="N6161" s="26">
        <v>64</v>
      </c>
    </row>
    <row r="6162" spans="7:14" x14ac:dyDescent="0.2">
      <c r="G6162" s="26">
        <v>2016</v>
      </c>
      <c r="H6162" s="26">
        <v>9</v>
      </c>
      <c r="I6162" s="26">
        <v>13</v>
      </c>
      <c r="J6162" s="26">
        <v>16</v>
      </c>
      <c r="K6162" s="26">
        <v>521</v>
      </c>
      <c r="M6162" s="26">
        <v>6160</v>
      </c>
      <c r="N6162" s="26">
        <v>64</v>
      </c>
    </row>
    <row r="6163" spans="7:14" x14ac:dyDescent="0.2">
      <c r="G6163" s="26">
        <v>2016</v>
      </c>
      <c r="H6163" s="26">
        <v>9</v>
      </c>
      <c r="I6163" s="26">
        <v>13</v>
      </c>
      <c r="J6163" s="26">
        <v>17</v>
      </c>
      <c r="K6163" s="26">
        <v>628</v>
      </c>
      <c r="M6163" s="26">
        <v>6161</v>
      </c>
      <c r="N6163" s="26">
        <v>64</v>
      </c>
    </row>
    <row r="6164" spans="7:14" x14ac:dyDescent="0.2">
      <c r="G6164" s="26">
        <v>2016</v>
      </c>
      <c r="H6164" s="26">
        <v>9</v>
      </c>
      <c r="I6164" s="26">
        <v>13</v>
      </c>
      <c r="J6164" s="26">
        <v>18</v>
      </c>
      <c r="K6164" s="26">
        <v>530</v>
      </c>
      <c r="M6164" s="26">
        <v>6162</v>
      </c>
      <c r="N6164" s="26">
        <v>64</v>
      </c>
    </row>
    <row r="6165" spans="7:14" x14ac:dyDescent="0.2">
      <c r="G6165" s="26">
        <v>2016</v>
      </c>
      <c r="H6165" s="26">
        <v>9</v>
      </c>
      <c r="I6165" s="26">
        <v>13</v>
      </c>
      <c r="J6165" s="26">
        <v>19</v>
      </c>
      <c r="K6165" s="26">
        <v>438</v>
      </c>
      <c r="M6165" s="26">
        <v>6163</v>
      </c>
      <c r="N6165" s="26">
        <v>64</v>
      </c>
    </row>
    <row r="6166" spans="7:14" x14ac:dyDescent="0.2">
      <c r="G6166" s="26">
        <v>2016</v>
      </c>
      <c r="H6166" s="26">
        <v>9</v>
      </c>
      <c r="I6166" s="26">
        <v>13</v>
      </c>
      <c r="J6166" s="26">
        <v>20</v>
      </c>
      <c r="K6166" s="26">
        <v>291</v>
      </c>
      <c r="M6166" s="26">
        <v>6164</v>
      </c>
      <c r="N6166" s="26">
        <v>64</v>
      </c>
    </row>
    <row r="6167" spans="7:14" x14ac:dyDescent="0.2">
      <c r="G6167" s="26">
        <v>2016</v>
      </c>
      <c r="H6167" s="26">
        <v>9</v>
      </c>
      <c r="I6167" s="26">
        <v>13</v>
      </c>
      <c r="J6167" s="26">
        <v>21</v>
      </c>
      <c r="K6167" s="26">
        <v>262</v>
      </c>
      <c r="M6167" s="26">
        <v>6165</v>
      </c>
      <c r="N6167" s="26">
        <v>64</v>
      </c>
    </row>
    <row r="6168" spans="7:14" x14ac:dyDescent="0.2">
      <c r="G6168" s="26">
        <v>2016</v>
      </c>
      <c r="H6168" s="26">
        <v>9</v>
      </c>
      <c r="I6168" s="26">
        <v>13</v>
      </c>
      <c r="J6168" s="26">
        <v>22</v>
      </c>
      <c r="K6168" s="26">
        <v>168</v>
      </c>
      <c r="M6168" s="26">
        <v>6166</v>
      </c>
      <c r="N6168" s="26">
        <v>64</v>
      </c>
    </row>
    <row r="6169" spans="7:14" x14ac:dyDescent="0.2">
      <c r="G6169" s="26">
        <v>2016</v>
      </c>
      <c r="H6169" s="26">
        <v>9</v>
      </c>
      <c r="I6169" s="26">
        <v>13</v>
      </c>
      <c r="J6169" s="26">
        <v>23</v>
      </c>
      <c r="K6169" s="26">
        <v>82</v>
      </c>
      <c r="M6169" s="26">
        <v>6167</v>
      </c>
      <c r="N6169" s="26">
        <v>64</v>
      </c>
    </row>
    <row r="6170" spans="7:14" x14ac:dyDescent="0.2">
      <c r="G6170" s="26">
        <v>2016</v>
      </c>
      <c r="H6170" s="26">
        <v>9</v>
      </c>
      <c r="I6170" s="26">
        <v>13</v>
      </c>
      <c r="J6170" s="26">
        <v>24</v>
      </c>
      <c r="K6170" s="26">
        <v>36</v>
      </c>
      <c r="M6170" s="26">
        <v>6168</v>
      </c>
      <c r="N6170" s="26">
        <v>64</v>
      </c>
    </row>
    <row r="6171" spans="7:14" x14ac:dyDescent="0.2">
      <c r="G6171" s="26">
        <v>2016</v>
      </c>
      <c r="H6171" s="26">
        <v>9</v>
      </c>
      <c r="I6171" s="26">
        <v>14</v>
      </c>
      <c r="J6171" s="26">
        <v>1</v>
      </c>
      <c r="K6171" s="26">
        <v>29</v>
      </c>
      <c r="M6171" s="26">
        <v>6169</v>
      </c>
      <c r="N6171" s="26">
        <v>64</v>
      </c>
    </row>
    <row r="6172" spans="7:14" x14ac:dyDescent="0.2">
      <c r="G6172" s="26">
        <v>2016</v>
      </c>
      <c r="H6172" s="26">
        <v>9</v>
      </c>
      <c r="I6172" s="26">
        <v>14</v>
      </c>
      <c r="J6172" s="26">
        <v>2</v>
      </c>
      <c r="K6172" s="26">
        <v>25</v>
      </c>
      <c r="M6172" s="26">
        <v>6170</v>
      </c>
      <c r="N6172" s="26">
        <v>64</v>
      </c>
    </row>
    <row r="6173" spans="7:14" x14ac:dyDescent="0.2">
      <c r="G6173" s="26">
        <v>2016</v>
      </c>
      <c r="H6173" s="26">
        <v>9</v>
      </c>
      <c r="I6173" s="26">
        <v>14</v>
      </c>
      <c r="J6173" s="26">
        <v>3</v>
      </c>
      <c r="K6173" s="26">
        <v>20</v>
      </c>
      <c r="M6173" s="26">
        <v>6171</v>
      </c>
      <c r="N6173" s="26">
        <v>64</v>
      </c>
    </row>
    <row r="6174" spans="7:14" x14ac:dyDescent="0.2">
      <c r="G6174" s="26">
        <v>2016</v>
      </c>
      <c r="H6174" s="26">
        <v>9</v>
      </c>
      <c r="I6174" s="26">
        <v>14</v>
      </c>
      <c r="J6174" s="26">
        <v>4</v>
      </c>
      <c r="K6174" s="26">
        <v>5</v>
      </c>
      <c r="M6174" s="26">
        <v>6172</v>
      </c>
      <c r="N6174" s="26">
        <v>64</v>
      </c>
    </row>
    <row r="6175" spans="7:14" x14ac:dyDescent="0.2">
      <c r="G6175" s="26">
        <v>2016</v>
      </c>
      <c r="H6175" s="26">
        <v>9</v>
      </c>
      <c r="I6175" s="26">
        <v>14</v>
      </c>
      <c r="J6175" s="26">
        <v>5</v>
      </c>
      <c r="K6175" s="26">
        <v>8</v>
      </c>
      <c r="M6175" s="26">
        <v>6173</v>
      </c>
      <c r="N6175" s="26">
        <v>64</v>
      </c>
    </row>
    <row r="6176" spans="7:14" x14ac:dyDescent="0.2">
      <c r="G6176" s="26">
        <v>2016</v>
      </c>
      <c r="H6176" s="26">
        <v>9</v>
      </c>
      <c r="I6176" s="26">
        <v>14</v>
      </c>
      <c r="J6176" s="26">
        <v>6</v>
      </c>
      <c r="K6176" s="26">
        <v>82</v>
      </c>
      <c r="M6176" s="26">
        <v>6174</v>
      </c>
      <c r="N6176" s="26">
        <v>63</v>
      </c>
    </row>
    <row r="6177" spans="7:14" x14ac:dyDescent="0.2">
      <c r="G6177" s="26">
        <v>2016</v>
      </c>
      <c r="H6177" s="26">
        <v>9</v>
      </c>
      <c r="I6177" s="26">
        <v>14</v>
      </c>
      <c r="J6177" s="26">
        <v>7</v>
      </c>
      <c r="K6177" s="26">
        <v>260</v>
      </c>
      <c r="M6177" s="26">
        <v>6175</v>
      </c>
      <c r="N6177" s="26">
        <v>63</v>
      </c>
    </row>
    <row r="6178" spans="7:14" x14ac:dyDescent="0.2">
      <c r="G6178" s="26">
        <v>2016</v>
      </c>
      <c r="H6178" s="26">
        <v>9</v>
      </c>
      <c r="I6178" s="26">
        <v>14</v>
      </c>
      <c r="J6178" s="26">
        <v>8</v>
      </c>
      <c r="K6178" s="26">
        <v>561</v>
      </c>
      <c r="M6178" s="26">
        <v>6176</v>
      </c>
      <c r="N6178" s="26">
        <v>63</v>
      </c>
    </row>
    <row r="6179" spans="7:14" x14ac:dyDescent="0.2">
      <c r="G6179" s="26">
        <v>2016</v>
      </c>
      <c r="H6179" s="26">
        <v>9</v>
      </c>
      <c r="I6179" s="26">
        <v>14</v>
      </c>
      <c r="J6179" s="26">
        <v>9</v>
      </c>
      <c r="K6179" s="26">
        <v>389</v>
      </c>
      <c r="M6179" s="26">
        <v>6177</v>
      </c>
      <c r="N6179" s="26">
        <v>63</v>
      </c>
    </row>
    <row r="6180" spans="7:14" x14ac:dyDescent="0.2">
      <c r="G6180" s="26">
        <v>2016</v>
      </c>
      <c r="H6180" s="26">
        <v>9</v>
      </c>
      <c r="I6180" s="26">
        <v>14</v>
      </c>
      <c r="J6180" s="26">
        <v>10</v>
      </c>
      <c r="K6180" s="26">
        <v>322</v>
      </c>
      <c r="M6180" s="26">
        <v>6178</v>
      </c>
      <c r="N6180" s="26">
        <v>63</v>
      </c>
    </row>
    <row r="6181" spans="7:14" x14ac:dyDescent="0.2">
      <c r="G6181" s="26">
        <v>2016</v>
      </c>
      <c r="H6181" s="26">
        <v>9</v>
      </c>
      <c r="I6181" s="26">
        <v>14</v>
      </c>
      <c r="J6181" s="26">
        <v>11</v>
      </c>
      <c r="K6181" s="26">
        <v>339</v>
      </c>
      <c r="M6181" s="26">
        <v>6179</v>
      </c>
      <c r="N6181" s="26">
        <v>63</v>
      </c>
    </row>
    <row r="6182" spans="7:14" x14ac:dyDescent="0.2">
      <c r="G6182" s="26">
        <v>2016</v>
      </c>
      <c r="H6182" s="26">
        <v>9</v>
      </c>
      <c r="I6182" s="26">
        <v>14</v>
      </c>
      <c r="J6182" s="26">
        <v>12</v>
      </c>
      <c r="K6182" s="26">
        <v>399</v>
      </c>
      <c r="M6182" s="26">
        <v>6180</v>
      </c>
      <c r="N6182" s="26">
        <v>63</v>
      </c>
    </row>
    <row r="6183" spans="7:14" x14ac:dyDescent="0.2">
      <c r="G6183" s="26">
        <v>2016</v>
      </c>
      <c r="H6183" s="26">
        <v>9</v>
      </c>
      <c r="I6183" s="26">
        <v>14</v>
      </c>
      <c r="J6183" s="26">
        <v>13</v>
      </c>
      <c r="K6183" s="26">
        <v>365</v>
      </c>
      <c r="M6183" s="26">
        <v>6181</v>
      </c>
      <c r="N6183" s="26">
        <v>63</v>
      </c>
    </row>
    <row r="6184" spans="7:14" x14ac:dyDescent="0.2">
      <c r="G6184" s="26">
        <v>2016</v>
      </c>
      <c r="H6184" s="26">
        <v>9</v>
      </c>
      <c r="I6184" s="26">
        <v>14</v>
      </c>
      <c r="J6184" s="26">
        <v>14</v>
      </c>
      <c r="K6184" s="26">
        <v>407</v>
      </c>
      <c r="M6184" s="26">
        <v>6182</v>
      </c>
      <c r="N6184" s="26">
        <v>63</v>
      </c>
    </row>
    <row r="6185" spans="7:14" x14ac:dyDescent="0.2">
      <c r="G6185" s="26">
        <v>2016</v>
      </c>
      <c r="H6185" s="26">
        <v>9</v>
      </c>
      <c r="I6185" s="26">
        <v>14</v>
      </c>
      <c r="J6185" s="26">
        <v>15</v>
      </c>
      <c r="K6185" s="26">
        <v>381</v>
      </c>
      <c r="M6185" s="26">
        <v>6183</v>
      </c>
      <c r="N6185" s="26">
        <v>63</v>
      </c>
    </row>
    <row r="6186" spans="7:14" x14ac:dyDescent="0.2">
      <c r="G6186" s="26">
        <v>2016</v>
      </c>
      <c r="H6186" s="26">
        <v>9</v>
      </c>
      <c r="I6186" s="26">
        <v>14</v>
      </c>
      <c r="J6186" s="26">
        <v>16</v>
      </c>
      <c r="K6186" s="26">
        <v>459</v>
      </c>
      <c r="M6186" s="26">
        <v>6184</v>
      </c>
      <c r="N6186" s="26">
        <v>63</v>
      </c>
    </row>
    <row r="6187" spans="7:14" x14ac:dyDescent="0.2">
      <c r="G6187" s="26">
        <v>2016</v>
      </c>
      <c r="H6187" s="26">
        <v>9</v>
      </c>
      <c r="I6187" s="26">
        <v>14</v>
      </c>
      <c r="J6187" s="26">
        <v>17</v>
      </c>
      <c r="K6187" s="26">
        <v>682</v>
      </c>
      <c r="M6187" s="26">
        <v>6185</v>
      </c>
      <c r="N6187" s="26">
        <v>63</v>
      </c>
    </row>
    <row r="6188" spans="7:14" x14ac:dyDescent="0.2">
      <c r="G6188" s="26">
        <v>2016</v>
      </c>
      <c r="H6188" s="26">
        <v>9</v>
      </c>
      <c r="I6188" s="26">
        <v>14</v>
      </c>
      <c r="J6188" s="26">
        <v>18</v>
      </c>
      <c r="K6188" s="26">
        <v>460</v>
      </c>
      <c r="M6188" s="26">
        <v>6186</v>
      </c>
      <c r="N6188" s="26">
        <v>63</v>
      </c>
    </row>
    <row r="6189" spans="7:14" x14ac:dyDescent="0.2">
      <c r="G6189" s="26">
        <v>2016</v>
      </c>
      <c r="H6189" s="26">
        <v>9</v>
      </c>
      <c r="I6189" s="26">
        <v>14</v>
      </c>
      <c r="J6189" s="26">
        <v>19</v>
      </c>
      <c r="K6189" s="26">
        <v>350</v>
      </c>
      <c r="M6189" s="26">
        <v>6187</v>
      </c>
      <c r="N6189" s="26">
        <v>63</v>
      </c>
    </row>
    <row r="6190" spans="7:14" x14ac:dyDescent="0.2">
      <c r="G6190" s="26">
        <v>2016</v>
      </c>
      <c r="H6190" s="26">
        <v>9</v>
      </c>
      <c r="I6190" s="26">
        <v>14</v>
      </c>
      <c r="J6190" s="26">
        <v>20</v>
      </c>
      <c r="K6190" s="26">
        <v>272</v>
      </c>
      <c r="M6190" s="26">
        <v>6188</v>
      </c>
      <c r="N6190" s="26">
        <v>63</v>
      </c>
    </row>
    <row r="6191" spans="7:14" x14ac:dyDescent="0.2">
      <c r="G6191" s="26">
        <v>2016</v>
      </c>
      <c r="H6191" s="26">
        <v>9</v>
      </c>
      <c r="I6191" s="26">
        <v>14</v>
      </c>
      <c r="J6191" s="26">
        <v>21</v>
      </c>
      <c r="K6191" s="26">
        <v>220</v>
      </c>
      <c r="M6191" s="26">
        <v>6189</v>
      </c>
      <c r="N6191" s="26">
        <v>63</v>
      </c>
    </row>
    <row r="6192" spans="7:14" x14ac:dyDescent="0.2">
      <c r="G6192" s="26">
        <v>2016</v>
      </c>
      <c r="H6192" s="26">
        <v>9</v>
      </c>
      <c r="I6192" s="26">
        <v>14</v>
      </c>
      <c r="J6192" s="26">
        <v>22</v>
      </c>
      <c r="K6192" s="26">
        <v>160</v>
      </c>
      <c r="M6192" s="26">
        <v>6190</v>
      </c>
      <c r="N6192" s="26">
        <v>63</v>
      </c>
    </row>
    <row r="6193" spans="7:14" x14ac:dyDescent="0.2">
      <c r="G6193" s="26">
        <v>2016</v>
      </c>
      <c r="H6193" s="26">
        <v>9</v>
      </c>
      <c r="I6193" s="26">
        <v>14</v>
      </c>
      <c r="J6193" s="26">
        <v>23</v>
      </c>
      <c r="K6193" s="26">
        <v>84</v>
      </c>
      <c r="M6193" s="26">
        <v>6191</v>
      </c>
      <c r="N6193" s="26">
        <v>63</v>
      </c>
    </row>
    <row r="6194" spans="7:14" x14ac:dyDescent="0.2">
      <c r="G6194" s="26">
        <v>2016</v>
      </c>
      <c r="H6194" s="26">
        <v>9</v>
      </c>
      <c r="I6194" s="26">
        <v>14</v>
      </c>
      <c r="J6194" s="26">
        <v>24</v>
      </c>
      <c r="K6194" s="26">
        <v>34</v>
      </c>
      <c r="M6194" s="26">
        <v>6192</v>
      </c>
      <c r="N6194" s="26">
        <v>63</v>
      </c>
    </row>
    <row r="6195" spans="7:14" x14ac:dyDescent="0.2">
      <c r="G6195" s="26">
        <v>2016</v>
      </c>
      <c r="H6195" s="26">
        <v>9</v>
      </c>
      <c r="I6195" s="26">
        <v>15</v>
      </c>
      <c r="J6195" s="26">
        <v>1</v>
      </c>
      <c r="K6195" s="26">
        <v>26</v>
      </c>
      <c r="M6195" s="26">
        <v>6193</v>
      </c>
      <c r="N6195" s="26">
        <v>63</v>
      </c>
    </row>
    <row r="6196" spans="7:14" x14ac:dyDescent="0.2">
      <c r="G6196" s="26">
        <v>2016</v>
      </c>
      <c r="H6196" s="26">
        <v>9</v>
      </c>
      <c r="I6196" s="26">
        <v>15</v>
      </c>
      <c r="J6196" s="26">
        <v>2</v>
      </c>
      <c r="K6196" s="26">
        <v>16</v>
      </c>
      <c r="M6196" s="26">
        <v>6194</v>
      </c>
      <c r="N6196" s="26">
        <v>63</v>
      </c>
    </row>
    <row r="6197" spans="7:14" x14ac:dyDescent="0.2">
      <c r="G6197" s="26">
        <v>2016</v>
      </c>
      <c r="H6197" s="26">
        <v>9</v>
      </c>
      <c r="I6197" s="26">
        <v>15</v>
      </c>
      <c r="J6197" s="26">
        <v>3</v>
      </c>
      <c r="K6197" s="26">
        <v>19</v>
      </c>
      <c r="M6197" s="26">
        <v>6195</v>
      </c>
      <c r="N6197" s="26">
        <v>62</v>
      </c>
    </row>
    <row r="6198" spans="7:14" x14ac:dyDescent="0.2">
      <c r="G6198" s="26">
        <v>2016</v>
      </c>
      <c r="H6198" s="26">
        <v>9</v>
      </c>
      <c r="I6198" s="26">
        <v>15</v>
      </c>
      <c r="J6198" s="26">
        <v>4</v>
      </c>
      <c r="K6198" s="26">
        <v>12</v>
      </c>
      <c r="M6198" s="26">
        <v>6196</v>
      </c>
      <c r="N6198" s="26">
        <v>62</v>
      </c>
    </row>
    <row r="6199" spans="7:14" x14ac:dyDescent="0.2">
      <c r="G6199" s="26">
        <v>2016</v>
      </c>
      <c r="H6199" s="26">
        <v>9</v>
      </c>
      <c r="I6199" s="26">
        <v>15</v>
      </c>
      <c r="J6199" s="26">
        <v>5</v>
      </c>
      <c r="K6199" s="26">
        <v>15</v>
      </c>
      <c r="M6199" s="26">
        <v>6197</v>
      </c>
      <c r="N6199" s="26">
        <v>62</v>
      </c>
    </row>
    <row r="6200" spans="7:14" x14ac:dyDescent="0.2">
      <c r="G6200" s="26">
        <v>2016</v>
      </c>
      <c r="H6200" s="26">
        <v>9</v>
      </c>
      <c r="I6200" s="26">
        <v>15</v>
      </c>
      <c r="J6200" s="26">
        <v>6</v>
      </c>
      <c r="K6200" s="26">
        <v>75</v>
      </c>
      <c r="M6200" s="26">
        <v>6198</v>
      </c>
      <c r="N6200" s="26">
        <v>62</v>
      </c>
    </row>
    <row r="6201" spans="7:14" x14ac:dyDescent="0.2">
      <c r="G6201" s="26">
        <v>2016</v>
      </c>
      <c r="H6201" s="26">
        <v>9</v>
      </c>
      <c r="I6201" s="26">
        <v>15</v>
      </c>
      <c r="J6201" s="26">
        <v>7</v>
      </c>
      <c r="K6201" s="26">
        <v>218</v>
      </c>
      <c r="M6201" s="26">
        <v>6199</v>
      </c>
      <c r="N6201" s="26">
        <v>62</v>
      </c>
    </row>
    <row r="6202" spans="7:14" x14ac:dyDescent="0.2">
      <c r="G6202" s="26">
        <v>2016</v>
      </c>
      <c r="H6202" s="26">
        <v>9</v>
      </c>
      <c r="I6202" s="26">
        <v>15</v>
      </c>
      <c r="J6202" s="26">
        <v>8</v>
      </c>
      <c r="K6202" s="26">
        <v>571</v>
      </c>
      <c r="M6202" s="26">
        <v>6200</v>
      </c>
      <c r="N6202" s="26">
        <v>62</v>
      </c>
    </row>
    <row r="6203" spans="7:14" x14ac:dyDescent="0.2">
      <c r="G6203" s="26">
        <v>2016</v>
      </c>
      <c r="H6203" s="26">
        <v>9</v>
      </c>
      <c r="I6203" s="26">
        <v>15</v>
      </c>
      <c r="J6203" s="26">
        <v>9</v>
      </c>
      <c r="K6203" s="26">
        <v>442</v>
      </c>
      <c r="M6203" s="26">
        <v>6201</v>
      </c>
      <c r="N6203" s="26">
        <v>62</v>
      </c>
    </row>
    <row r="6204" spans="7:14" x14ac:dyDescent="0.2">
      <c r="G6204" s="26">
        <v>2016</v>
      </c>
      <c r="H6204" s="26">
        <v>9</v>
      </c>
      <c r="I6204" s="26">
        <v>15</v>
      </c>
      <c r="J6204" s="26">
        <v>10</v>
      </c>
      <c r="K6204" s="26">
        <v>291</v>
      </c>
      <c r="M6204" s="26">
        <v>6202</v>
      </c>
      <c r="N6204" s="26">
        <v>62</v>
      </c>
    </row>
    <row r="6205" spans="7:14" x14ac:dyDescent="0.2">
      <c r="G6205" s="26">
        <v>2016</v>
      </c>
      <c r="H6205" s="26">
        <v>9</v>
      </c>
      <c r="I6205" s="26">
        <v>15</v>
      </c>
      <c r="J6205" s="26">
        <v>11</v>
      </c>
      <c r="K6205" s="26">
        <v>318</v>
      </c>
      <c r="M6205" s="26">
        <v>6203</v>
      </c>
      <c r="N6205" s="26">
        <v>62</v>
      </c>
    </row>
    <row r="6206" spans="7:14" x14ac:dyDescent="0.2">
      <c r="G6206" s="26">
        <v>2016</v>
      </c>
      <c r="H6206" s="26">
        <v>9</v>
      </c>
      <c r="I6206" s="26">
        <v>15</v>
      </c>
      <c r="J6206" s="26">
        <v>12</v>
      </c>
      <c r="K6206" s="26">
        <v>380</v>
      </c>
      <c r="M6206" s="26">
        <v>6204</v>
      </c>
      <c r="N6206" s="26">
        <v>62</v>
      </c>
    </row>
    <row r="6207" spans="7:14" x14ac:dyDescent="0.2">
      <c r="G6207" s="26">
        <v>2016</v>
      </c>
      <c r="H6207" s="26">
        <v>9</v>
      </c>
      <c r="I6207" s="26">
        <v>15</v>
      </c>
      <c r="J6207" s="26">
        <v>13</v>
      </c>
      <c r="K6207" s="26">
        <v>370</v>
      </c>
      <c r="M6207" s="26">
        <v>6205</v>
      </c>
      <c r="N6207" s="26">
        <v>62</v>
      </c>
    </row>
    <row r="6208" spans="7:14" x14ac:dyDescent="0.2">
      <c r="G6208" s="26">
        <v>2016</v>
      </c>
      <c r="H6208" s="26">
        <v>9</v>
      </c>
      <c r="I6208" s="26">
        <v>15</v>
      </c>
      <c r="J6208" s="26">
        <v>14</v>
      </c>
      <c r="K6208" s="26">
        <v>363</v>
      </c>
      <c r="M6208" s="26">
        <v>6206</v>
      </c>
      <c r="N6208" s="26">
        <v>62</v>
      </c>
    </row>
    <row r="6209" spans="7:14" x14ac:dyDescent="0.2">
      <c r="G6209" s="26">
        <v>2016</v>
      </c>
      <c r="H6209" s="26">
        <v>9</v>
      </c>
      <c r="I6209" s="26">
        <v>15</v>
      </c>
      <c r="J6209" s="26">
        <v>15</v>
      </c>
      <c r="K6209" s="26">
        <v>400</v>
      </c>
      <c r="M6209" s="26">
        <v>6207</v>
      </c>
      <c r="N6209" s="26">
        <v>62</v>
      </c>
    </row>
    <row r="6210" spans="7:14" x14ac:dyDescent="0.2">
      <c r="G6210" s="26">
        <v>2016</v>
      </c>
      <c r="H6210" s="26">
        <v>9</v>
      </c>
      <c r="I6210" s="26">
        <v>15</v>
      </c>
      <c r="J6210" s="26">
        <v>16</v>
      </c>
      <c r="K6210" s="26">
        <v>499</v>
      </c>
      <c r="M6210" s="26">
        <v>6208</v>
      </c>
      <c r="N6210" s="26">
        <v>62</v>
      </c>
    </row>
    <row r="6211" spans="7:14" x14ac:dyDescent="0.2">
      <c r="G6211" s="26">
        <v>2016</v>
      </c>
      <c r="H6211" s="26">
        <v>9</v>
      </c>
      <c r="I6211" s="26">
        <v>15</v>
      </c>
      <c r="J6211" s="26">
        <v>17</v>
      </c>
      <c r="K6211" s="26">
        <v>659</v>
      </c>
      <c r="M6211" s="26">
        <v>6209</v>
      </c>
      <c r="N6211" s="26">
        <v>62</v>
      </c>
    </row>
    <row r="6212" spans="7:14" x14ac:dyDescent="0.2">
      <c r="G6212" s="26">
        <v>2016</v>
      </c>
      <c r="H6212" s="26">
        <v>9</v>
      </c>
      <c r="I6212" s="26">
        <v>15</v>
      </c>
      <c r="J6212" s="26">
        <v>18</v>
      </c>
      <c r="K6212" s="26">
        <v>507</v>
      </c>
      <c r="M6212" s="26">
        <v>6210</v>
      </c>
      <c r="N6212" s="26">
        <v>61</v>
      </c>
    </row>
    <row r="6213" spans="7:14" x14ac:dyDescent="0.2">
      <c r="G6213" s="26">
        <v>2016</v>
      </c>
      <c r="H6213" s="26">
        <v>9</v>
      </c>
      <c r="I6213" s="26">
        <v>15</v>
      </c>
      <c r="J6213" s="26">
        <v>19</v>
      </c>
      <c r="K6213" s="26">
        <v>384</v>
      </c>
      <c r="M6213" s="26">
        <v>6211</v>
      </c>
      <c r="N6213" s="26">
        <v>61</v>
      </c>
    </row>
    <row r="6214" spans="7:14" x14ac:dyDescent="0.2">
      <c r="G6214" s="26">
        <v>2016</v>
      </c>
      <c r="H6214" s="26">
        <v>9</v>
      </c>
      <c r="I6214" s="26">
        <v>15</v>
      </c>
      <c r="J6214" s="26">
        <v>20</v>
      </c>
      <c r="K6214" s="26">
        <v>290</v>
      </c>
      <c r="M6214" s="26">
        <v>6212</v>
      </c>
      <c r="N6214" s="26">
        <v>61</v>
      </c>
    </row>
    <row r="6215" spans="7:14" x14ac:dyDescent="0.2">
      <c r="G6215" s="26">
        <v>2016</v>
      </c>
      <c r="H6215" s="26">
        <v>9</v>
      </c>
      <c r="I6215" s="26">
        <v>15</v>
      </c>
      <c r="J6215" s="26">
        <v>21</v>
      </c>
      <c r="K6215" s="26">
        <v>186</v>
      </c>
      <c r="M6215" s="26">
        <v>6213</v>
      </c>
      <c r="N6215" s="26">
        <v>61</v>
      </c>
    </row>
    <row r="6216" spans="7:14" x14ac:dyDescent="0.2">
      <c r="G6216" s="26">
        <v>2016</v>
      </c>
      <c r="H6216" s="26">
        <v>9</v>
      </c>
      <c r="I6216" s="26">
        <v>15</v>
      </c>
      <c r="J6216" s="26">
        <v>22</v>
      </c>
      <c r="K6216" s="26">
        <v>152</v>
      </c>
      <c r="M6216" s="26">
        <v>6214</v>
      </c>
      <c r="N6216" s="26">
        <v>61</v>
      </c>
    </row>
    <row r="6217" spans="7:14" x14ac:dyDescent="0.2">
      <c r="G6217" s="26">
        <v>2016</v>
      </c>
      <c r="H6217" s="26">
        <v>9</v>
      </c>
      <c r="I6217" s="26">
        <v>15</v>
      </c>
      <c r="J6217" s="26">
        <v>23</v>
      </c>
      <c r="K6217" s="26">
        <v>119</v>
      </c>
      <c r="M6217" s="26">
        <v>6215</v>
      </c>
      <c r="N6217" s="26">
        <v>61</v>
      </c>
    </row>
    <row r="6218" spans="7:14" x14ac:dyDescent="0.2">
      <c r="G6218" s="26">
        <v>2016</v>
      </c>
      <c r="H6218" s="26">
        <v>9</v>
      </c>
      <c r="I6218" s="26">
        <v>15</v>
      </c>
      <c r="J6218" s="26">
        <v>24</v>
      </c>
      <c r="K6218" s="26">
        <v>48</v>
      </c>
      <c r="M6218" s="26">
        <v>6216</v>
      </c>
      <c r="N6218" s="26">
        <v>61</v>
      </c>
    </row>
    <row r="6219" spans="7:14" x14ac:dyDescent="0.2">
      <c r="G6219" s="26">
        <v>2016</v>
      </c>
      <c r="H6219" s="26">
        <v>9</v>
      </c>
      <c r="I6219" s="26">
        <v>16</v>
      </c>
      <c r="J6219" s="26">
        <v>1</v>
      </c>
      <c r="K6219" s="26">
        <v>20</v>
      </c>
      <c r="M6219" s="26">
        <v>6217</v>
      </c>
      <c r="N6219" s="26">
        <v>61</v>
      </c>
    </row>
    <row r="6220" spans="7:14" x14ac:dyDescent="0.2">
      <c r="G6220" s="26">
        <v>2016</v>
      </c>
      <c r="H6220" s="26">
        <v>9</v>
      </c>
      <c r="I6220" s="26">
        <v>16</v>
      </c>
      <c r="J6220" s="26">
        <v>2</v>
      </c>
      <c r="K6220" s="26">
        <v>18</v>
      </c>
      <c r="M6220" s="26">
        <v>6218</v>
      </c>
      <c r="N6220" s="26">
        <v>61</v>
      </c>
    </row>
    <row r="6221" spans="7:14" x14ac:dyDescent="0.2">
      <c r="G6221" s="26">
        <v>2016</v>
      </c>
      <c r="H6221" s="26">
        <v>9</v>
      </c>
      <c r="I6221" s="26">
        <v>16</v>
      </c>
      <c r="J6221" s="26">
        <v>3</v>
      </c>
      <c r="K6221" s="26">
        <v>17</v>
      </c>
      <c r="M6221" s="26">
        <v>6219</v>
      </c>
      <c r="N6221" s="26">
        <v>60</v>
      </c>
    </row>
    <row r="6222" spans="7:14" x14ac:dyDescent="0.2">
      <c r="G6222" s="26">
        <v>2016</v>
      </c>
      <c r="H6222" s="26">
        <v>9</v>
      </c>
      <c r="I6222" s="26">
        <v>16</v>
      </c>
      <c r="J6222" s="26">
        <v>4</v>
      </c>
      <c r="K6222" s="26">
        <v>6</v>
      </c>
      <c r="M6222" s="26">
        <v>6220</v>
      </c>
      <c r="N6222" s="26">
        <v>60</v>
      </c>
    </row>
    <row r="6223" spans="7:14" x14ac:dyDescent="0.2">
      <c r="G6223" s="26">
        <v>2016</v>
      </c>
      <c r="H6223" s="26">
        <v>9</v>
      </c>
      <c r="I6223" s="26">
        <v>16</v>
      </c>
      <c r="J6223" s="26">
        <v>5</v>
      </c>
      <c r="K6223" s="26">
        <v>13</v>
      </c>
      <c r="M6223" s="26">
        <v>6221</v>
      </c>
      <c r="N6223" s="26">
        <v>60</v>
      </c>
    </row>
    <row r="6224" spans="7:14" x14ac:dyDescent="0.2">
      <c r="G6224" s="26">
        <v>2016</v>
      </c>
      <c r="H6224" s="26">
        <v>9</v>
      </c>
      <c r="I6224" s="26">
        <v>16</v>
      </c>
      <c r="J6224" s="26">
        <v>6</v>
      </c>
      <c r="K6224" s="26">
        <v>62</v>
      </c>
      <c r="M6224" s="26">
        <v>6222</v>
      </c>
      <c r="N6224" s="26">
        <v>60</v>
      </c>
    </row>
    <row r="6225" spans="7:14" x14ac:dyDescent="0.2">
      <c r="G6225" s="26">
        <v>2016</v>
      </c>
      <c r="H6225" s="26">
        <v>9</v>
      </c>
      <c r="I6225" s="26">
        <v>16</v>
      </c>
      <c r="J6225" s="26">
        <v>7</v>
      </c>
      <c r="K6225" s="26">
        <v>240</v>
      </c>
      <c r="M6225" s="26">
        <v>6223</v>
      </c>
      <c r="N6225" s="26">
        <v>60</v>
      </c>
    </row>
    <row r="6226" spans="7:14" x14ac:dyDescent="0.2">
      <c r="G6226" s="26">
        <v>2016</v>
      </c>
      <c r="H6226" s="26">
        <v>9</v>
      </c>
      <c r="I6226" s="26">
        <v>16</v>
      </c>
      <c r="J6226" s="26">
        <v>8</v>
      </c>
      <c r="K6226" s="26">
        <v>549</v>
      </c>
      <c r="M6226" s="26">
        <v>6224</v>
      </c>
      <c r="N6226" s="26">
        <v>60</v>
      </c>
    </row>
    <row r="6227" spans="7:14" x14ac:dyDescent="0.2">
      <c r="G6227" s="26">
        <v>2016</v>
      </c>
      <c r="H6227" s="26">
        <v>9</v>
      </c>
      <c r="I6227" s="26">
        <v>16</v>
      </c>
      <c r="J6227" s="26">
        <v>9</v>
      </c>
      <c r="K6227" s="26">
        <v>393</v>
      </c>
      <c r="M6227" s="26">
        <v>6225</v>
      </c>
      <c r="N6227" s="26">
        <v>60</v>
      </c>
    </row>
    <row r="6228" spans="7:14" x14ac:dyDescent="0.2">
      <c r="G6228" s="26">
        <v>2016</v>
      </c>
      <c r="H6228" s="26">
        <v>9</v>
      </c>
      <c r="I6228" s="26">
        <v>16</v>
      </c>
      <c r="J6228" s="26">
        <v>10</v>
      </c>
      <c r="K6228" s="26">
        <v>284</v>
      </c>
      <c r="M6228" s="26">
        <v>6226</v>
      </c>
      <c r="N6228" s="26">
        <v>60</v>
      </c>
    </row>
    <row r="6229" spans="7:14" x14ac:dyDescent="0.2">
      <c r="G6229" s="26">
        <v>2016</v>
      </c>
      <c r="H6229" s="26">
        <v>9</v>
      </c>
      <c r="I6229" s="26">
        <v>16</v>
      </c>
      <c r="J6229" s="26">
        <v>11</v>
      </c>
      <c r="K6229" s="26">
        <v>320</v>
      </c>
      <c r="M6229" s="26">
        <v>6227</v>
      </c>
      <c r="N6229" s="26">
        <v>60</v>
      </c>
    </row>
    <row r="6230" spans="7:14" x14ac:dyDescent="0.2">
      <c r="G6230" s="26">
        <v>2016</v>
      </c>
      <c r="H6230" s="26">
        <v>9</v>
      </c>
      <c r="I6230" s="26">
        <v>16</v>
      </c>
      <c r="J6230" s="26">
        <v>12</v>
      </c>
      <c r="K6230" s="26">
        <v>395</v>
      </c>
      <c r="M6230" s="26">
        <v>6228</v>
      </c>
      <c r="N6230" s="26">
        <v>60</v>
      </c>
    </row>
    <row r="6231" spans="7:14" x14ac:dyDescent="0.2">
      <c r="G6231" s="26">
        <v>2016</v>
      </c>
      <c r="H6231" s="26">
        <v>9</v>
      </c>
      <c r="I6231" s="26">
        <v>16</v>
      </c>
      <c r="J6231" s="26">
        <v>13</v>
      </c>
      <c r="K6231" s="26">
        <v>407</v>
      </c>
      <c r="M6231" s="26">
        <v>6229</v>
      </c>
      <c r="N6231" s="26">
        <v>60</v>
      </c>
    </row>
    <row r="6232" spans="7:14" x14ac:dyDescent="0.2">
      <c r="G6232" s="26">
        <v>2016</v>
      </c>
      <c r="H6232" s="26">
        <v>9</v>
      </c>
      <c r="I6232" s="26">
        <v>16</v>
      </c>
      <c r="J6232" s="26">
        <v>14</v>
      </c>
      <c r="K6232" s="26">
        <v>428</v>
      </c>
      <c r="M6232" s="26">
        <v>6230</v>
      </c>
      <c r="N6232" s="26">
        <v>60</v>
      </c>
    </row>
    <row r="6233" spans="7:14" x14ac:dyDescent="0.2">
      <c r="G6233" s="26">
        <v>2016</v>
      </c>
      <c r="H6233" s="26">
        <v>9</v>
      </c>
      <c r="I6233" s="26">
        <v>16</v>
      </c>
      <c r="J6233" s="26">
        <v>15</v>
      </c>
      <c r="K6233" s="26">
        <v>444</v>
      </c>
      <c r="M6233" s="26">
        <v>6231</v>
      </c>
      <c r="N6233" s="26">
        <v>60</v>
      </c>
    </row>
    <row r="6234" spans="7:14" x14ac:dyDescent="0.2">
      <c r="G6234" s="26">
        <v>2016</v>
      </c>
      <c r="H6234" s="26">
        <v>9</v>
      </c>
      <c r="I6234" s="26">
        <v>16</v>
      </c>
      <c r="J6234" s="26">
        <v>16</v>
      </c>
      <c r="K6234" s="26">
        <v>478</v>
      </c>
      <c r="M6234" s="26">
        <v>6232</v>
      </c>
      <c r="N6234" s="26">
        <v>60</v>
      </c>
    </row>
    <row r="6235" spans="7:14" x14ac:dyDescent="0.2">
      <c r="G6235" s="26">
        <v>2016</v>
      </c>
      <c r="H6235" s="26">
        <v>9</v>
      </c>
      <c r="I6235" s="26">
        <v>16</v>
      </c>
      <c r="J6235" s="26">
        <v>17</v>
      </c>
      <c r="K6235" s="26">
        <v>563</v>
      </c>
      <c r="M6235" s="26">
        <v>6233</v>
      </c>
      <c r="N6235" s="26">
        <v>60</v>
      </c>
    </row>
    <row r="6236" spans="7:14" x14ac:dyDescent="0.2">
      <c r="G6236" s="26">
        <v>2016</v>
      </c>
      <c r="H6236" s="26">
        <v>9</v>
      </c>
      <c r="I6236" s="26">
        <v>16</v>
      </c>
      <c r="J6236" s="26">
        <v>18</v>
      </c>
      <c r="K6236" s="26">
        <v>448</v>
      </c>
      <c r="M6236" s="26">
        <v>6234</v>
      </c>
      <c r="N6236" s="26">
        <v>60</v>
      </c>
    </row>
    <row r="6237" spans="7:14" x14ac:dyDescent="0.2">
      <c r="G6237" s="26">
        <v>2016</v>
      </c>
      <c r="H6237" s="26">
        <v>9</v>
      </c>
      <c r="I6237" s="26">
        <v>16</v>
      </c>
      <c r="J6237" s="26">
        <v>19</v>
      </c>
      <c r="K6237" s="26">
        <v>363</v>
      </c>
      <c r="M6237" s="26">
        <v>6235</v>
      </c>
      <c r="N6237" s="26">
        <v>60</v>
      </c>
    </row>
    <row r="6238" spans="7:14" x14ac:dyDescent="0.2">
      <c r="G6238" s="26">
        <v>2016</v>
      </c>
      <c r="H6238" s="26">
        <v>9</v>
      </c>
      <c r="I6238" s="26">
        <v>16</v>
      </c>
      <c r="J6238" s="26">
        <v>20</v>
      </c>
      <c r="K6238" s="26">
        <v>266</v>
      </c>
      <c r="M6238" s="26">
        <v>6236</v>
      </c>
      <c r="N6238" s="26">
        <v>60</v>
      </c>
    </row>
    <row r="6239" spans="7:14" x14ac:dyDescent="0.2">
      <c r="G6239" s="26">
        <v>2016</v>
      </c>
      <c r="H6239" s="26">
        <v>9</v>
      </c>
      <c r="I6239" s="26">
        <v>16</v>
      </c>
      <c r="J6239" s="26">
        <v>21</v>
      </c>
      <c r="K6239" s="26">
        <v>202</v>
      </c>
      <c r="M6239" s="26">
        <v>6237</v>
      </c>
      <c r="N6239" s="26">
        <v>60</v>
      </c>
    </row>
    <row r="6240" spans="7:14" x14ac:dyDescent="0.2">
      <c r="G6240" s="26">
        <v>2016</v>
      </c>
      <c r="H6240" s="26">
        <v>9</v>
      </c>
      <c r="I6240" s="26">
        <v>16</v>
      </c>
      <c r="J6240" s="26">
        <v>22</v>
      </c>
      <c r="K6240" s="26">
        <v>193</v>
      </c>
      <c r="M6240" s="26">
        <v>6238</v>
      </c>
      <c r="N6240" s="26">
        <v>60</v>
      </c>
    </row>
    <row r="6241" spans="7:14" x14ac:dyDescent="0.2">
      <c r="G6241" s="26">
        <v>2016</v>
      </c>
      <c r="H6241" s="26">
        <v>9</v>
      </c>
      <c r="I6241" s="26">
        <v>16</v>
      </c>
      <c r="J6241" s="26">
        <v>23</v>
      </c>
      <c r="K6241" s="26">
        <v>108</v>
      </c>
      <c r="M6241" s="26">
        <v>6239</v>
      </c>
      <c r="N6241" s="26">
        <v>60</v>
      </c>
    </row>
    <row r="6242" spans="7:14" x14ac:dyDescent="0.2">
      <c r="G6242" s="26">
        <v>2016</v>
      </c>
      <c r="H6242" s="26">
        <v>9</v>
      </c>
      <c r="I6242" s="26">
        <v>16</v>
      </c>
      <c r="J6242" s="26">
        <v>24</v>
      </c>
      <c r="K6242" s="26">
        <v>62</v>
      </c>
      <c r="M6242" s="26">
        <v>6240</v>
      </c>
      <c r="N6242" s="26">
        <v>60</v>
      </c>
    </row>
    <row r="6243" spans="7:14" x14ac:dyDescent="0.2">
      <c r="G6243" s="26">
        <v>2016</v>
      </c>
      <c r="H6243" s="26">
        <v>9</v>
      </c>
      <c r="I6243" s="26">
        <v>17</v>
      </c>
      <c r="J6243" s="26">
        <v>1</v>
      </c>
      <c r="K6243" s="26">
        <v>30</v>
      </c>
      <c r="M6243" s="26">
        <v>6241</v>
      </c>
      <c r="N6243" s="26">
        <v>60</v>
      </c>
    </row>
    <row r="6244" spans="7:14" x14ac:dyDescent="0.2">
      <c r="G6244" s="26">
        <v>2016</v>
      </c>
      <c r="H6244" s="26">
        <v>9</v>
      </c>
      <c r="I6244" s="26">
        <v>17</v>
      </c>
      <c r="J6244" s="26">
        <v>2</v>
      </c>
      <c r="K6244" s="26">
        <v>21</v>
      </c>
      <c r="M6244" s="26">
        <v>6242</v>
      </c>
      <c r="N6244" s="26">
        <v>60</v>
      </c>
    </row>
    <row r="6245" spans="7:14" x14ac:dyDescent="0.2">
      <c r="G6245" s="26">
        <v>2016</v>
      </c>
      <c r="H6245" s="26">
        <v>9</v>
      </c>
      <c r="I6245" s="26">
        <v>17</v>
      </c>
      <c r="J6245" s="26">
        <v>3</v>
      </c>
      <c r="K6245" s="26">
        <v>21</v>
      </c>
      <c r="M6245" s="26">
        <v>6243</v>
      </c>
      <c r="N6245" s="26">
        <v>60</v>
      </c>
    </row>
    <row r="6246" spans="7:14" x14ac:dyDescent="0.2">
      <c r="G6246" s="26">
        <v>2016</v>
      </c>
      <c r="H6246" s="26">
        <v>9</v>
      </c>
      <c r="I6246" s="26">
        <v>17</v>
      </c>
      <c r="J6246" s="26">
        <v>4</v>
      </c>
      <c r="K6246" s="26">
        <v>16</v>
      </c>
      <c r="M6246" s="26">
        <v>6244</v>
      </c>
      <c r="N6246" s="26">
        <v>59</v>
      </c>
    </row>
    <row r="6247" spans="7:14" x14ac:dyDescent="0.2">
      <c r="G6247" s="26">
        <v>2016</v>
      </c>
      <c r="H6247" s="26">
        <v>9</v>
      </c>
      <c r="I6247" s="26">
        <v>17</v>
      </c>
      <c r="J6247" s="26">
        <v>5</v>
      </c>
      <c r="K6247" s="26">
        <v>16</v>
      </c>
      <c r="M6247" s="26">
        <v>6245</v>
      </c>
      <c r="N6247" s="26">
        <v>59</v>
      </c>
    </row>
    <row r="6248" spans="7:14" x14ac:dyDescent="0.2">
      <c r="G6248" s="26">
        <v>2016</v>
      </c>
      <c r="H6248" s="26">
        <v>9</v>
      </c>
      <c r="I6248" s="26">
        <v>17</v>
      </c>
      <c r="J6248" s="26">
        <v>6</v>
      </c>
      <c r="K6248" s="26">
        <v>51</v>
      </c>
      <c r="M6248" s="26">
        <v>6246</v>
      </c>
      <c r="N6248" s="26">
        <v>59</v>
      </c>
    </row>
    <row r="6249" spans="7:14" x14ac:dyDescent="0.2">
      <c r="G6249" s="26">
        <v>2016</v>
      </c>
      <c r="H6249" s="26">
        <v>9</v>
      </c>
      <c r="I6249" s="26">
        <v>17</v>
      </c>
      <c r="J6249" s="26">
        <v>7</v>
      </c>
      <c r="K6249" s="26">
        <v>91</v>
      </c>
      <c r="M6249" s="26">
        <v>6247</v>
      </c>
      <c r="N6249" s="26">
        <v>59</v>
      </c>
    </row>
    <row r="6250" spans="7:14" x14ac:dyDescent="0.2">
      <c r="G6250" s="26">
        <v>2016</v>
      </c>
      <c r="H6250" s="26">
        <v>9</v>
      </c>
      <c r="I6250" s="26">
        <v>17</v>
      </c>
      <c r="J6250" s="26">
        <v>8</v>
      </c>
      <c r="K6250" s="26">
        <v>174</v>
      </c>
      <c r="M6250" s="26">
        <v>6248</v>
      </c>
      <c r="N6250" s="26">
        <v>59</v>
      </c>
    </row>
    <row r="6251" spans="7:14" x14ac:dyDescent="0.2">
      <c r="G6251" s="26">
        <v>2016</v>
      </c>
      <c r="H6251" s="26">
        <v>9</v>
      </c>
      <c r="I6251" s="26">
        <v>17</v>
      </c>
      <c r="J6251" s="26">
        <v>9</v>
      </c>
      <c r="K6251" s="26">
        <v>323</v>
      </c>
      <c r="M6251" s="26">
        <v>6249</v>
      </c>
      <c r="N6251" s="26">
        <v>59</v>
      </c>
    </row>
    <row r="6252" spans="7:14" x14ac:dyDescent="0.2">
      <c r="G6252" s="26">
        <v>2016</v>
      </c>
      <c r="H6252" s="26">
        <v>9</v>
      </c>
      <c r="I6252" s="26">
        <v>17</v>
      </c>
      <c r="J6252" s="26">
        <v>10</v>
      </c>
      <c r="K6252" s="26">
        <v>329</v>
      </c>
      <c r="M6252" s="26">
        <v>6250</v>
      </c>
      <c r="N6252" s="26">
        <v>59</v>
      </c>
    </row>
    <row r="6253" spans="7:14" x14ac:dyDescent="0.2">
      <c r="G6253" s="26">
        <v>2016</v>
      </c>
      <c r="H6253" s="26">
        <v>9</v>
      </c>
      <c r="I6253" s="26">
        <v>17</v>
      </c>
      <c r="J6253" s="26">
        <v>11</v>
      </c>
      <c r="K6253" s="26">
        <v>425</v>
      </c>
      <c r="M6253" s="26">
        <v>6251</v>
      </c>
      <c r="N6253" s="26">
        <v>59</v>
      </c>
    </row>
    <row r="6254" spans="7:14" x14ac:dyDescent="0.2">
      <c r="G6254" s="26">
        <v>2016</v>
      </c>
      <c r="H6254" s="26">
        <v>9</v>
      </c>
      <c r="I6254" s="26">
        <v>17</v>
      </c>
      <c r="J6254" s="26">
        <v>12</v>
      </c>
      <c r="K6254" s="26">
        <v>481</v>
      </c>
      <c r="M6254" s="26">
        <v>6252</v>
      </c>
      <c r="N6254" s="26">
        <v>59</v>
      </c>
    </row>
    <row r="6255" spans="7:14" x14ac:dyDescent="0.2">
      <c r="G6255" s="26">
        <v>2016</v>
      </c>
      <c r="H6255" s="26">
        <v>9</v>
      </c>
      <c r="I6255" s="26">
        <v>17</v>
      </c>
      <c r="J6255" s="26">
        <v>13</v>
      </c>
      <c r="K6255" s="26">
        <v>443</v>
      </c>
      <c r="M6255" s="26">
        <v>6253</v>
      </c>
      <c r="N6255" s="26">
        <v>59</v>
      </c>
    </row>
    <row r="6256" spans="7:14" x14ac:dyDescent="0.2">
      <c r="G6256" s="26">
        <v>2016</v>
      </c>
      <c r="H6256" s="26">
        <v>9</v>
      </c>
      <c r="I6256" s="26">
        <v>17</v>
      </c>
      <c r="J6256" s="26">
        <v>14</v>
      </c>
      <c r="K6256" s="26">
        <v>502</v>
      </c>
      <c r="M6256" s="26">
        <v>6254</v>
      </c>
      <c r="N6256" s="26">
        <v>59</v>
      </c>
    </row>
    <row r="6257" spans="7:14" x14ac:dyDescent="0.2">
      <c r="G6257" s="26">
        <v>2016</v>
      </c>
      <c r="H6257" s="26">
        <v>9</v>
      </c>
      <c r="I6257" s="26">
        <v>17</v>
      </c>
      <c r="J6257" s="26">
        <v>15</v>
      </c>
      <c r="K6257" s="26">
        <v>465</v>
      </c>
      <c r="M6257" s="26">
        <v>6255</v>
      </c>
      <c r="N6257" s="26">
        <v>59</v>
      </c>
    </row>
    <row r="6258" spans="7:14" x14ac:dyDescent="0.2">
      <c r="G6258" s="26">
        <v>2016</v>
      </c>
      <c r="H6258" s="26">
        <v>9</v>
      </c>
      <c r="I6258" s="26">
        <v>17</v>
      </c>
      <c r="J6258" s="26">
        <v>16</v>
      </c>
      <c r="K6258" s="26">
        <v>488</v>
      </c>
      <c r="M6258" s="26">
        <v>6256</v>
      </c>
      <c r="N6258" s="26">
        <v>59</v>
      </c>
    </row>
    <row r="6259" spans="7:14" x14ac:dyDescent="0.2">
      <c r="G6259" s="26">
        <v>2016</v>
      </c>
      <c r="H6259" s="26">
        <v>9</v>
      </c>
      <c r="I6259" s="26">
        <v>17</v>
      </c>
      <c r="J6259" s="26">
        <v>17</v>
      </c>
      <c r="K6259" s="26">
        <v>516</v>
      </c>
      <c r="M6259" s="26">
        <v>6257</v>
      </c>
      <c r="N6259" s="26">
        <v>59</v>
      </c>
    </row>
    <row r="6260" spans="7:14" x14ac:dyDescent="0.2">
      <c r="G6260" s="26">
        <v>2016</v>
      </c>
      <c r="H6260" s="26">
        <v>9</v>
      </c>
      <c r="I6260" s="26">
        <v>17</v>
      </c>
      <c r="J6260" s="26">
        <v>18</v>
      </c>
      <c r="K6260" s="26">
        <v>429</v>
      </c>
      <c r="M6260" s="26">
        <v>6258</v>
      </c>
      <c r="N6260" s="26">
        <v>59</v>
      </c>
    </row>
    <row r="6261" spans="7:14" x14ac:dyDescent="0.2">
      <c r="G6261" s="26">
        <v>2016</v>
      </c>
      <c r="H6261" s="26">
        <v>9</v>
      </c>
      <c r="I6261" s="26">
        <v>17</v>
      </c>
      <c r="J6261" s="26">
        <v>19</v>
      </c>
      <c r="K6261" s="26">
        <v>354</v>
      </c>
      <c r="M6261" s="26">
        <v>6259</v>
      </c>
      <c r="N6261" s="26">
        <v>59</v>
      </c>
    </row>
    <row r="6262" spans="7:14" x14ac:dyDescent="0.2">
      <c r="G6262" s="26">
        <v>2016</v>
      </c>
      <c r="H6262" s="26">
        <v>9</v>
      </c>
      <c r="I6262" s="26">
        <v>17</v>
      </c>
      <c r="J6262" s="26">
        <v>20</v>
      </c>
      <c r="K6262" s="26">
        <v>327</v>
      </c>
      <c r="M6262" s="26">
        <v>6260</v>
      </c>
      <c r="N6262" s="26">
        <v>59</v>
      </c>
    </row>
    <row r="6263" spans="7:14" x14ac:dyDescent="0.2">
      <c r="G6263" s="26">
        <v>2016</v>
      </c>
      <c r="H6263" s="26">
        <v>9</v>
      </c>
      <c r="I6263" s="26">
        <v>17</v>
      </c>
      <c r="J6263" s="26">
        <v>21</v>
      </c>
      <c r="K6263" s="26">
        <v>292</v>
      </c>
      <c r="M6263" s="26">
        <v>6261</v>
      </c>
      <c r="N6263" s="26">
        <v>59</v>
      </c>
    </row>
    <row r="6264" spans="7:14" x14ac:dyDescent="0.2">
      <c r="G6264" s="26">
        <v>2016</v>
      </c>
      <c r="H6264" s="26">
        <v>9</v>
      </c>
      <c r="I6264" s="26">
        <v>17</v>
      </c>
      <c r="J6264" s="26">
        <v>22</v>
      </c>
      <c r="K6264" s="26">
        <v>212</v>
      </c>
      <c r="M6264" s="26">
        <v>6262</v>
      </c>
      <c r="N6264" s="26">
        <v>58</v>
      </c>
    </row>
    <row r="6265" spans="7:14" x14ac:dyDescent="0.2">
      <c r="G6265" s="26">
        <v>2016</v>
      </c>
      <c r="H6265" s="26">
        <v>9</v>
      </c>
      <c r="I6265" s="26">
        <v>17</v>
      </c>
      <c r="J6265" s="26">
        <v>23</v>
      </c>
      <c r="K6265" s="26">
        <v>127</v>
      </c>
      <c r="M6265" s="26">
        <v>6263</v>
      </c>
      <c r="N6265" s="26">
        <v>58</v>
      </c>
    </row>
    <row r="6266" spans="7:14" x14ac:dyDescent="0.2">
      <c r="G6266" s="26">
        <v>2016</v>
      </c>
      <c r="H6266" s="26">
        <v>9</v>
      </c>
      <c r="I6266" s="26">
        <v>17</v>
      </c>
      <c r="J6266" s="26">
        <v>24</v>
      </c>
      <c r="K6266" s="26">
        <v>101</v>
      </c>
      <c r="M6266" s="26">
        <v>6264</v>
      </c>
      <c r="N6266" s="26">
        <v>58</v>
      </c>
    </row>
    <row r="6267" spans="7:14" x14ac:dyDescent="0.2">
      <c r="G6267" s="26">
        <v>2016</v>
      </c>
      <c r="H6267" s="26">
        <v>9</v>
      </c>
      <c r="I6267" s="26">
        <v>18</v>
      </c>
      <c r="J6267" s="26">
        <v>1</v>
      </c>
      <c r="K6267" s="26">
        <v>58</v>
      </c>
      <c r="M6267" s="26">
        <v>6265</v>
      </c>
      <c r="N6267" s="26">
        <v>58</v>
      </c>
    </row>
    <row r="6268" spans="7:14" x14ac:dyDescent="0.2">
      <c r="G6268" s="26">
        <v>2016</v>
      </c>
      <c r="H6268" s="26">
        <v>9</v>
      </c>
      <c r="I6268" s="26">
        <v>18</v>
      </c>
      <c r="J6268" s="26">
        <v>2</v>
      </c>
      <c r="K6268" s="26">
        <v>38</v>
      </c>
      <c r="M6268" s="26">
        <v>6266</v>
      </c>
      <c r="N6268" s="26">
        <v>58</v>
      </c>
    </row>
    <row r="6269" spans="7:14" x14ac:dyDescent="0.2">
      <c r="G6269" s="26">
        <v>2016</v>
      </c>
      <c r="H6269" s="26">
        <v>9</v>
      </c>
      <c r="I6269" s="26">
        <v>18</v>
      </c>
      <c r="J6269" s="26">
        <v>3</v>
      </c>
      <c r="K6269" s="26">
        <v>28</v>
      </c>
      <c r="M6269" s="26">
        <v>6267</v>
      </c>
      <c r="N6269" s="26">
        <v>58</v>
      </c>
    </row>
    <row r="6270" spans="7:14" x14ac:dyDescent="0.2">
      <c r="G6270" s="26">
        <v>2016</v>
      </c>
      <c r="H6270" s="26">
        <v>9</v>
      </c>
      <c r="I6270" s="26">
        <v>18</v>
      </c>
      <c r="J6270" s="26">
        <v>4</v>
      </c>
      <c r="K6270" s="26">
        <v>27</v>
      </c>
      <c r="M6270" s="26">
        <v>6268</v>
      </c>
      <c r="N6270" s="26">
        <v>58</v>
      </c>
    </row>
    <row r="6271" spans="7:14" x14ac:dyDescent="0.2">
      <c r="G6271" s="26">
        <v>2016</v>
      </c>
      <c r="H6271" s="26">
        <v>9</v>
      </c>
      <c r="I6271" s="26">
        <v>18</v>
      </c>
      <c r="J6271" s="26">
        <v>5</v>
      </c>
      <c r="K6271" s="26">
        <v>26</v>
      </c>
      <c r="M6271" s="26">
        <v>6269</v>
      </c>
      <c r="N6271" s="26">
        <v>58</v>
      </c>
    </row>
    <row r="6272" spans="7:14" x14ac:dyDescent="0.2">
      <c r="G6272" s="26">
        <v>2016</v>
      </c>
      <c r="H6272" s="26">
        <v>9</v>
      </c>
      <c r="I6272" s="26">
        <v>18</v>
      </c>
      <c r="J6272" s="26">
        <v>6</v>
      </c>
      <c r="K6272" s="26">
        <v>49</v>
      </c>
      <c r="M6272" s="26">
        <v>6270</v>
      </c>
      <c r="N6272" s="26">
        <v>58</v>
      </c>
    </row>
    <row r="6273" spans="7:14" x14ac:dyDescent="0.2">
      <c r="G6273" s="26">
        <v>2016</v>
      </c>
      <c r="H6273" s="26">
        <v>9</v>
      </c>
      <c r="I6273" s="26">
        <v>18</v>
      </c>
      <c r="J6273" s="26">
        <v>7</v>
      </c>
      <c r="K6273" s="26">
        <v>145</v>
      </c>
      <c r="M6273" s="26">
        <v>6271</v>
      </c>
      <c r="N6273" s="26">
        <v>58</v>
      </c>
    </row>
    <row r="6274" spans="7:14" x14ac:dyDescent="0.2">
      <c r="G6274" s="26">
        <v>2016</v>
      </c>
      <c r="H6274" s="26">
        <v>9</v>
      </c>
      <c r="I6274" s="26">
        <v>18</v>
      </c>
      <c r="J6274" s="26">
        <v>8</v>
      </c>
      <c r="K6274" s="26">
        <v>212</v>
      </c>
      <c r="M6274" s="26">
        <v>6272</v>
      </c>
      <c r="N6274" s="26">
        <v>58</v>
      </c>
    </row>
    <row r="6275" spans="7:14" x14ac:dyDescent="0.2">
      <c r="G6275" s="26">
        <v>2016</v>
      </c>
      <c r="H6275" s="26">
        <v>9</v>
      </c>
      <c r="I6275" s="26">
        <v>18</v>
      </c>
      <c r="J6275" s="26">
        <v>9</v>
      </c>
      <c r="K6275" s="26">
        <v>148</v>
      </c>
      <c r="M6275" s="26">
        <v>6273</v>
      </c>
      <c r="N6275" s="26">
        <v>58</v>
      </c>
    </row>
    <row r="6276" spans="7:14" x14ac:dyDescent="0.2">
      <c r="G6276" s="26">
        <v>2016</v>
      </c>
      <c r="H6276" s="26">
        <v>9</v>
      </c>
      <c r="I6276" s="26">
        <v>18</v>
      </c>
      <c r="J6276" s="26">
        <v>10</v>
      </c>
      <c r="K6276" s="26">
        <v>216</v>
      </c>
      <c r="M6276" s="26">
        <v>6274</v>
      </c>
      <c r="N6276" s="26">
        <v>58</v>
      </c>
    </row>
    <row r="6277" spans="7:14" x14ac:dyDescent="0.2">
      <c r="G6277" s="26">
        <v>2016</v>
      </c>
      <c r="H6277" s="26">
        <v>9</v>
      </c>
      <c r="I6277" s="26">
        <v>18</v>
      </c>
      <c r="J6277" s="26">
        <v>11</v>
      </c>
      <c r="K6277" s="26">
        <v>292</v>
      </c>
      <c r="M6277" s="26">
        <v>6275</v>
      </c>
      <c r="N6277" s="26">
        <v>58</v>
      </c>
    </row>
    <row r="6278" spans="7:14" x14ac:dyDescent="0.2">
      <c r="G6278" s="26">
        <v>2016</v>
      </c>
      <c r="H6278" s="26">
        <v>9</v>
      </c>
      <c r="I6278" s="26">
        <v>18</v>
      </c>
      <c r="J6278" s="26">
        <v>12</v>
      </c>
      <c r="K6278" s="26">
        <v>293</v>
      </c>
      <c r="M6278" s="26">
        <v>6276</v>
      </c>
      <c r="N6278" s="26">
        <v>58</v>
      </c>
    </row>
    <row r="6279" spans="7:14" x14ac:dyDescent="0.2">
      <c r="G6279" s="26">
        <v>2016</v>
      </c>
      <c r="H6279" s="26">
        <v>9</v>
      </c>
      <c r="I6279" s="26">
        <v>18</v>
      </c>
      <c r="J6279" s="26">
        <v>13</v>
      </c>
      <c r="K6279" s="26">
        <v>353</v>
      </c>
      <c r="M6279" s="26">
        <v>6277</v>
      </c>
      <c r="N6279" s="26">
        <v>58</v>
      </c>
    </row>
    <row r="6280" spans="7:14" x14ac:dyDescent="0.2">
      <c r="G6280" s="26">
        <v>2016</v>
      </c>
      <c r="H6280" s="26">
        <v>9</v>
      </c>
      <c r="I6280" s="26">
        <v>18</v>
      </c>
      <c r="J6280" s="26">
        <v>14</v>
      </c>
      <c r="K6280" s="26">
        <v>358</v>
      </c>
      <c r="M6280" s="26">
        <v>6278</v>
      </c>
      <c r="N6280" s="26">
        <v>58</v>
      </c>
    </row>
    <row r="6281" spans="7:14" x14ac:dyDescent="0.2">
      <c r="G6281" s="26">
        <v>2016</v>
      </c>
      <c r="H6281" s="26">
        <v>9</v>
      </c>
      <c r="I6281" s="26">
        <v>18</v>
      </c>
      <c r="J6281" s="26">
        <v>15</v>
      </c>
      <c r="K6281" s="26">
        <v>405</v>
      </c>
      <c r="M6281" s="26">
        <v>6279</v>
      </c>
      <c r="N6281" s="26">
        <v>57</v>
      </c>
    </row>
    <row r="6282" spans="7:14" x14ac:dyDescent="0.2">
      <c r="G6282" s="26">
        <v>2016</v>
      </c>
      <c r="H6282" s="26">
        <v>9</v>
      </c>
      <c r="I6282" s="26">
        <v>18</v>
      </c>
      <c r="J6282" s="26">
        <v>16</v>
      </c>
      <c r="K6282" s="26">
        <v>440</v>
      </c>
      <c r="M6282" s="26">
        <v>6280</v>
      </c>
      <c r="N6282" s="26">
        <v>57</v>
      </c>
    </row>
    <row r="6283" spans="7:14" x14ac:dyDescent="0.2">
      <c r="G6283" s="26">
        <v>2016</v>
      </c>
      <c r="H6283" s="26">
        <v>9</v>
      </c>
      <c r="I6283" s="26">
        <v>18</v>
      </c>
      <c r="J6283" s="26">
        <v>17</v>
      </c>
      <c r="K6283" s="26">
        <v>411</v>
      </c>
      <c r="M6283" s="26">
        <v>6281</v>
      </c>
      <c r="N6283" s="26">
        <v>57</v>
      </c>
    </row>
    <row r="6284" spans="7:14" x14ac:dyDescent="0.2">
      <c r="G6284" s="26">
        <v>2016</v>
      </c>
      <c r="H6284" s="26">
        <v>9</v>
      </c>
      <c r="I6284" s="26">
        <v>18</v>
      </c>
      <c r="J6284" s="26">
        <v>18</v>
      </c>
      <c r="K6284" s="26">
        <v>393</v>
      </c>
      <c r="M6284" s="26">
        <v>6282</v>
      </c>
      <c r="N6284" s="26">
        <v>57</v>
      </c>
    </row>
    <row r="6285" spans="7:14" x14ac:dyDescent="0.2">
      <c r="G6285" s="26">
        <v>2016</v>
      </c>
      <c r="H6285" s="26">
        <v>9</v>
      </c>
      <c r="I6285" s="26">
        <v>18</v>
      </c>
      <c r="J6285" s="26">
        <v>19</v>
      </c>
      <c r="K6285" s="26">
        <v>338</v>
      </c>
      <c r="M6285" s="26">
        <v>6283</v>
      </c>
      <c r="N6285" s="26">
        <v>57</v>
      </c>
    </row>
    <row r="6286" spans="7:14" x14ac:dyDescent="0.2">
      <c r="G6286" s="26">
        <v>2016</v>
      </c>
      <c r="H6286" s="26">
        <v>9</v>
      </c>
      <c r="I6286" s="26">
        <v>18</v>
      </c>
      <c r="J6286" s="26">
        <v>20</v>
      </c>
      <c r="K6286" s="26">
        <v>289</v>
      </c>
      <c r="M6286" s="26">
        <v>6284</v>
      </c>
      <c r="N6286" s="26">
        <v>57</v>
      </c>
    </row>
    <row r="6287" spans="7:14" x14ac:dyDescent="0.2">
      <c r="G6287" s="26">
        <v>2016</v>
      </c>
      <c r="H6287" s="26">
        <v>9</v>
      </c>
      <c r="I6287" s="26">
        <v>18</v>
      </c>
      <c r="J6287" s="26">
        <v>21</v>
      </c>
      <c r="K6287" s="26">
        <v>192</v>
      </c>
      <c r="M6287" s="26">
        <v>6285</v>
      </c>
      <c r="N6287" s="26">
        <v>57</v>
      </c>
    </row>
    <row r="6288" spans="7:14" x14ac:dyDescent="0.2">
      <c r="G6288" s="26">
        <v>2016</v>
      </c>
      <c r="H6288" s="26">
        <v>9</v>
      </c>
      <c r="I6288" s="26">
        <v>18</v>
      </c>
      <c r="J6288" s="26">
        <v>22</v>
      </c>
      <c r="K6288" s="26">
        <v>201</v>
      </c>
      <c r="M6288" s="26">
        <v>6286</v>
      </c>
      <c r="N6288" s="26">
        <v>57</v>
      </c>
    </row>
    <row r="6289" spans="7:14" x14ac:dyDescent="0.2">
      <c r="G6289" s="26">
        <v>2016</v>
      </c>
      <c r="H6289" s="26">
        <v>9</v>
      </c>
      <c r="I6289" s="26">
        <v>18</v>
      </c>
      <c r="J6289" s="26">
        <v>23</v>
      </c>
      <c r="K6289" s="26">
        <v>104</v>
      </c>
      <c r="M6289" s="26">
        <v>6287</v>
      </c>
      <c r="N6289" s="26">
        <v>57</v>
      </c>
    </row>
    <row r="6290" spans="7:14" x14ac:dyDescent="0.2">
      <c r="G6290" s="26">
        <v>2016</v>
      </c>
      <c r="H6290" s="26">
        <v>9</v>
      </c>
      <c r="I6290" s="26">
        <v>18</v>
      </c>
      <c r="J6290" s="26">
        <v>24</v>
      </c>
      <c r="K6290" s="26">
        <v>50</v>
      </c>
      <c r="M6290" s="26">
        <v>6288</v>
      </c>
      <c r="N6290" s="26">
        <v>57</v>
      </c>
    </row>
    <row r="6291" spans="7:14" x14ac:dyDescent="0.2">
      <c r="G6291" s="26">
        <v>2016</v>
      </c>
      <c r="H6291" s="26">
        <v>9</v>
      </c>
      <c r="I6291" s="26">
        <v>19</v>
      </c>
      <c r="J6291" s="26">
        <v>1</v>
      </c>
      <c r="K6291" s="26">
        <v>29</v>
      </c>
      <c r="M6291" s="26">
        <v>6289</v>
      </c>
      <c r="N6291" s="26">
        <v>57</v>
      </c>
    </row>
    <row r="6292" spans="7:14" x14ac:dyDescent="0.2">
      <c r="G6292" s="26">
        <v>2016</v>
      </c>
      <c r="H6292" s="26">
        <v>9</v>
      </c>
      <c r="I6292" s="26">
        <v>19</v>
      </c>
      <c r="J6292" s="26">
        <v>2</v>
      </c>
      <c r="K6292" s="26">
        <v>20</v>
      </c>
      <c r="M6292" s="26">
        <v>6290</v>
      </c>
      <c r="N6292" s="26">
        <v>57</v>
      </c>
    </row>
    <row r="6293" spans="7:14" x14ac:dyDescent="0.2">
      <c r="G6293" s="26">
        <v>2016</v>
      </c>
      <c r="H6293" s="26">
        <v>9</v>
      </c>
      <c r="I6293" s="26">
        <v>19</v>
      </c>
      <c r="J6293" s="26">
        <v>3</v>
      </c>
      <c r="K6293" s="26">
        <v>14</v>
      </c>
      <c r="M6293" s="26">
        <v>6291</v>
      </c>
      <c r="N6293" s="26">
        <v>57</v>
      </c>
    </row>
    <row r="6294" spans="7:14" x14ac:dyDescent="0.2">
      <c r="G6294" s="26">
        <v>2016</v>
      </c>
      <c r="H6294" s="26">
        <v>9</v>
      </c>
      <c r="I6294" s="26">
        <v>19</v>
      </c>
      <c r="J6294" s="26">
        <v>4</v>
      </c>
      <c r="K6294" s="26">
        <v>17</v>
      </c>
      <c r="M6294" s="26">
        <v>6292</v>
      </c>
      <c r="N6294" s="26">
        <v>57</v>
      </c>
    </row>
    <row r="6295" spans="7:14" x14ac:dyDescent="0.2">
      <c r="G6295" s="26">
        <v>2016</v>
      </c>
      <c r="H6295" s="26">
        <v>9</v>
      </c>
      <c r="I6295" s="26">
        <v>19</v>
      </c>
      <c r="J6295" s="26">
        <v>5</v>
      </c>
      <c r="K6295" s="26">
        <v>14</v>
      </c>
      <c r="M6295" s="26">
        <v>6293</v>
      </c>
      <c r="N6295" s="26">
        <v>57</v>
      </c>
    </row>
    <row r="6296" spans="7:14" x14ac:dyDescent="0.2">
      <c r="G6296" s="26">
        <v>2016</v>
      </c>
      <c r="H6296" s="26">
        <v>9</v>
      </c>
      <c r="I6296" s="26">
        <v>19</v>
      </c>
      <c r="J6296" s="26">
        <v>6</v>
      </c>
      <c r="K6296" s="26">
        <v>60</v>
      </c>
      <c r="M6296" s="26">
        <v>6294</v>
      </c>
      <c r="N6296" s="26">
        <v>57</v>
      </c>
    </row>
    <row r="6297" spans="7:14" x14ac:dyDescent="0.2">
      <c r="G6297" s="26">
        <v>2016</v>
      </c>
      <c r="H6297" s="26">
        <v>9</v>
      </c>
      <c r="I6297" s="26">
        <v>19</v>
      </c>
      <c r="J6297" s="26">
        <v>7</v>
      </c>
      <c r="K6297" s="26">
        <v>245</v>
      </c>
      <c r="M6297" s="26">
        <v>6295</v>
      </c>
      <c r="N6297" s="26">
        <v>56</v>
      </c>
    </row>
    <row r="6298" spans="7:14" x14ac:dyDescent="0.2">
      <c r="G6298" s="26">
        <v>2016</v>
      </c>
      <c r="H6298" s="26">
        <v>9</v>
      </c>
      <c r="I6298" s="26">
        <v>19</v>
      </c>
      <c r="J6298" s="26">
        <v>8</v>
      </c>
      <c r="K6298" s="26">
        <v>585</v>
      </c>
      <c r="M6298" s="26">
        <v>6296</v>
      </c>
      <c r="N6298" s="26">
        <v>56</v>
      </c>
    </row>
    <row r="6299" spans="7:14" x14ac:dyDescent="0.2">
      <c r="G6299" s="26">
        <v>2016</v>
      </c>
      <c r="H6299" s="26">
        <v>9</v>
      </c>
      <c r="I6299" s="26">
        <v>19</v>
      </c>
      <c r="J6299" s="26">
        <v>9</v>
      </c>
      <c r="K6299" s="26">
        <v>411</v>
      </c>
      <c r="M6299" s="26">
        <v>6297</v>
      </c>
      <c r="N6299" s="26">
        <v>56</v>
      </c>
    </row>
    <row r="6300" spans="7:14" x14ac:dyDescent="0.2">
      <c r="G6300" s="26">
        <v>2016</v>
      </c>
      <c r="H6300" s="26">
        <v>9</v>
      </c>
      <c r="I6300" s="26">
        <v>19</v>
      </c>
      <c r="J6300" s="26">
        <v>10</v>
      </c>
      <c r="K6300" s="26">
        <v>314</v>
      </c>
      <c r="M6300" s="26">
        <v>6298</v>
      </c>
      <c r="N6300" s="26">
        <v>56</v>
      </c>
    </row>
    <row r="6301" spans="7:14" x14ac:dyDescent="0.2">
      <c r="G6301" s="26">
        <v>2016</v>
      </c>
      <c r="H6301" s="26">
        <v>9</v>
      </c>
      <c r="I6301" s="26">
        <v>19</v>
      </c>
      <c r="J6301" s="26">
        <v>11</v>
      </c>
      <c r="K6301" s="26">
        <v>318</v>
      </c>
      <c r="M6301" s="26">
        <v>6299</v>
      </c>
      <c r="N6301" s="26">
        <v>56</v>
      </c>
    </row>
    <row r="6302" spans="7:14" x14ac:dyDescent="0.2">
      <c r="G6302" s="26">
        <v>2016</v>
      </c>
      <c r="H6302" s="26">
        <v>9</v>
      </c>
      <c r="I6302" s="26">
        <v>19</v>
      </c>
      <c r="J6302" s="26">
        <v>12</v>
      </c>
      <c r="K6302" s="26">
        <v>397</v>
      </c>
      <c r="M6302" s="26">
        <v>6300</v>
      </c>
      <c r="N6302" s="26">
        <v>56</v>
      </c>
    </row>
    <row r="6303" spans="7:14" x14ac:dyDescent="0.2">
      <c r="G6303" s="26">
        <v>2016</v>
      </c>
      <c r="H6303" s="26">
        <v>9</v>
      </c>
      <c r="I6303" s="26">
        <v>19</v>
      </c>
      <c r="J6303" s="26">
        <v>13</v>
      </c>
      <c r="K6303" s="26">
        <v>428</v>
      </c>
      <c r="M6303" s="26">
        <v>6301</v>
      </c>
      <c r="N6303" s="26">
        <v>56</v>
      </c>
    </row>
    <row r="6304" spans="7:14" x14ac:dyDescent="0.2">
      <c r="G6304" s="26">
        <v>2016</v>
      </c>
      <c r="H6304" s="26">
        <v>9</v>
      </c>
      <c r="I6304" s="26">
        <v>19</v>
      </c>
      <c r="J6304" s="26">
        <v>14</v>
      </c>
      <c r="K6304" s="26">
        <v>389</v>
      </c>
      <c r="M6304" s="26">
        <v>6302</v>
      </c>
      <c r="N6304" s="26">
        <v>56</v>
      </c>
    </row>
    <row r="6305" spans="7:14" x14ac:dyDescent="0.2">
      <c r="G6305" s="26">
        <v>2016</v>
      </c>
      <c r="H6305" s="26">
        <v>9</v>
      </c>
      <c r="I6305" s="26">
        <v>19</v>
      </c>
      <c r="J6305" s="26">
        <v>15</v>
      </c>
      <c r="K6305" s="26">
        <v>386</v>
      </c>
      <c r="M6305" s="26">
        <v>6303</v>
      </c>
      <c r="N6305" s="26">
        <v>56</v>
      </c>
    </row>
    <row r="6306" spans="7:14" x14ac:dyDescent="0.2">
      <c r="G6306" s="26">
        <v>2016</v>
      </c>
      <c r="H6306" s="26">
        <v>9</v>
      </c>
      <c r="I6306" s="26">
        <v>19</v>
      </c>
      <c r="J6306" s="26">
        <v>16</v>
      </c>
      <c r="K6306" s="26">
        <v>471</v>
      </c>
      <c r="M6306" s="26">
        <v>6304</v>
      </c>
      <c r="N6306" s="26">
        <v>56</v>
      </c>
    </row>
    <row r="6307" spans="7:14" x14ac:dyDescent="0.2">
      <c r="G6307" s="26">
        <v>2016</v>
      </c>
      <c r="H6307" s="26">
        <v>9</v>
      </c>
      <c r="I6307" s="26">
        <v>19</v>
      </c>
      <c r="J6307" s="26">
        <v>17</v>
      </c>
      <c r="K6307" s="26">
        <v>621</v>
      </c>
      <c r="M6307" s="26">
        <v>6305</v>
      </c>
      <c r="N6307" s="26">
        <v>56</v>
      </c>
    </row>
    <row r="6308" spans="7:14" x14ac:dyDescent="0.2">
      <c r="G6308" s="26">
        <v>2016</v>
      </c>
      <c r="H6308" s="26">
        <v>9</v>
      </c>
      <c r="I6308" s="26">
        <v>19</v>
      </c>
      <c r="J6308" s="26">
        <v>18</v>
      </c>
      <c r="K6308" s="26">
        <v>503</v>
      </c>
      <c r="M6308" s="26">
        <v>6306</v>
      </c>
      <c r="N6308" s="26">
        <v>56</v>
      </c>
    </row>
    <row r="6309" spans="7:14" x14ac:dyDescent="0.2">
      <c r="G6309" s="26">
        <v>2016</v>
      </c>
      <c r="H6309" s="26">
        <v>9</v>
      </c>
      <c r="I6309" s="26">
        <v>19</v>
      </c>
      <c r="J6309" s="26">
        <v>19</v>
      </c>
      <c r="K6309" s="26">
        <v>335</v>
      </c>
      <c r="M6309" s="26">
        <v>6307</v>
      </c>
      <c r="N6309" s="26">
        <v>56</v>
      </c>
    </row>
    <row r="6310" spans="7:14" x14ac:dyDescent="0.2">
      <c r="G6310" s="26">
        <v>2016</v>
      </c>
      <c r="H6310" s="26">
        <v>9</v>
      </c>
      <c r="I6310" s="26">
        <v>19</v>
      </c>
      <c r="J6310" s="26">
        <v>20</v>
      </c>
      <c r="K6310" s="26">
        <v>230</v>
      </c>
      <c r="M6310" s="26">
        <v>6308</v>
      </c>
      <c r="N6310" s="26">
        <v>56</v>
      </c>
    </row>
    <row r="6311" spans="7:14" x14ac:dyDescent="0.2">
      <c r="G6311" s="26">
        <v>2016</v>
      </c>
      <c r="H6311" s="26">
        <v>9</v>
      </c>
      <c r="I6311" s="26">
        <v>19</v>
      </c>
      <c r="J6311" s="26">
        <v>21</v>
      </c>
      <c r="K6311" s="26">
        <v>207</v>
      </c>
      <c r="M6311" s="26">
        <v>6309</v>
      </c>
      <c r="N6311" s="26">
        <v>56</v>
      </c>
    </row>
    <row r="6312" spans="7:14" x14ac:dyDescent="0.2">
      <c r="G6312" s="26">
        <v>2016</v>
      </c>
      <c r="H6312" s="26">
        <v>9</v>
      </c>
      <c r="I6312" s="26">
        <v>19</v>
      </c>
      <c r="J6312" s="26">
        <v>22</v>
      </c>
      <c r="K6312" s="26">
        <v>129</v>
      </c>
      <c r="M6312" s="26">
        <v>6310</v>
      </c>
      <c r="N6312" s="26">
        <v>56</v>
      </c>
    </row>
    <row r="6313" spans="7:14" x14ac:dyDescent="0.2">
      <c r="G6313" s="26">
        <v>2016</v>
      </c>
      <c r="H6313" s="26">
        <v>9</v>
      </c>
      <c r="I6313" s="26">
        <v>19</v>
      </c>
      <c r="J6313" s="26">
        <v>23</v>
      </c>
      <c r="K6313" s="26">
        <v>68</v>
      </c>
      <c r="M6313" s="26">
        <v>6311</v>
      </c>
      <c r="N6313" s="26">
        <v>56</v>
      </c>
    </row>
    <row r="6314" spans="7:14" x14ac:dyDescent="0.2">
      <c r="G6314" s="26">
        <v>2016</v>
      </c>
      <c r="H6314" s="26">
        <v>9</v>
      </c>
      <c r="I6314" s="26">
        <v>19</v>
      </c>
      <c r="J6314" s="26">
        <v>24</v>
      </c>
      <c r="K6314" s="26">
        <v>38</v>
      </c>
      <c r="M6314" s="26">
        <v>6312</v>
      </c>
      <c r="N6314" s="26">
        <v>56</v>
      </c>
    </row>
    <row r="6315" spans="7:14" x14ac:dyDescent="0.2">
      <c r="G6315" s="26">
        <v>2016</v>
      </c>
      <c r="H6315" s="26">
        <v>9</v>
      </c>
      <c r="I6315" s="26">
        <v>20</v>
      </c>
      <c r="J6315" s="26">
        <v>1</v>
      </c>
      <c r="K6315" s="26">
        <v>33</v>
      </c>
      <c r="M6315" s="26">
        <v>6313</v>
      </c>
      <c r="N6315" s="26">
        <v>55</v>
      </c>
    </row>
    <row r="6316" spans="7:14" x14ac:dyDescent="0.2">
      <c r="G6316" s="26">
        <v>2016</v>
      </c>
      <c r="H6316" s="26">
        <v>9</v>
      </c>
      <c r="I6316" s="26">
        <v>20</v>
      </c>
      <c r="J6316" s="26">
        <v>2</v>
      </c>
      <c r="K6316" s="26">
        <v>14</v>
      </c>
      <c r="M6316" s="26">
        <v>6314</v>
      </c>
      <c r="N6316" s="26">
        <v>55</v>
      </c>
    </row>
    <row r="6317" spans="7:14" x14ac:dyDescent="0.2">
      <c r="G6317" s="26">
        <v>2016</v>
      </c>
      <c r="H6317" s="26">
        <v>9</v>
      </c>
      <c r="I6317" s="26">
        <v>20</v>
      </c>
      <c r="J6317" s="26">
        <v>3</v>
      </c>
      <c r="K6317" s="26">
        <v>15</v>
      </c>
      <c r="M6317" s="26">
        <v>6315</v>
      </c>
      <c r="N6317" s="26">
        <v>55</v>
      </c>
    </row>
    <row r="6318" spans="7:14" x14ac:dyDescent="0.2">
      <c r="G6318" s="26">
        <v>2016</v>
      </c>
      <c r="H6318" s="26">
        <v>9</v>
      </c>
      <c r="I6318" s="26">
        <v>20</v>
      </c>
      <c r="J6318" s="26">
        <v>4</v>
      </c>
      <c r="K6318" s="26">
        <v>13</v>
      </c>
      <c r="M6318" s="26">
        <v>6316</v>
      </c>
      <c r="N6318" s="26">
        <v>55</v>
      </c>
    </row>
    <row r="6319" spans="7:14" x14ac:dyDescent="0.2">
      <c r="G6319" s="26">
        <v>2016</v>
      </c>
      <c r="H6319" s="26">
        <v>9</v>
      </c>
      <c r="I6319" s="26">
        <v>20</v>
      </c>
      <c r="J6319" s="26">
        <v>5</v>
      </c>
      <c r="K6319" s="26">
        <v>10</v>
      </c>
      <c r="M6319" s="26">
        <v>6317</v>
      </c>
      <c r="N6319" s="26">
        <v>55</v>
      </c>
    </row>
    <row r="6320" spans="7:14" x14ac:dyDescent="0.2">
      <c r="G6320" s="26">
        <v>2016</v>
      </c>
      <c r="H6320" s="26">
        <v>9</v>
      </c>
      <c r="I6320" s="26">
        <v>20</v>
      </c>
      <c r="J6320" s="26">
        <v>6</v>
      </c>
      <c r="K6320" s="26">
        <v>75</v>
      </c>
      <c r="M6320" s="26">
        <v>6318</v>
      </c>
      <c r="N6320" s="26">
        <v>55</v>
      </c>
    </row>
    <row r="6321" spans="7:14" x14ac:dyDescent="0.2">
      <c r="G6321" s="26">
        <v>2016</v>
      </c>
      <c r="H6321" s="26">
        <v>9</v>
      </c>
      <c r="I6321" s="26">
        <v>20</v>
      </c>
      <c r="J6321" s="26">
        <v>7</v>
      </c>
      <c r="K6321" s="26">
        <v>210</v>
      </c>
      <c r="M6321" s="26">
        <v>6319</v>
      </c>
      <c r="N6321" s="26">
        <v>55</v>
      </c>
    </row>
    <row r="6322" spans="7:14" x14ac:dyDescent="0.2">
      <c r="G6322" s="26">
        <v>2016</v>
      </c>
      <c r="H6322" s="26">
        <v>9</v>
      </c>
      <c r="I6322" s="26">
        <v>20</v>
      </c>
      <c r="J6322" s="26">
        <v>8</v>
      </c>
      <c r="K6322" s="26">
        <v>586</v>
      </c>
      <c r="M6322" s="26">
        <v>6320</v>
      </c>
      <c r="N6322" s="26">
        <v>55</v>
      </c>
    </row>
    <row r="6323" spans="7:14" x14ac:dyDescent="0.2">
      <c r="G6323" s="26">
        <v>2016</v>
      </c>
      <c r="H6323" s="26">
        <v>9</v>
      </c>
      <c r="I6323" s="26">
        <v>20</v>
      </c>
      <c r="J6323" s="26">
        <v>9</v>
      </c>
      <c r="K6323" s="26">
        <v>411</v>
      </c>
      <c r="M6323" s="26">
        <v>6321</v>
      </c>
      <c r="N6323" s="26">
        <v>55</v>
      </c>
    </row>
    <row r="6324" spans="7:14" x14ac:dyDescent="0.2">
      <c r="G6324" s="26">
        <v>2016</v>
      </c>
      <c r="H6324" s="26">
        <v>9</v>
      </c>
      <c r="I6324" s="26">
        <v>20</v>
      </c>
      <c r="J6324" s="26">
        <v>10</v>
      </c>
      <c r="K6324" s="26">
        <v>312</v>
      </c>
      <c r="M6324" s="26">
        <v>6322</v>
      </c>
      <c r="N6324" s="26">
        <v>55</v>
      </c>
    </row>
    <row r="6325" spans="7:14" x14ac:dyDescent="0.2">
      <c r="G6325" s="26">
        <v>2016</v>
      </c>
      <c r="H6325" s="26">
        <v>9</v>
      </c>
      <c r="I6325" s="26">
        <v>20</v>
      </c>
      <c r="J6325" s="26">
        <v>11</v>
      </c>
      <c r="K6325" s="26">
        <v>336</v>
      </c>
      <c r="M6325" s="26">
        <v>6323</v>
      </c>
      <c r="N6325" s="26">
        <v>55</v>
      </c>
    </row>
    <row r="6326" spans="7:14" x14ac:dyDescent="0.2">
      <c r="G6326" s="26">
        <v>2016</v>
      </c>
      <c r="H6326" s="26">
        <v>9</v>
      </c>
      <c r="I6326" s="26">
        <v>20</v>
      </c>
      <c r="J6326" s="26">
        <v>12</v>
      </c>
      <c r="K6326" s="26">
        <v>387</v>
      </c>
      <c r="M6326" s="26">
        <v>6324</v>
      </c>
      <c r="N6326" s="26">
        <v>55</v>
      </c>
    </row>
    <row r="6327" spans="7:14" x14ac:dyDescent="0.2">
      <c r="G6327" s="26">
        <v>2016</v>
      </c>
      <c r="H6327" s="26">
        <v>9</v>
      </c>
      <c r="I6327" s="26">
        <v>20</v>
      </c>
      <c r="J6327" s="26">
        <v>13</v>
      </c>
      <c r="K6327" s="26">
        <v>360</v>
      </c>
      <c r="M6327" s="26">
        <v>6325</v>
      </c>
      <c r="N6327" s="26">
        <v>55</v>
      </c>
    </row>
    <row r="6328" spans="7:14" x14ac:dyDescent="0.2">
      <c r="G6328" s="26">
        <v>2016</v>
      </c>
      <c r="H6328" s="26">
        <v>9</v>
      </c>
      <c r="I6328" s="26">
        <v>20</v>
      </c>
      <c r="J6328" s="26">
        <v>14</v>
      </c>
      <c r="K6328" s="26">
        <v>360</v>
      </c>
      <c r="M6328" s="26">
        <v>6326</v>
      </c>
      <c r="N6328" s="26">
        <v>55</v>
      </c>
    </row>
    <row r="6329" spans="7:14" x14ac:dyDescent="0.2">
      <c r="G6329" s="26">
        <v>2016</v>
      </c>
      <c r="H6329" s="26">
        <v>9</v>
      </c>
      <c r="I6329" s="26">
        <v>20</v>
      </c>
      <c r="J6329" s="26">
        <v>15</v>
      </c>
      <c r="K6329" s="26">
        <v>371</v>
      </c>
      <c r="M6329" s="26">
        <v>6327</v>
      </c>
      <c r="N6329" s="26">
        <v>55</v>
      </c>
    </row>
    <row r="6330" spans="7:14" x14ac:dyDescent="0.2">
      <c r="G6330" s="26">
        <v>2016</v>
      </c>
      <c r="H6330" s="26">
        <v>9</v>
      </c>
      <c r="I6330" s="26">
        <v>20</v>
      </c>
      <c r="J6330" s="26">
        <v>16</v>
      </c>
      <c r="K6330" s="26">
        <v>398</v>
      </c>
      <c r="M6330" s="26">
        <v>6328</v>
      </c>
      <c r="N6330" s="26">
        <v>55</v>
      </c>
    </row>
    <row r="6331" spans="7:14" x14ac:dyDescent="0.2">
      <c r="G6331" s="26">
        <v>2016</v>
      </c>
      <c r="H6331" s="26">
        <v>9</v>
      </c>
      <c r="I6331" s="26">
        <v>20</v>
      </c>
      <c r="J6331" s="26">
        <v>17</v>
      </c>
      <c r="K6331" s="26">
        <v>582</v>
      </c>
      <c r="M6331" s="26">
        <v>6329</v>
      </c>
      <c r="N6331" s="26">
        <v>55</v>
      </c>
    </row>
    <row r="6332" spans="7:14" x14ac:dyDescent="0.2">
      <c r="G6332" s="26">
        <v>2016</v>
      </c>
      <c r="H6332" s="26">
        <v>9</v>
      </c>
      <c r="I6332" s="26">
        <v>20</v>
      </c>
      <c r="J6332" s="26">
        <v>18</v>
      </c>
      <c r="K6332" s="26">
        <v>406</v>
      </c>
      <c r="M6332" s="26">
        <v>6330</v>
      </c>
      <c r="N6332" s="26">
        <v>55</v>
      </c>
    </row>
    <row r="6333" spans="7:14" x14ac:dyDescent="0.2">
      <c r="G6333" s="26">
        <v>2016</v>
      </c>
      <c r="H6333" s="26">
        <v>9</v>
      </c>
      <c r="I6333" s="26">
        <v>20</v>
      </c>
      <c r="J6333" s="26">
        <v>19</v>
      </c>
      <c r="K6333" s="26">
        <v>278</v>
      </c>
      <c r="M6333" s="26">
        <v>6331</v>
      </c>
      <c r="N6333" s="26">
        <v>55</v>
      </c>
    </row>
    <row r="6334" spans="7:14" x14ac:dyDescent="0.2">
      <c r="G6334" s="26">
        <v>2016</v>
      </c>
      <c r="H6334" s="26">
        <v>9</v>
      </c>
      <c r="I6334" s="26">
        <v>20</v>
      </c>
      <c r="J6334" s="26">
        <v>20</v>
      </c>
      <c r="K6334" s="26">
        <v>182</v>
      </c>
      <c r="M6334" s="26">
        <v>6332</v>
      </c>
      <c r="N6334" s="26">
        <v>55</v>
      </c>
    </row>
    <row r="6335" spans="7:14" x14ac:dyDescent="0.2">
      <c r="G6335" s="26">
        <v>2016</v>
      </c>
      <c r="H6335" s="26">
        <v>9</v>
      </c>
      <c r="I6335" s="26">
        <v>20</v>
      </c>
      <c r="J6335" s="26">
        <v>21</v>
      </c>
      <c r="K6335" s="26">
        <v>99</v>
      </c>
      <c r="M6335" s="26">
        <v>6333</v>
      </c>
      <c r="N6335" s="26">
        <v>55</v>
      </c>
    </row>
    <row r="6336" spans="7:14" x14ac:dyDescent="0.2">
      <c r="G6336" s="26">
        <v>2016</v>
      </c>
      <c r="H6336" s="26">
        <v>9</v>
      </c>
      <c r="I6336" s="26">
        <v>20</v>
      </c>
      <c r="J6336" s="26">
        <v>22</v>
      </c>
      <c r="K6336" s="26">
        <v>85</v>
      </c>
      <c r="M6336" s="26">
        <v>6334</v>
      </c>
      <c r="N6336" s="26">
        <v>55</v>
      </c>
    </row>
    <row r="6337" spans="7:14" x14ac:dyDescent="0.2">
      <c r="G6337" s="26">
        <v>2016</v>
      </c>
      <c r="H6337" s="26">
        <v>9</v>
      </c>
      <c r="I6337" s="26">
        <v>20</v>
      </c>
      <c r="J6337" s="26">
        <v>23</v>
      </c>
      <c r="K6337" s="26">
        <v>30</v>
      </c>
      <c r="M6337" s="26">
        <v>6335</v>
      </c>
      <c r="N6337" s="26">
        <v>54</v>
      </c>
    </row>
    <row r="6338" spans="7:14" x14ac:dyDescent="0.2">
      <c r="G6338" s="26">
        <v>2016</v>
      </c>
      <c r="H6338" s="26">
        <v>9</v>
      </c>
      <c r="I6338" s="26">
        <v>20</v>
      </c>
      <c r="J6338" s="26">
        <v>24</v>
      </c>
      <c r="K6338" s="26">
        <v>20</v>
      </c>
      <c r="M6338" s="26">
        <v>6336</v>
      </c>
      <c r="N6338" s="26">
        <v>54</v>
      </c>
    </row>
    <row r="6339" spans="7:14" x14ac:dyDescent="0.2">
      <c r="G6339" s="26">
        <v>2016</v>
      </c>
      <c r="H6339" s="26">
        <v>9</v>
      </c>
      <c r="I6339" s="26">
        <v>21</v>
      </c>
      <c r="J6339" s="26">
        <v>1</v>
      </c>
      <c r="K6339" s="26">
        <v>28</v>
      </c>
      <c r="M6339" s="26">
        <v>6337</v>
      </c>
      <c r="N6339" s="26">
        <v>54</v>
      </c>
    </row>
    <row r="6340" spans="7:14" x14ac:dyDescent="0.2">
      <c r="G6340" s="26">
        <v>2016</v>
      </c>
      <c r="H6340" s="26">
        <v>9</v>
      </c>
      <c r="I6340" s="26">
        <v>21</v>
      </c>
      <c r="J6340" s="26">
        <v>2</v>
      </c>
      <c r="K6340" s="26">
        <v>14</v>
      </c>
      <c r="M6340" s="26">
        <v>6338</v>
      </c>
      <c r="N6340" s="26">
        <v>54</v>
      </c>
    </row>
    <row r="6341" spans="7:14" x14ac:dyDescent="0.2">
      <c r="G6341" s="26">
        <v>2016</v>
      </c>
      <c r="H6341" s="26">
        <v>9</v>
      </c>
      <c r="I6341" s="26">
        <v>21</v>
      </c>
      <c r="J6341" s="26">
        <v>3</v>
      </c>
      <c r="K6341" s="26">
        <v>10</v>
      </c>
      <c r="M6341" s="26">
        <v>6339</v>
      </c>
      <c r="N6341" s="26">
        <v>54</v>
      </c>
    </row>
    <row r="6342" spans="7:14" x14ac:dyDescent="0.2">
      <c r="G6342" s="26">
        <v>2016</v>
      </c>
      <c r="H6342" s="26">
        <v>9</v>
      </c>
      <c r="I6342" s="26">
        <v>21</v>
      </c>
      <c r="J6342" s="26">
        <v>4</v>
      </c>
      <c r="K6342" s="26">
        <v>6</v>
      </c>
      <c r="M6342" s="26">
        <v>6340</v>
      </c>
      <c r="N6342" s="26">
        <v>54</v>
      </c>
    </row>
    <row r="6343" spans="7:14" x14ac:dyDescent="0.2">
      <c r="G6343" s="26">
        <v>2016</v>
      </c>
      <c r="H6343" s="26">
        <v>9</v>
      </c>
      <c r="I6343" s="26">
        <v>21</v>
      </c>
      <c r="J6343" s="26">
        <v>5</v>
      </c>
      <c r="K6343" s="26">
        <v>8</v>
      </c>
      <c r="M6343" s="26">
        <v>6341</v>
      </c>
      <c r="N6343" s="26">
        <v>54</v>
      </c>
    </row>
    <row r="6344" spans="7:14" x14ac:dyDescent="0.2">
      <c r="G6344" s="26">
        <v>2016</v>
      </c>
      <c r="H6344" s="26">
        <v>9</v>
      </c>
      <c r="I6344" s="26">
        <v>21</v>
      </c>
      <c r="J6344" s="26">
        <v>6</v>
      </c>
      <c r="K6344" s="26">
        <v>72</v>
      </c>
      <c r="M6344" s="26">
        <v>6342</v>
      </c>
      <c r="N6344" s="26">
        <v>54</v>
      </c>
    </row>
    <row r="6345" spans="7:14" x14ac:dyDescent="0.2">
      <c r="G6345" s="26">
        <v>2016</v>
      </c>
      <c r="H6345" s="26">
        <v>9</v>
      </c>
      <c r="I6345" s="26">
        <v>21</v>
      </c>
      <c r="J6345" s="26">
        <v>7</v>
      </c>
      <c r="K6345" s="26">
        <v>253</v>
      </c>
      <c r="M6345" s="26">
        <v>6343</v>
      </c>
      <c r="N6345" s="26">
        <v>54</v>
      </c>
    </row>
    <row r="6346" spans="7:14" x14ac:dyDescent="0.2">
      <c r="G6346" s="26">
        <v>2016</v>
      </c>
      <c r="H6346" s="26">
        <v>9</v>
      </c>
      <c r="I6346" s="26">
        <v>21</v>
      </c>
      <c r="J6346" s="26">
        <v>8</v>
      </c>
      <c r="K6346" s="26">
        <v>591</v>
      </c>
      <c r="M6346" s="26">
        <v>6344</v>
      </c>
      <c r="N6346" s="26">
        <v>54</v>
      </c>
    </row>
    <row r="6347" spans="7:14" x14ac:dyDescent="0.2">
      <c r="G6347" s="26">
        <v>2016</v>
      </c>
      <c r="H6347" s="26">
        <v>9</v>
      </c>
      <c r="I6347" s="26">
        <v>21</v>
      </c>
      <c r="J6347" s="26">
        <v>9</v>
      </c>
      <c r="K6347" s="26">
        <v>421</v>
      </c>
      <c r="M6347" s="26">
        <v>6345</v>
      </c>
      <c r="N6347" s="26">
        <v>54</v>
      </c>
    </row>
    <row r="6348" spans="7:14" x14ac:dyDescent="0.2">
      <c r="G6348" s="26">
        <v>2016</v>
      </c>
      <c r="H6348" s="26">
        <v>9</v>
      </c>
      <c r="I6348" s="26">
        <v>21</v>
      </c>
      <c r="J6348" s="26">
        <v>10</v>
      </c>
      <c r="K6348" s="26">
        <v>345</v>
      </c>
      <c r="M6348" s="26">
        <v>6346</v>
      </c>
      <c r="N6348" s="26">
        <v>54</v>
      </c>
    </row>
    <row r="6349" spans="7:14" x14ac:dyDescent="0.2">
      <c r="G6349" s="26">
        <v>2016</v>
      </c>
      <c r="H6349" s="26">
        <v>9</v>
      </c>
      <c r="I6349" s="26">
        <v>21</v>
      </c>
      <c r="J6349" s="26">
        <v>11</v>
      </c>
      <c r="K6349" s="26">
        <v>340</v>
      </c>
      <c r="M6349" s="26">
        <v>6347</v>
      </c>
      <c r="N6349" s="26">
        <v>54</v>
      </c>
    </row>
    <row r="6350" spans="7:14" x14ac:dyDescent="0.2">
      <c r="G6350" s="26">
        <v>2016</v>
      </c>
      <c r="H6350" s="26">
        <v>9</v>
      </c>
      <c r="I6350" s="26">
        <v>21</v>
      </c>
      <c r="J6350" s="26">
        <v>12</v>
      </c>
      <c r="K6350" s="26">
        <v>377</v>
      </c>
      <c r="M6350" s="26">
        <v>6348</v>
      </c>
      <c r="N6350" s="26">
        <v>54</v>
      </c>
    </row>
    <row r="6351" spans="7:14" x14ac:dyDescent="0.2">
      <c r="G6351" s="26">
        <v>2016</v>
      </c>
      <c r="H6351" s="26">
        <v>9</v>
      </c>
      <c r="I6351" s="26">
        <v>21</v>
      </c>
      <c r="J6351" s="26">
        <v>13</v>
      </c>
      <c r="K6351" s="26">
        <v>438</v>
      </c>
      <c r="M6351" s="26">
        <v>6349</v>
      </c>
      <c r="N6351" s="26">
        <v>54</v>
      </c>
    </row>
    <row r="6352" spans="7:14" x14ac:dyDescent="0.2">
      <c r="G6352" s="26">
        <v>2016</v>
      </c>
      <c r="H6352" s="26">
        <v>9</v>
      </c>
      <c r="I6352" s="26">
        <v>21</v>
      </c>
      <c r="J6352" s="26">
        <v>14</v>
      </c>
      <c r="K6352" s="26">
        <v>413</v>
      </c>
      <c r="M6352" s="26">
        <v>6350</v>
      </c>
      <c r="N6352" s="26">
        <v>54</v>
      </c>
    </row>
    <row r="6353" spans="7:14" x14ac:dyDescent="0.2">
      <c r="G6353" s="26">
        <v>2016</v>
      </c>
      <c r="H6353" s="26">
        <v>9</v>
      </c>
      <c r="I6353" s="26">
        <v>21</v>
      </c>
      <c r="J6353" s="26">
        <v>15</v>
      </c>
      <c r="K6353" s="26">
        <v>444</v>
      </c>
      <c r="M6353" s="26">
        <v>6351</v>
      </c>
      <c r="N6353" s="26">
        <v>53</v>
      </c>
    </row>
    <row r="6354" spans="7:14" x14ac:dyDescent="0.2">
      <c r="G6354" s="26">
        <v>2016</v>
      </c>
      <c r="H6354" s="26">
        <v>9</v>
      </c>
      <c r="I6354" s="26">
        <v>21</v>
      </c>
      <c r="J6354" s="26">
        <v>16</v>
      </c>
      <c r="K6354" s="26">
        <v>507</v>
      </c>
      <c r="M6354" s="26">
        <v>6352</v>
      </c>
      <c r="N6354" s="26">
        <v>53</v>
      </c>
    </row>
    <row r="6355" spans="7:14" x14ac:dyDescent="0.2">
      <c r="G6355" s="26">
        <v>2016</v>
      </c>
      <c r="H6355" s="26">
        <v>9</v>
      </c>
      <c r="I6355" s="26">
        <v>21</v>
      </c>
      <c r="J6355" s="26">
        <v>17</v>
      </c>
      <c r="K6355" s="26">
        <v>674</v>
      </c>
      <c r="M6355" s="26">
        <v>6353</v>
      </c>
      <c r="N6355" s="26">
        <v>53</v>
      </c>
    </row>
    <row r="6356" spans="7:14" x14ac:dyDescent="0.2">
      <c r="G6356" s="26">
        <v>2016</v>
      </c>
      <c r="H6356" s="26">
        <v>9</v>
      </c>
      <c r="I6356" s="26">
        <v>21</v>
      </c>
      <c r="J6356" s="26">
        <v>18</v>
      </c>
      <c r="K6356" s="26">
        <v>500</v>
      </c>
      <c r="M6356" s="26">
        <v>6354</v>
      </c>
      <c r="N6356" s="26">
        <v>53</v>
      </c>
    </row>
    <row r="6357" spans="7:14" x14ac:dyDescent="0.2">
      <c r="G6357" s="26">
        <v>2016</v>
      </c>
      <c r="H6357" s="26">
        <v>9</v>
      </c>
      <c r="I6357" s="26">
        <v>21</v>
      </c>
      <c r="J6357" s="26">
        <v>19</v>
      </c>
      <c r="K6357" s="26">
        <v>374</v>
      </c>
      <c r="M6357" s="26">
        <v>6355</v>
      </c>
      <c r="N6357" s="26">
        <v>53</v>
      </c>
    </row>
    <row r="6358" spans="7:14" x14ac:dyDescent="0.2">
      <c r="G6358" s="26">
        <v>2016</v>
      </c>
      <c r="H6358" s="26">
        <v>9</v>
      </c>
      <c r="I6358" s="26">
        <v>21</v>
      </c>
      <c r="J6358" s="26">
        <v>20</v>
      </c>
      <c r="K6358" s="26">
        <v>264</v>
      </c>
      <c r="M6358" s="26">
        <v>6356</v>
      </c>
      <c r="N6358" s="26">
        <v>53</v>
      </c>
    </row>
    <row r="6359" spans="7:14" x14ac:dyDescent="0.2">
      <c r="G6359" s="26">
        <v>2016</v>
      </c>
      <c r="H6359" s="26">
        <v>9</v>
      </c>
      <c r="I6359" s="26">
        <v>21</v>
      </c>
      <c r="J6359" s="26">
        <v>21</v>
      </c>
      <c r="K6359" s="26">
        <v>196</v>
      </c>
      <c r="M6359" s="26">
        <v>6357</v>
      </c>
      <c r="N6359" s="26">
        <v>53</v>
      </c>
    </row>
    <row r="6360" spans="7:14" x14ac:dyDescent="0.2">
      <c r="G6360" s="26">
        <v>2016</v>
      </c>
      <c r="H6360" s="26">
        <v>9</v>
      </c>
      <c r="I6360" s="26">
        <v>21</v>
      </c>
      <c r="J6360" s="26">
        <v>22</v>
      </c>
      <c r="K6360" s="26">
        <v>97</v>
      </c>
      <c r="M6360" s="26">
        <v>6358</v>
      </c>
      <c r="N6360" s="26">
        <v>53</v>
      </c>
    </row>
    <row r="6361" spans="7:14" x14ac:dyDescent="0.2">
      <c r="G6361" s="26">
        <v>2016</v>
      </c>
      <c r="H6361" s="26">
        <v>9</v>
      </c>
      <c r="I6361" s="26">
        <v>21</v>
      </c>
      <c r="J6361" s="26">
        <v>23</v>
      </c>
      <c r="K6361" s="26">
        <v>66</v>
      </c>
      <c r="M6361" s="26">
        <v>6359</v>
      </c>
      <c r="N6361" s="26">
        <v>53</v>
      </c>
    </row>
    <row r="6362" spans="7:14" x14ac:dyDescent="0.2">
      <c r="G6362" s="26">
        <v>2016</v>
      </c>
      <c r="H6362" s="26">
        <v>9</v>
      </c>
      <c r="I6362" s="26">
        <v>21</v>
      </c>
      <c r="J6362" s="26">
        <v>24</v>
      </c>
      <c r="K6362" s="26">
        <v>40</v>
      </c>
      <c r="M6362" s="26">
        <v>6360</v>
      </c>
      <c r="N6362" s="26">
        <v>53</v>
      </c>
    </row>
    <row r="6363" spans="7:14" x14ac:dyDescent="0.2">
      <c r="G6363" s="26">
        <v>2016</v>
      </c>
      <c r="H6363" s="26">
        <v>9</v>
      </c>
      <c r="I6363" s="26">
        <v>22</v>
      </c>
      <c r="J6363" s="26">
        <v>1</v>
      </c>
      <c r="K6363" s="26">
        <v>27</v>
      </c>
      <c r="M6363" s="26">
        <v>6361</v>
      </c>
      <c r="N6363" s="26">
        <v>53</v>
      </c>
    </row>
    <row r="6364" spans="7:14" x14ac:dyDescent="0.2">
      <c r="G6364" s="26">
        <v>2016</v>
      </c>
      <c r="H6364" s="26">
        <v>9</v>
      </c>
      <c r="I6364" s="26">
        <v>22</v>
      </c>
      <c r="J6364" s="26">
        <v>2</v>
      </c>
      <c r="K6364" s="26">
        <v>34</v>
      </c>
      <c r="M6364" s="26">
        <v>6362</v>
      </c>
      <c r="N6364" s="26">
        <v>53</v>
      </c>
    </row>
    <row r="6365" spans="7:14" x14ac:dyDescent="0.2">
      <c r="G6365" s="26">
        <v>2016</v>
      </c>
      <c r="H6365" s="26">
        <v>9</v>
      </c>
      <c r="I6365" s="26">
        <v>22</v>
      </c>
      <c r="J6365" s="26">
        <v>3</v>
      </c>
      <c r="K6365" s="26">
        <v>11</v>
      </c>
      <c r="M6365" s="26">
        <v>6363</v>
      </c>
      <c r="N6365" s="26">
        <v>53</v>
      </c>
    </row>
    <row r="6366" spans="7:14" x14ac:dyDescent="0.2">
      <c r="G6366" s="26">
        <v>2016</v>
      </c>
      <c r="H6366" s="26">
        <v>9</v>
      </c>
      <c r="I6366" s="26">
        <v>22</v>
      </c>
      <c r="J6366" s="26">
        <v>4</v>
      </c>
      <c r="K6366" s="26">
        <v>10</v>
      </c>
      <c r="M6366" s="26">
        <v>6364</v>
      </c>
      <c r="N6366" s="26">
        <v>53</v>
      </c>
    </row>
    <row r="6367" spans="7:14" x14ac:dyDescent="0.2">
      <c r="G6367" s="26">
        <v>2016</v>
      </c>
      <c r="H6367" s="26">
        <v>9</v>
      </c>
      <c r="I6367" s="26">
        <v>22</v>
      </c>
      <c r="J6367" s="26">
        <v>5</v>
      </c>
      <c r="K6367" s="26">
        <v>7</v>
      </c>
      <c r="M6367" s="26">
        <v>6365</v>
      </c>
      <c r="N6367" s="26">
        <v>52</v>
      </c>
    </row>
    <row r="6368" spans="7:14" x14ac:dyDescent="0.2">
      <c r="G6368" s="26">
        <v>2016</v>
      </c>
      <c r="H6368" s="26">
        <v>9</v>
      </c>
      <c r="I6368" s="26">
        <v>22</v>
      </c>
      <c r="J6368" s="26">
        <v>6</v>
      </c>
      <c r="K6368" s="26">
        <v>66</v>
      </c>
      <c r="M6368" s="26">
        <v>6366</v>
      </c>
      <c r="N6368" s="26">
        <v>52</v>
      </c>
    </row>
    <row r="6369" spans="7:14" x14ac:dyDescent="0.2">
      <c r="G6369" s="26">
        <v>2016</v>
      </c>
      <c r="H6369" s="26">
        <v>9</v>
      </c>
      <c r="I6369" s="26">
        <v>22</v>
      </c>
      <c r="J6369" s="26">
        <v>7</v>
      </c>
      <c r="K6369" s="26">
        <v>226</v>
      </c>
      <c r="M6369" s="26">
        <v>6367</v>
      </c>
      <c r="N6369" s="26">
        <v>52</v>
      </c>
    </row>
    <row r="6370" spans="7:14" x14ac:dyDescent="0.2">
      <c r="G6370" s="26">
        <v>2016</v>
      </c>
      <c r="H6370" s="26">
        <v>9</v>
      </c>
      <c r="I6370" s="26">
        <v>22</v>
      </c>
      <c r="J6370" s="26">
        <v>8</v>
      </c>
      <c r="K6370" s="26">
        <v>574</v>
      </c>
      <c r="M6370" s="26">
        <v>6368</v>
      </c>
      <c r="N6370" s="26">
        <v>52</v>
      </c>
    </row>
    <row r="6371" spans="7:14" x14ac:dyDescent="0.2">
      <c r="G6371" s="26">
        <v>2016</v>
      </c>
      <c r="H6371" s="26">
        <v>9</v>
      </c>
      <c r="I6371" s="26">
        <v>22</v>
      </c>
      <c r="J6371" s="26">
        <v>9</v>
      </c>
      <c r="K6371" s="26">
        <v>411</v>
      </c>
      <c r="M6371" s="26">
        <v>6369</v>
      </c>
      <c r="N6371" s="26">
        <v>52</v>
      </c>
    </row>
    <row r="6372" spans="7:14" x14ac:dyDescent="0.2">
      <c r="G6372" s="26">
        <v>2016</v>
      </c>
      <c r="H6372" s="26">
        <v>9</v>
      </c>
      <c r="I6372" s="26">
        <v>22</v>
      </c>
      <c r="J6372" s="26">
        <v>10</v>
      </c>
      <c r="K6372" s="26">
        <v>298</v>
      </c>
      <c r="M6372" s="26">
        <v>6370</v>
      </c>
      <c r="N6372" s="26">
        <v>52</v>
      </c>
    </row>
    <row r="6373" spans="7:14" x14ac:dyDescent="0.2">
      <c r="G6373" s="26">
        <v>2016</v>
      </c>
      <c r="H6373" s="26">
        <v>9</v>
      </c>
      <c r="I6373" s="26">
        <v>22</v>
      </c>
      <c r="J6373" s="26">
        <v>11</v>
      </c>
      <c r="K6373" s="26">
        <v>339</v>
      </c>
      <c r="M6373" s="26">
        <v>6371</v>
      </c>
      <c r="N6373" s="26">
        <v>52</v>
      </c>
    </row>
    <row r="6374" spans="7:14" x14ac:dyDescent="0.2">
      <c r="G6374" s="26">
        <v>2016</v>
      </c>
      <c r="H6374" s="26">
        <v>9</v>
      </c>
      <c r="I6374" s="26">
        <v>22</v>
      </c>
      <c r="J6374" s="26">
        <v>12</v>
      </c>
      <c r="K6374" s="26">
        <v>383</v>
      </c>
      <c r="M6374" s="26">
        <v>6372</v>
      </c>
      <c r="N6374" s="26">
        <v>52</v>
      </c>
    </row>
    <row r="6375" spans="7:14" x14ac:dyDescent="0.2">
      <c r="G6375" s="26">
        <v>2016</v>
      </c>
      <c r="H6375" s="26">
        <v>9</v>
      </c>
      <c r="I6375" s="26">
        <v>22</v>
      </c>
      <c r="J6375" s="26">
        <v>13</v>
      </c>
      <c r="K6375" s="26">
        <v>425</v>
      </c>
      <c r="M6375" s="26">
        <v>6373</v>
      </c>
      <c r="N6375" s="26">
        <v>52</v>
      </c>
    </row>
    <row r="6376" spans="7:14" x14ac:dyDescent="0.2">
      <c r="G6376" s="26">
        <v>2016</v>
      </c>
      <c r="H6376" s="26">
        <v>9</v>
      </c>
      <c r="I6376" s="26">
        <v>22</v>
      </c>
      <c r="J6376" s="26">
        <v>14</v>
      </c>
      <c r="K6376" s="26">
        <v>385</v>
      </c>
      <c r="M6376" s="26">
        <v>6374</v>
      </c>
      <c r="N6376" s="26">
        <v>52</v>
      </c>
    </row>
    <row r="6377" spans="7:14" x14ac:dyDescent="0.2">
      <c r="G6377" s="26">
        <v>2016</v>
      </c>
      <c r="H6377" s="26">
        <v>9</v>
      </c>
      <c r="I6377" s="26">
        <v>22</v>
      </c>
      <c r="J6377" s="26">
        <v>15</v>
      </c>
      <c r="K6377" s="26">
        <v>445</v>
      </c>
      <c r="M6377" s="26">
        <v>6375</v>
      </c>
      <c r="N6377" s="26">
        <v>52</v>
      </c>
    </row>
    <row r="6378" spans="7:14" x14ac:dyDescent="0.2">
      <c r="G6378" s="26">
        <v>2016</v>
      </c>
      <c r="H6378" s="26">
        <v>9</v>
      </c>
      <c r="I6378" s="26">
        <v>22</v>
      </c>
      <c r="J6378" s="26">
        <v>16</v>
      </c>
      <c r="K6378" s="26">
        <v>454</v>
      </c>
      <c r="M6378" s="26">
        <v>6376</v>
      </c>
      <c r="N6378" s="26">
        <v>52</v>
      </c>
    </row>
    <row r="6379" spans="7:14" x14ac:dyDescent="0.2">
      <c r="G6379" s="26">
        <v>2016</v>
      </c>
      <c r="H6379" s="26">
        <v>9</v>
      </c>
      <c r="I6379" s="26">
        <v>22</v>
      </c>
      <c r="J6379" s="26">
        <v>17</v>
      </c>
      <c r="K6379" s="26">
        <v>682</v>
      </c>
      <c r="M6379" s="26">
        <v>6377</v>
      </c>
      <c r="N6379" s="26">
        <v>52</v>
      </c>
    </row>
    <row r="6380" spans="7:14" x14ac:dyDescent="0.2">
      <c r="G6380" s="26">
        <v>2016</v>
      </c>
      <c r="H6380" s="26">
        <v>9</v>
      </c>
      <c r="I6380" s="26">
        <v>22</v>
      </c>
      <c r="J6380" s="26">
        <v>18</v>
      </c>
      <c r="K6380" s="26">
        <v>522</v>
      </c>
      <c r="M6380" s="26">
        <v>6378</v>
      </c>
      <c r="N6380" s="26">
        <v>52</v>
      </c>
    </row>
    <row r="6381" spans="7:14" x14ac:dyDescent="0.2">
      <c r="G6381" s="26">
        <v>2016</v>
      </c>
      <c r="H6381" s="26">
        <v>9</v>
      </c>
      <c r="I6381" s="26">
        <v>22</v>
      </c>
      <c r="J6381" s="26">
        <v>19</v>
      </c>
      <c r="K6381" s="26">
        <v>381</v>
      </c>
      <c r="M6381" s="26">
        <v>6379</v>
      </c>
      <c r="N6381" s="26">
        <v>52</v>
      </c>
    </row>
    <row r="6382" spans="7:14" x14ac:dyDescent="0.2">
      <c r="G6382" s="26">
        <v>2016</v>
      </c>
      <c r="H6382" s="26">
        <v>9</v>
      </c>
      <c r="I6382" s="26">
        <v>22</v>
      </c>
      <c r="J6382" s="26">
        <v>20</v>
      </c>
      <c r="K6382" s="26">
        <v>250</v>
      </c>
      <c r="M6382" s="26">
        <v>6380</v>
      </c>
      <c r="N6382" s="26">
        <v>52</v>
      </c>
    </row>
    <row r="6383" spans="7:14" x14ac:dyDescent="0.2">
      <c r="G6383" s="26">
        <v>2016</v>
      </c>
      <c r="H6383" s="26">
        <v>9</v>
      </c>
      <c r="I6383" s="26">
        <v>22</v>
      </c>
      <c r="J6383" s="26">
        <v>21</v>
      </c>
      <c r="K6383" s="26">
        <v>185</v>
      </c>
      <c r="M6383" s="26">
        <v>6381</v>
      </c>
      <c r="N6383" s="26">
        <v>52</v>
      </c>
    </row>
    <row r="6384" spans="7:14" x14ac:dyDescent="0.2">
      <c r="G6384" s="26">
        <v>2016</v>
      </c>
      <c r="H6384" s="26">
        <v>9</v>
      </c>
      <c r="I6384" s="26">
        <v>22</v>
      </c>
      <c r="J6384" s="26">
        <v>22</v>
      </c>
      <c r="K6384" s="26">
        <v>175</v>
      </c>
      <c r="M6384" s="26">
        <v>6382</v>
      </c>
      <c r="N6384" s="26">
        <v>52</v>
      </c>
    </row>
    <row r="6385" spans="7:14" x14ac:dyDescent="0.2">
      <c r="G6385" s="26">
        <v>2016</v>
      </c>
      <c r="H6385" s="26">
        <v>9</v>
      </c>
      <c r="I6385" s="26">
        <v>22</v>
      </c>
      <c r="J6385" s="26">
        <v>23</v>
      </c>
      <c r="K6385" s="26">
        <v>94</v>
      </c>
      <c r="M6385" s="26">
        <v>6383</v>
      </c>
      <c r="N6385" s="26">
        <v>52</v>
      </c>
    </row>
    <row r="6386" spans="7:14" x14ac:dyDescent="0.2">
      <c r="G6386" s="26">
        <v>2016</v>
      </c>
      <c r="H6386" s="26">
        <v>9</v>
      </c>
      <c r="I6386" s="26">
        <v>22</v>
      </c>
      <c r="J6386" s="26">
        <v>24</v>
      </c>
      <c r="K6386" s="26">
        <v>45</v>
      </c>
      <c r="M6386" s="26">
        <v>6384</v>
      </c>
      <c r="N6386" s="26">
        <v>52</v>
      </c>
    </row>
    <row r="6387" spans="7:14" x14ac:dyDescent="0.2">
      <c r="G6387" s="26">
        <v>2016</v>
      </c>
      <c r="H6387" s="26">
        <v>9</v>
      </c>
      <c r="I6387" s="26">
        <v>23</v>
      </c>
      <c r="J6387" s="26">
        <v>1</v>
      </c>
      <c r="K6387" s="26">
        <v>40</v>
      </c>
      <c r="M6387" s="26">
        <v>6385</v>
      </c>
      <c r="N6387" s="26">
        <v>52</v>
      </c>
    </row>
    <row r="6388" spans="7:14" x14ac:dyDescent="0.2">
      <c r="G6388" s="26">
        <v>2016</v>
      </c>
      <c r="H6388" s="26">
        <v>9</v>
      </c>
      <c r="I6388" s="26">
        <v>23</v>
      </c>
      <c r="J6388" s="26">
        <v>2</v>
      </c>
      <c r="K6388" s="26">
        <v>29</v>
      </c>
      <c r="M6388" s="26">
        <v>6386</v>
      </c>
      <c r="N6388" s="26">
        <v>52</v>
      </c>
    </row>
    <row r="6389" spans="7:14" x14ac:dyDescent="0.2">
      <c r="G6389" s="26">
        <v>2016</v>
      </c>
      <c r="H6389" s="26">
        <v>9</v>
      </c>
      <c r="I6389" s="26">
        <v>23</v>
      </c>
      <c r="J6389" s="26">
        <v>3</v>
      </c>
      <c r="K6389" s="26">
        <v>15</v>
      </c>
      <c r="M6389" s="26">
        <v>6387</v>
      </c>
      <c r="N6389" s="26">
        <v>51</v>
      </c>
    </row>
    <row r="6390" spans="7:14" x14ac:dyDescent="0.2">
      <c r="G6390" s="26">
        <v>2016</v>
      </c>
      <c r="H6390" s="26">
        <v>9</v>
      </c>
      <c r="I6390" s="26">
        <v>23</v>
      </c>
      <c r="J6390" s="26">
        <v>4</v>
      </c>
      <c r="K6390" s="26">
        <v>11</v>
      </c>
      <c r="M6390" s="26">
        <v>6388</v>
      </c>
      <c r="N6390" s="26">
        <v>51</v>
      </c>
    </row>
    <row r="6391" spans="7:14" x14ac:dyDescent="0.2">
      <c r="G6391" s="26">
        <v>2016</v>
      </c>
      <c r="H6391" s="26">
        <v>9</v>
      </c>
      <c r="I6391" s="26">
        <v>23</v>
      </c>
      <c r="J6391" s="26">
        <v>5</v>
      </c>
      <c r="K6391" s="26">
        <v>17</v>
      </c>
      <c r="M6391" s="26">
        <v>6389</v>
      </c>
      <c r="N6391" s="26">
        <v>51</v>
      </c>
    </row>
    <row r="6392" spans="7:14" x14ac:dyDescent="0.2">
      <c r="G6392" s="26">
        <v>2016</v>
      </c>
      <c r="H6392" s="26">
        <v>9</v>
      </c>
      <c r="I6392" s="26">
        <v>23</v>
      </c>
      <c r="J6392" s="26">
        <v>6</v>
      </c>
      <c r="K6392" s="26">
        <v>54</v>
      </c>
      <c r="M6392" s="26">
        <v>6390</v>
      </c>
      <c r="N6392" s="26">
        <v>51</v>
      </c>
    </row>
    <row r="6393" spans="7:14" x14ac:dyDescent="0.2">
      <c r="G6393" s="26">
        <v>2016</v>
      </c>
      <c r="H6393" s="26">
        <v>9</v>
      </c>
      <c r="I6393" s="26">
        <v>23</v>
      </c>
      <c r="J6393" s="26">
        <v>7</v>
      </c>
      <c r="K6393" s="26">
        <v>213</v>
      </c>
      <c r="M6393" s="26">
        <v>6391</v>
      </c>
      <c r="N6393" s="26">
        <v>51</v>
      </c>
    </row>
    <row r="6394" spans="7:14" x14ac:dyDescent="0.2">
      <c r="G6394" s="26">
        <v>2016</v>
      </c>
      <c r="H6394" s="26">
        <v>9</v>
      </c>
      <c r="I6394" s="26">
        <v>23</v>
      </c>
      <c r="J6394" s="26">
        <v>8</v>
      </c>
      <c r="K6394" s="26">
        <v>580</v>
      </c>
      <c r="M6394" s="26">
        <v>6392</v>
      </c>
      <c r="N6394" s="26">
        <v>51</v>
      </c>
    </row>
    <row r="6395" spans="7:14" x14ac:dyDescent="0.2">
      <c r="G6395" s="26">
        <v>2016</v>
      </c>
      <c r="H6395" s="26">
        <v>9</v>
      </c>
      <c r="I6395" s="26">
        <v>23</v>
      </c>
      <c r="J6395" s="26">
        <v>9</v>
      </c>
      <c r="K6395" s="26">
        <v>463</v>
      </c>
      <c r="M6395" s="26">
        <v>6393</v>
      </c>
      <c r="N6395" s="26">
        <v>51</v>
      </c>
    </row>
    <row r="6396" spans="7:14" x14ac:dyDescent="0.2">
      <c r="G6396" s="26">
        <v>2016</v>
      </c>
      <c r="H6396" s="26">
        <v>9</v>
      </c>
      <c r="I6396" s="26">
        <v>23</v>
      </c>
      <c r="J6396" s="26">
        <v>10</v>
      </c>
      <c r="K6396" s="26">
        <v>312</v>
      </c>
      <c r="M6396" s="26">
        <v>6394</v>
      </c>
      <c r="N6396" s="26">
        <v>51</v>
      </c>
    </row>
    <row r="6397" spans="7:14" x14ac:dyDescent="0.2">
      <c r="G6397" s="26">
        <v>2016</v>
      </c>
      <c r="H6397" s="26">
        <v>9</v>
      </c>
      <c r="I6397" s="26">
        <v>23</v>
      </c>
      <c r="J6397" s="26">
        <v>11</v>
      </c>
      <c r="K6397" s="26">
        <v>411</v>
      </c>
      <c r="M6397" s="26">
        <v>6395</v>
      </c>
      <c r="N6397" s="26">
        <v>51</v>
      </c>
    </row>
    <row r="6398" spans="7:14" x14ac:dyDescent="0.2">
      <c r="G6398" s="26">
        <v>2016</v>
      </c>
      <c r="H6398" s="26">
        <v>9</v>
      </c>
      <c r="I6398" s="26">
        <v>23</v>
      </c>
      <c r="J6398" s="26">
        <v>12</v>
      </c>
      <c r="K6398" s="26">
        <v>426</v>
      </c>
      <c r="M6398" s="26">
        <v>6396</v>
      </c>
      <c r="N6398" s="26">
        <v>51</v>
      </c>
    </row>
    <row r="6399" spans="7:14" x14ac:dyDescent="0.2">
      <c r="G6399" s="26">
        <v>2016</v>
      </c>
      <c r="H6399" s="26">
        <v>9</v>
      </c>
      <c r="I6399" s="26">
        <v>23</v>
      </c>
      <c r="J6399" s="26">
        <v>13</v>
      </c>
      <c r="K6399" s="26">
        <v>397</v>
      </c>
      <c r="M6399" s="26">
        <v>6397</v>
      </c>
      <c r="N6399" s="26">
        <v>51</v>
      </c>
    </row>
    <row r="6400" spans="7:14" x14ac:dyDescent="0.2">
      <c r="G6400" s="26">
        <v>2016</v>
      </c>
      <c r="H6400" s="26">
        <v>9</v>
      </c>
      <c r="I6400" s="26">
        <v>23</v>
      </c>
      <c r="J6400" s="26">
        <v>14</v>
      </c>
      <c r="K6400" s="26">
        <v>497</v>
      </c>
      <c r="M6400" s="26">
        <v>6398</v>
      </c>
      <c r="N6400" s="26">
        <v>51</v>
      </c>
    </row>
    <row r="6401" spans="7:14" x14ac:dyDescent="0.2">
      <c r="G6401" s="26">
        <v>2016</v>
      </c>
      <c r="H6401" s="26">
        <v>9</v>
      </c>
      <c r="I6401" s="26">
        <v>23</v>
      </c>
      <c r="J6401" s="26">
        <v>15</v>
      </c>
      <c r="K6401" s="26">
        <v>503</v>
      </c>
      <c r="M6401" s="26">
        <v>6399</v>
      </c>
      <c r="N6401" s="26">
        <v>51</v>
      </c>
    </row>
    <row r="6402" spans="7:14" x14ac:dyDescent="0.2">
      <c r="G6402" s="26">
        <v>2016</v>
      </c>
      <c r="H6402" s="26">
        <v>9</v>
      </c>
      <c r="I6402" s="26">
        <v>23</v>
      </c>
      <c r="J6402" s="26">
        <v>16</v>
      </c>
      <c r="K6402" s="26">
        <v>502</v>
      </c>
      <c r="M6402" s="26">
        <v>6400</v>
      </c>
      <c r="N6402" s="26">
        <v>51</v>
      </c>
    </row>
    <row r="6403" spans="7:14" x14ac:dyDescent="0.2">
      <c r="G6403" s="26">
        <v>2016</v>
      </c>
      <c r="H6403" s="26">
        <v>9</v>
      </c>
      <c r="I6403" s="26">
        <v>23</v>
      </c>
      <c r="J6403" s="26">
        <v>17</v>
      </c>
      <c r="K6403" s="26">
        <v>616</v>
      </c>
      <c r="M6403" s="26">
        <v>6401</v>
      </c>
      <c r="N6403" s="26">
        <v>51</v>
      </c>
    </row>
    <row r="6404" spans="7:14" x14ac:dyDescent="0.2">
      <c r="G6404" s="26">
        <v>2016</v>
      </c>
      <c r="H6404" s="26">
        <v>9</v>
      </c>
      <c r="I6404" s="26">
        <v>23</v>
      </c>
      <c r="J6404" s="26">
        <v>18</v>
      </c>
      <c r="K6404" s="26">
        <v>489</v>
      </c>
      <c r="M6404" s="26">
        <v>6402</v>
      </c>
      <c r="N6404" s="26">
        <v>51</v>
      </c>
    </row>
    <row r="6405" spans="7:14" x14ac:dyDescent="0.2">
      <c r="G6405" s="26">
        <v>2016</v>
      </c>
      <c r="H6405" s="26">
        <v>9</v>
      </c>
      <c r="I6405" s="26">
        <v>23</v>
      </c>
      <c r="J6405" s="26">
        <v>19</v>
      </c>
      <c r="K6405" s="26">
        <v>371</v>
      </c>
      <c r="M6405" s="26">
        <v>6403</v>
      </c>
      <c r="N6405" s="26">
        <v>51</v>
      </c>
    </row>
    <row r="6406" spans="7:14" x14ac:dyDescent="0.2">
      <c r="G6406" s="26">
        <v>2016</v>
      </c>
      <c r="H6406" s="26">
        <v>9</v>
      </c>
      <c r="I6406" s="26">
        <v>23</v>
      </c>
      <c r="J6406" s="26">
        <v>20</v>
      </c>
      <c r="K6406" s="26">
        <v>268</v>
      </c>
      <c r="M6406" s="26">
        <v>6404</v>
      </c>
      <c r="N6406" s="26">
        <v>51</v>
      </c>
    </row>
    <row r="6407" spans="7:14" x14ac:dyDescent="0.2">
      <c r="G6407" s="26">
        <v>2016</v>
      </c>
      <c r="H6407" s="26">
        <v>9</v>
      </c>
      <c r="I6407" s="26">
        <v>23</v>
      </c>
      <c r="J6407" s="26">
        <v>21</v>
      </c>
      <c r="K6407" s="26">
        <v>234</v>
      </c>
      <c r="M6407" s="26">
        <v>6405</v>
      </c>
      <c r="N6407" s="26">
        <v>51</v>
      </c>
    </row>
    <row r="6408" spans="7:14" x14ac:dyDescent="0.2">
      <c r="G6408" s="26">
        <v>2016</v>
      </c>
      <c r="H6408" s="26">
        <v>9</v>
      </c>
      <c r="I6408" s="26">
        <v>23</v>
      </c>
      <c r="J6408" s="26">
        <v>22</v>
      </c>
      <c r="K6408" s="26">
        <v>182</v>
      </c>
      <c r="M6408" s="26">
        <v>6406</v>
      </c>
      <c r="N6408" s="26">
        <v>51</v>
      </c>
    </row>
    <row r="6409" spans="7:14" x14ac:dyDescent="0.2">
      <c r="G6409" s="26">
        <v>2016</v>
      </c>
      <c r="H6409" s="26">
        <v>9</v>
      </c>
      <c r="I6409" s="26">
        <v>23</v>
      </c>
      <c r="J6409" s="26">
        <v>23</v>
      </c>
      <c r="K6409" s="26">
        <v>158</v>
      </c>
      <c r="M6409" s="26">
        <v>6407</v>
      </c>
      <c r="N6409" s="26">
        <v>51</v>
      </c>
    </row>
    <row r="6410" spans="7:14" x14ac:dyDescent="0.2">
      <c r="G6410" s="26">
        <v>2016</v>
      </c>
      <c r="H6410" s="26">
        <v>9</v>
      </c>
      <c r="I6410" s="26">
        <v>23</v>
      </c>
      <c r="J6410" s="26">
        <v>24</v>
      </c>
      <c r="K6410" s="26">
        <v>71</v>
      </c>
      <c r="M6410" s="26">
        <v>6408</v>
      </c>
      <c r="N6410" s="26">
        <v>51</v>
      </c>
    </row>
    <row r="6411" spans="7:14" x14ac:dyDescent="0.2">
      <c r="G6411" s="26">
        <v>2016</v>
      </c>
      <c r="H6411" s="26">
        <v>9</v>
      </c>
      <c r="I6411" s="26">
        <v>24</v>
      </c>
      <c r="J6411" s="26">
        <v>1</v>
      </c>
      <c r="K6411" s="26">
        <v>50</v>
      </c>
      <c r="M6411" s="26">
        <v>6409</v>
      </c>
      <c r="N6411" s="26">
        <v>51</v>
      </c>
    </row>
    <row r="6412" spans="7:14" x14ac:dyDescent="0.2">
      <c r="G6412" s="26">
        <v>2016</v>
      </c>
      <c r="H6412" s="26">
        <v>9</v>
      </c>
      <c r="I6412" s="26">
        <v>24</v>
      </c>
      <c r="J6412" s="26">
        <v>2</v>
      </c>
      <c r="K6412" s="26">
        <v>45</v>
      </c>
      <c r="M6412" s="26">
        <v>6410</v>
      </c>
      <c r="N6412" s="26">
        <v>51</v>
      </c>
    </row>
    <row r="6413" spans="7:14" x14ac:dyDescent="0.2">
      <c r="G6413" s="26">
        <v>2016</v>
      </c>
      <c r="H6413" s="26">
        <v>9</v>
      </c>
      <c r="I6413" s="26">
        <v>24</v>
      </c>
      <c r="J6413" s="26">
        <v>3</v>
      </c>
      <c r="K6413" s="26">
        <v>31</v>
      </c>
      <c r="M6413" s="26">
        <v>6411</v>
      </c>
      <c r="N6413" s="26">
        <v>51</v>
      </c>
    </row>
    <row r="6414" spans="7:14" x14ac:dyDescent="0.2">
      <c r="G6414" s="26">
        <v>2016</v>
      </c>
      <c r="H6414" s="26">
        <v>9</v>
      </c>
      <c r="I6414" s="26">
        <v>24</v>
      </c>
      <c r="J6414" s="26">
        <v>4</v>
      </c>
      <c r="K6414" s="26">
        <v>17</v>
      </c>
      <c r="M6414" s="26">
        <v>6412</v>
      </c>
      <c r="N6414" s="26">
        <v>50</v>
      </c>
    </row>
    <row r="6415" spans="7:14" x14ac:dyDescent="0.2">
      <c r="G6415" s="26">
        <v>2016</v>
      </c>
      <c r="H6415" s="26">
        <v>9</v>
      </c>
      <c r="I6415" s="26">
        <v>24</v>
      </c>
      <c r="J6415" s="26">
        <v>5</v>
      </c>
      <c r="K6415" s="26">
        <v>36</v>
      </c>
      <c r="M6415" s="26">
        <v>6413</v>
      </c>
      <c r="N6415" s="26">
        <v>50</v>
      </c>
    </row>
    <row r="6416" spans="7:14" x14ac:dyDescent="0.2">
      <c r="G6416" s="26">
        <v>2016</v>
      </c>
      <c r="H6416" s="26">
        <v>9</v>
      </c>
      <c r="I6416" s="26">
        <v>24</v>
      </c>
      <c r="J6416" s="26">
        <v>6</v>
      </c>
      <c r="K6416" s="26">
        <v>42</v>
      </c>
      <c r="M6416" s="26">
        <v>6414</v>
      </c>
      <c r="N6416" s="26">
        <v>50</v>
      </c>
    </row>
    <row r="6417" spans="7:14" x14ac:dyDescent="0.2">
      <c r="G6417" s="26">
        <v>2016</v>
      </c>
      <c r="H6417" s="26">
        <v>9</v>
      </c>
      <c r="I6417" s="26">
        <v>24</v>
      </c>
      <c r="J6417" s="26">
        <v>7</v>
      </c>
      <c r="K6417" s="26">
        <v>73</v>
      </c>
      <c r="M6417" s="26">
        <v>6415</v>
      </c>
      <c r="N6417" s="26">
        <v>50</v>
      </c>
    </row>
    <row r="6418" spans="7:14" x14ac:dyDescent="0.2">
      <c r="G6418" s="26">
        <v>2016</v>
      </c>
      <c r="H6418" s="26">
        <v>9</v>
      </c>
      <c r="I6418" s="26">
        <v>24</v>
      </c>
      <c r="J6418" s="26">
        <v>8</v>
      </c>
      <c r="K6418" s="26">
        <v>163</v>
      </c>
      <c r="M6418" s="26">
        <v>6416</v>
      </c>
      <c r="N6418" s="26">
        <v>50</v>
      </c>
    </row>
    <row r="6419" spans="7:14" x14ac:dyDescent="0.2">
      <c r="G6419" s="26">
        <v>2016</v>
      </c>
      <c r="H6419" s="26">
        <v>9</v>
      </c>
      <c r="I6419" s="26">
        <v>24</v>
      </c>
      <c r="J6419" s="26">
        <v>9</v>
      </c>
      <c r="K6419" s="26">
        <v>224</v>
      </c>
      <c r="M6419" s="26">
        <v>6417</v>
      </c>
      <c r="N6419" s="26">
        <v>50</v>
      </c>
    </row>
    <row r="6420" spans="7:14" x14ac:dyDescent="0.2">
      <c r="G6420" s="26">
        <v>2016</v>
      </c>
      <c r="H6420" s="26">
        <v>9</v>
      </c>
      <c r="I6420" s="26">
        <v>24</v>
      </c>
      <c r="J6420" s="26">
        <v>10</v>
      </c>
      <c r="K6420" s="26">
        <v>268</v>
      </c>
      <c r="M6420" s="26">
        <v>6418</v>
      </c>
      <c r="N6420" s="26">
        <v>50</v>
      </c>
    </row>
    <row r="6421" spans="7:14" x14ac:dyDescent="0.2">
      <c r="G6421" s="26">
        <v>2016</v>
      </c>
      <c r="H6421" s="26">
        <v>9</v>
      </c>
      <c r="I6421" s="26">
        <v>24</v>
      </c>
      <c r="J6421" s="26">
        <v>11</v>
      </c>
      <c r="K6421" s="26">
        <v>382</v>
      </c>
      <c r="M6421" s="26">
        <v>6419</v>
      </c>
      <c r="N6421" s="26">
        <v>50</v>
      </c>
    </row>
    <row r="6422" spans="7:14" x14ac:dyDescent="0.2">
      <c r="G6422" s="26">
        <v>2016</v>
      </c>
      <c r="H6422" s="26">
        <v>9</v>
      </c>
      <c r="I6422" s="26">
        <v>24</v>
      </c>
      <c r="J6422" s="26">
        <v>12</v>
      </c>
      <c r="K6422" s="26">
        <v>413</v>
      </c>
      <c r="M6422" s="26">
        <v>6420</v>
      </c>
      <c r="N6422" s="26">
        <v>50</v>
      </c>
    </row>
    <row r="6423" spans="7:14" x14ac:dyDescent="0.2">
      <c r="G6423" s="26">
        <v>2016</v>
      </c>
      <c r="H6423" s="26">
        <v>9</v>
      </c>
      <c r="I6423" s="26">
        <v>24</v>
      </c>
      <c r="J6423" s="26">
        <v>13</v>
      </c>
      <c r="K6423" s="26">
        <v>426</v>
      </c>
      <c r="M6423" s="26">
        <v>6421</v>
      </c>
      <c r="N6423" s="26">
        <v>50</v>
      </c>
    </row>
    <row r="6424" spans="7:14" x14ac:dyDescent="0.2">
      <c r="G6424" s="26">
        <v>2016</v>
      </c>
      <c r="H6424" s="26">
        <v>9</v>
      </c>
      <c r="I6424" s="26">
        <v>24</v>
      </c>
      <c r="J6424" s="26">
        <v>14</v>
      </c>
      <c r="K6424" s="26">
        <v>447</v>
      </c>
      <c r="M6424" s="26">
        <v>6422</v>
      </c>
      <c r="N6424" s="26">
        <v>50</v>
      </c>
    </row>
    <row r="6425" spans="7:14" x14ac:dyDescent="0.2">
      <c r="G6425" s="26">
        <v>2016</v>
      </c>
      <c r="H6425" s="26">
        <v>9</v>
      </c>
      <c r="I6425" s="26">
        <v>24</v>
      </c>
      <c r="J6425" s="26">
        <v>15</v>
      </c>
      <c r="K6425" s="26">
        <v>411</v>
      </c>
      <c r="M6425" s="26">
        <v>6423</v>
      </c>
      <c r="N6425" s="26">
        <v>50</v>
      </c>
    </row>
    <row r="6426" spans="7:14" x14ac:dyDescent="0.2">
      <c r="G6426" s="26">
        <v>2016</v>
      </c>
      <c r="H6426" s="26">
        <v>9</v>
      </c>
      <c r="I6426" s="26">
        <v>24</v>
      </c>
      <c r="J6426" s="26">
        <v>16</v>
      </c>
      <c r="K6426" s="26">
        <v>486</v>
      </c>
      <c r="M6426" s="26">
        <v>6424</v>
      </c>
      <c r="N6426" s="26">
        <v>50</v>
      </c>
    </row>
    <row r="6427" spans="7:14" x14ac:dyDescent="0.2">
      <c r="G6427" s="26">
        <v>2016</v>
      </c>
      <c r="H6427" s="26">
        <v>9</v>
      </c>
      <c r="I6427" s="26">
        <v>24</v>
      </c>
      <c r="J6427" s="26">
        <v>17</v>
      </c>
      <c r="K6427" s="26">
        <v>394</v>
      </c>
      <c r="M6427" s="26">
        <v>6425</v>
      </c>
      <c r="N6427" s="26">
        <v>50</v>
      </c>
    </row>
    <row r="6428" spans="7:14" x14ac:dyDescent="0.2">
      <c r="G6428" s="26">
        <v>2016</v>
      </c>
      <c r="H6428" s="26">
        <v>9</v>
      </c>
      <c r="I6428" s="26">
        <v>24</v>
      </c>
      <c r="J6428" s="26">
        <v>18</v>
      </c>
      <c r="K6428" s="26">
        <v>365</v>
      </c>
      <c r="M6428" s="26">
        <v>6426</v>
      </c>
      <c r="N6428" s="26">
        <v>50</v>
      </c>
    </row>
    <row r="6429" spans="7:14" x14ac:dyDescent="0.2">
      <c r="G6429" s="26">
        <v>2016</v>
      </c>
      <c r="H6429" s="26">
        <v>9</v>
      </c>
      <c r="I6429" s="26">
        <v>24</v>
      </c>
      <c r="J6429" s="26">
        <v>19</v>
      </c>
      <c r="K6429" s="26">
        <v>330</v>
      </c>
      <c r="M6429" s="26">
        <v>6427</v>
      </c>
      <c r="N6429" s="26">
        <v>50</v>
      </c>
    </row>
    <row r="6430" spans="7:14" x14ac:dyDescent="0.2">
      <c r="G6430" s="26">
        <v>2016</v>
      </c>
      <c r="H6430" s="26">
        <v>9</v>
      </c>
      <c r="I6430" s="26">
        <v>24</v>
      </c>
      <c r="J6430" s="26">
        <v>20</v>
      </c>
      <c r="K6430" s="26">
        <v>267</v>
      </c>
      <c r="M6430" s="26">
        <v>6428</v>
      </c>
      <c r="N6430" s="26">
        <v>50</v>
      </c>
    </row>
    <row r="6431" spans="7:14" x14ac:dyDescent="0.2">
      <c r="G6431" s="26">
        <v>2016</v>
      </c>
      <c r="H6431" s="26">
        <v>9</v>
      </c>
      <c r="I6431" s="26">
        <v>24</v>
      </c>
      <c r="J6431" s="26">
        <v>21</v>
      </c>
      <c r="K6431" s="26">
        <v>195</v>
      </c>
      <c r="M6431" s="26">
        <v>6429</v>
      </c>
      <c r="N6431" s="26">
        <v>50</v>
      </c>
    </row>
    <row r="6432" spans="7:14" x14ac:dyDescent="0.2">
      <c r="G6432" s="26">
        <v>2016</v>
      </c>
      <c r="H6432" s="26">
        <v>9</v>
      </c>
      <c r="I6432" s="26">
        <v>24</v>
      </c>
      <c r="J6432" s="26">
        <v>22</v>
      </c>
      <c r="K6432" s="26">
        <v>125</v>
      </c>
      <c r="M6432" s="26">
        <v>6430</v>
      </c>
      <c r="N6432" s="26">
        <v>50</v>
      </c>
    </row>
    <row r="6433" spans="7:14" x14ac:dyDescent="0.2">
      <c r="G6433" s="26">
        <v>2016</v>
      </c>
      <c r="H6433" s="26">
        <v>9</v>
      </c>
      <c r="I6433" s="26">
        <v>24</v>
      </c>
      <c r="J6433" s="26">
        <v>23</v>
      </c>
      <c r="K6433" s="26">
        <v>97</v>
      </c>
      <c r="M6433" s="26">
        <v>6431</v>
      </c>
      <c r="N6433" s="26">
        <v>50</v>
      </c>
    </row>
    <row r="6434" spans="7:14" x14ac:dyDescent="0.2">
      <c r="G6434" s="26">
        <v>2016</v>
      </c>
      <c r="H6434" s="26">
        <v>9</v>
      </c>
      <c r="I6434" s="26">
        <v>24</v>
      </c>
      <c r="J6434" s="26">
        <v>24</v>
      </c>
      <c r="K6434" s="26">
        <v>81</v>
      </c>
      <c r="M6434" s="26">
        <v>6432</v>
      </c>
      <c r="N6434" s="26">
        <v>50</v>
      </c>
    </row>
    <row r="6435" spans="7:14" x14ac:dyDescent="0.2">
      <c r="G6435" s="26">
        <v>2016</v>
      </c>
      <c r="H6435" s="26">
        <v>9</v>
      </c>
      <c r="I6435" s="26">
        <v>25</v>
      </c>
      <c r="J6435" s="26">
        <v>1</v>
      </c>
      <c r="K6435" s="26">
        <v>28</v>
      </c>
      <c r="M6435" s="26">
        <v>6433</v>
      </c>
      <c r="N6435" s="26">
        <v>50</v>
      </c>
    </row>
    <row r="6436" spans="7:14" x14ac:dyDescent="0.2">
      <c r="G6436" s="26">
        <v>2016</v>
      </c>
      <c r="H6436" s="26">
        <v>9</v>
      </c>
      <c r="I6436" s="26">
        <v>25</v>
      </c>
      <c r="J6436" s="26">
        <v>2</v>
      </c>
      <c r="K6436" s="26">
        <v>19</v>
      </c>
      <c r="M6436" s="26">
        <v>6434</v>
      </c>
      <c r="N6436" s="26">
        <v>50</v>
      </c>
    </row>
    <row r="6437" spans="7:14" x14ac:dyDescent="0.2">
      <c r="G6437" s="26">
        <v>2016</v>
      </c>
      <c r="H6437" s="26">
        <v>9</v>
      </c>
      <c r="I6437" s="26">
        <v>25</v>
      </c>
      <c r="J6437" s="26">
        <v>3</v>
      </c>
      <c r="K6437" s="26">
        <v>14</v>
      </c>
      <c r="M6437" s="26">
        <v>6435</v>
      </c>
      <c r="N6437" s="26">
        <v>49</v>
      </c>
    </row>
    <row r="6438" spans="7:14" x14ac:dyDescent="0.2">
      <c r="G6438" s="26">
        <v>2016</v>
      </c>
      <c r="H6438" s="26">
        <v>9</v>
      </c>
      <c r="I6438" s="26">
        <v>25</v>
      </c>
      <c r="J6438" s="26">
        <v>4</v>
      </c>
      <c r="K6438" s="26">
        <v>18</v>
      </c>
      <c r="M6438" s="26">
        <v>6436</v>
      </c>
      <c r="N6438" s="26">
        <v>49</v>
      </c>
    </row>
    <row r="6439" spans="7:14" x14ac:dyDescent="0.2">
      <c r="G6439" s="26">
        <v>2016</v>
      </c>
      <c r="H6439" s="26">
        <v>9</v>
      </c>
      <c r="I6439" s="26">
        <v>25</v>
      </c>
      <c r="J6439" s="26">
        <v>5</v>
      </c>
      <c r="K6439" s="26">
        <v>9</v>
      </c>
      <c r="M6439" s="26">
        <v>6437</v>
      </c>
      <c r="N6439" s="26">
        <v>49</v>
      </c>
    </row>
    <row r="6440" spans="7:14" x14ac:dyDescent="0.2">
      <c r="G6440" s="26">
        <v>2016</v>
      </c>
      <c r="H6440" s="26">
        <v>9</v>
      </c>
      <c r="I6440" s="26">
        <v>25</v>
      </c>
      <c r="J6440" s="26">
        <v>6</v>
      </c>
      <c r="K6440" s="26">
        <v>33</v>
      </c>
      <c r="M6440" s="26">
        <v>6438</v>
      </c>
      <c r="N6440" s="26">
        <v>49</v>
      </c>
    </row>
    <row r="6441" spans="7:14" x14ac:dyDescent="0.2">
      <c r="G6441" s="26">
        <v>2016</v>
      </c>
      <c r="H6441" s="26">
        <v>9</v>
      </c>
      <c r="I6441" s="26">
        <v>25</v>
      </c>
      <c r="J6441" s="26">
        <v>7</v>
      </c>
      <c r="K6441" s="26">
        <v>90</v>
      </c>
      <c r="M6441" s="26">
        <v>6439</v>
      </c>
      <c r="N6441" s="26">
        <v>49</v>
      </c>
    </row>
    <row r="6442" spans="7:14" x14ac:dyDescent="0.2">
      <c r="G6442" s="26">
        <v>2016</v>
      </c>
      <c r="H6442" s="26">
        <v>9</v>
      </c>
      <c r="I6442" s="26">
        <v>25</v>
      </c>
      <c r="J6442" s="26">
        <v>8</v>
      </c>
      <c r="K6442" s="26">
        <v>167</v>
      </c>
      <c r="M6442" s="26">
        <v>6440</v>
      </c>
      <c r="N6442" s="26">
        <v>49</v>
      </c>
    </row>
    <row r="6443" spans="7:14" x14ac:dyDescent="0.2">
      <c r="G6443" s="26">
        <v>2016</v>
      </c>
      <c r="H6443" s="26">
        <v>9</v>
      </c>
      <c r="I6443" s="26">
        <v>25</v>
      </c>
      <c r="J6443" s="26">
        <v>9</v>
      </c>
      <c r="K6443" s="26">
        <v>169</v>
      </c>
      <c r="M6443" s="26">
        <v>6441</v>
      </c>
      <c r="N6443" s="26">
        <v>49</v>
      </c>
    </row>
    <row r="6444" spans="7:14" x14ac:dyDescent="0.2">
      <c r="G6444" s="26">
        <v>2016</v>
      </c>
      <c r="H6444" s="26">
        <v>9</v>
      </c>
      <c r="I6444" s="26">
        <v>25</v>
      </c>
      <c r="J6444" s="26">
        <v>10</v>
      </c>
      <c r="K6444" s="26">
        <v>201</v>
      </c>
      <c r="M6444" s="26">
        <v>6442</v>
      </c>
      <c r="N6444" s="26">
        <v>49</v>
      </c>
    </row>
    <row r="6445" spans="7:14" x14ac:dyDescent="0.2">
      <c r="G6445" s="26">
        <v>2016</v>
      </c>
      <c r="H6445" s="26">
        <v>9</v>
      </c>
      <c r="I6445" s="26">
        <v>25</v>
      </c>
      <c r="J6445" s="26">
        <v>11</v>
      </c>
      <c r="K6445" s="26">
        <v>292</v>
      </c>
      <c r="M6445" s="26">
        <v>6443</v>
      </c>
      <c r="N6445" s="26">
        <v>49</v>
      </c>
    </row>
    <row r="6446" spans="7:14" x14ac:dyDescent="0.2">
      <c r="G6446" s="26">
        <v>2016</v>
      </c>
      <c r="H6446" s="26">
        <v>9</v>
      </c>
      <c r="I6446" s="26">
        <v>25</v>
      </c>
      <c r="J6446" s="26">
        <v>12</v>
      </c>
      <c r="K6446" s="26">
        <v>311</v>
      </c>
      <c r="M6446" s="26">
        <v>6444</v>
      </c>
      <c r="N6446" s="26">
        <v>49</v>
      </c>
    </row>
    <row r="6447" spans="7:14" x14ac:dyDescent="0.2">
      <c r="G6447" s="26">
        <v>2016</v>
      </c>
      <c r="H6447" s="26">
        <v>9</v>
      </c>
      <c r="I6447" s="26">
        <v>25</v>
      </c>
      <c r="J6447" s="26">
        <v>13</v>
      </c>
      <c r="K6447" s="26">
        <v>329</v>
      </c>
      <c r="M6447" s="26">
        <v>6445</v>
      </c>
      <c r="N6447" s="26">
        <v>49</v>
      </c>
    </row>
    <row r="6448" spans="7:14" x14ac:dyDescent="0.2">
      <c r="G6448" s="26">
        <v>2016</v>
      </c>
      <c r="H6448" s="26">
        <v>9</v>
      </c>
      <c r="I6448" s="26">
        <v>25</v>
      </c>
      <c r="J6448" s="26">
        <v>14</v>
      </c>
      <c r="K6448" s="26">
        <v>364</v>
      </c>
      <c r="M6448" s="26">
        <v>6446</v>
      </c>
      <c r="N6448" s="26">
        <v>49</v>
      </c>
    </row>
    <row r="6449" spans="7:14" x14ac:dyDescent="0.2">
      <c r="G6449" s="26">
        <v>2016</v>
      </c>
      <c r="H6449" s="26">
        <v>9</v>
      </c>
      <c r="I6449" s="26">
        <v>25</v>
      </c>
      <c r="J6449" s="26">
        <v>15</v>
      </c>
      <c r="K6449" s="26">
        <v>382</v>
      </c>
      <c r="M6449" s="26">
        <v>6447</v>
      </c>
      <c r="N6449" s="26">
        <v>49</v>
      </c>
    </row>
    <row r="6450" spans="7:14" x14ac:dyDescent="0.2">
      <c r="G6450" s="26">
        <v>2016</v>
      </c>
      <c r="H6450" s="26">
        <v>9</v>
      </c>
      <c r="I6450" s="26">
        <v>25</v>
      </c>
      <c r="J6450" s="26">
        <v>16</v>
      </c>
      <c r="K6450" s="26">
        <v>359</v>
      </c>
      <c r="M6450" s="26">
        <v>6448</v>
      </c>
      <c r="N6450" s="26">
        <v>49</v>
      </c>
    </row>
    <row r="6451" spans="7:14" x14ac:dyDescent="0.2">
      <c r="G6451" s="26">
        <v>2016</v>
      </c>
      <c r="H6451" s="26">
        <v>9</v>
      </c>
      <c r="I6451" s="26">
        <v>25</v>
      </c>
      <c r="J6451" s="26">
        <v>17</v>
      </c>
      <c r="K6451" s="26">
        <v>386</v>
      </c>
      <c r="M6451" s="26">
        <v>6449</v>
      </c>
      <c r="N6451" s="26">
        <v>49</v>
      </c>
    </row>
    <row r="6452" spans="7:14" x14ac:dyDescent="0.2">
      <c r="G6452" s="26">
        <v>2016</v>
      </c>
      <c r="H6452" s="26">
        <v>9</v>
      </c>
      <c r="I6452" s="26">
        <v>25</v>
      </c>
      <c r="J6452" s="26">
        <v>18</v>
      </c>
      <c r="K6452" s="26">
        <v>323</v>
      </c>
      <c r="M6452" s="26">
        <v>6450</v>
      </c>
      <c r="N6452" s="26">
        <v>49</v>
      </c>
    </row>
    <row r="6453" spans="7:14" x14ac:dyDescent="0.2">
      <c r="G6453" s="26">
        <v>2016</v>
      </c>
      <c r="H6453" s="26">
        <v>9</v>
      </c>
      <c r="I6453" s="26">
        <v>25</v>
      </c>
      <c r="J6453" s="26">
        <v>19</v>
      </c>
      <c r="K6453" s="26">
        <v>300</v>
      </c>
      <c r="M6453" s="26">
        <v>6451</v>
      </c>
      <c r="N6453" s="26">
        <v>49</v>
      </c>
    </row>
    <row r="6454" spans="7:14" x14ac:dyDescent="0.2">
      <c r="G6454" s="26">
        <v>2016</v>
      </c>
      <c r="H6454" s="26">
        <v>9</v>
      </c>
      <c r="I6454" s="26">
        <v>25</v>
      </c>
      <c r="J6454" s="26">
        <v>20</v>
      </c>
      <c r="K6454" s="26">
        <v>231</v>
      </c>
      <c r="M6454" s="26">
        <v>6452</v>
      </c>
      <c r="N6454" s="26">
        <v>49</v>
      </c>
    </row>
    <row r="6455" spans="7:14" x14ac:dyDescent="0.2">
      <c r="G6455" s="26">
        <v>2016</v>
      </c>
      <c r="H6455" s="26">
        <v>9</v>
      </c>
      <c r="I6455" s="26">
        <v>25</v>
      </c>
      <c r="J6455" s="26">
        <v>21</v>
      </c>
      <c r="K6455" s="26">
        <v>163</v>
      </c>
      <c r="M6455" s="26">
        <v>6453</v>
      </c>
      <c r="N6455" s="26">
        <v>49</v>
      </c>
    </row>
    <row r="6456" spans="7:14" x14ac:dyDescent="0.2">
      <c r="G6456" s="26">
        <v>2016</v>
      </c>
      <c r="H6456" s="26">
        <v>9</v>
      </c>
      <c r="I6456" s="26">
        <v>25</v>
      </c>
      <c r="J6456" s="26">
        <v>22</v>
      </c>
      <c r="K6456" s="26">
        <v>102</v>
      </c>
      <c r="M6456" s="26">
        <v>6454</v>
      </c>
      <c r="N6456" s="26">
        <v>49</v>
      </c>
    </row>
    <row r="6457" spans="7:14" x14ac:dyDescent="0.2">
      <c r="G6457" s="26">
        <v>2016</v>
      </c>
      <c r="H6457" s="26">
        <v>9</v>
      </c>
      <c r="I6457" s="26">
        <v>25</v>
      </c>
      <c r="J6457" s="26">
        <v>23</v>
      </c>
      <c r="K6457" s="26">
        <v>50</v>
      </c>
      <c r="M6457" s="26">
        <v>6455</v>
      </c>
      <c r="N6457" s="26">
        <v>49</v>
      </c>
    </row>
    <row r="6458" spans="7:14" x14ac:dyDescent="0.2">
      <c r="G6458" s="26">
        <v>2016</v>
      </c>
      <c r="H6458" s="26">
        <v>9</v>
      </c>
      <c r="I6458" s="26">
        <v>25</v>
      </c>
      <c r="J6458" s="26">
        <v>24</v>
      </c>
      <c r="K6458" s="26">
        <v>28</v>
      </c>
      <c r="M6458" s="26">
        <v>6456</v>
      </c>
      <c r="N6458" s="26">
        <v>49</v>
      </c>
    </row>
    <row r="6459" spans="7:14" x14ac:dyDescent="0.2">
      <c r="G6459" s="26">
        <v>2016</v>
      </c>
      <c r="H6459" s="26">
        <v>9</v>
      </c>
      <c r="I6459" s="26">
        <v>26</v>
      </c>
      <c r="J6459" s="26">
        <v>1</v>
      </c>
      <c r="K6459" s="26">
        <v>14</v>
      </c>
      <c r="M6459" s="26">
        <v>6457</v>
      </c>
      <c r="N6459" s="26">
        <v>49</v>
      </c>
    </row>
    <row r="6460" spans="7:14" x14ac:dyDescent="0.2">
      <c r="G6460" s="26">
        <v>2016</v>
      </c>
      <c r="H6460" s="26">
        <v>9</v>
      </c>
      <c r="I6460" s="26">
        <v>26</v>
      </c>
      <c r="J6460" s="26">
        <v>2</v>
      </c>
      <c r="K6460" s="26">
        <v>8</v>
      </c>
      <c r="M6460" s="26">
        <v>6458</v>
      </c>
      <c r="N6460" s="26">
        <v>48</v>
      </c>
    </row>
    <row r="6461" spans="7:14" x14ac:dyDescent="0.2">
      <c r="G6461" s="26">
        <v>2016</v>
      </c>
      <c r="H6461" s="26">
        <v>9</v>
      </c>
      <c r="I6461" s="26">
        <v>26</v>
      </c>
      <c r="J6461" s="26">
        <v>3</v>
      </c>
      <c r="K6461" s="26">
        <v>6</v>
      </c>
      <c r="M6461" s="26">
        <v>6459</v>
      </c>
      <c r="N6461" s="26">
        <v>48</v>
      </c>
    </row>
    <row r="6462" spans="7:14" x14ac:dyDescent="0.2">
      <c r="G6462" s="26">
        <v>2016</v>
      </c>
      <c r="H6462" s="26">
        <v>9</v>
      </c>
      <c r="I6462" s="26">
        <v>26</v>
      </c>
      <c r="J6462" s="26">
        <v>4</v>
      </c>
      <c r="K6462" s="26">
        <v>6</v>
      </c>
      <c r="M6462" s="26">
        <v>6460</v>
      </c>
      <c r="N6462" s="26">
        <v>48</v>
      </c>
    </row>
    <row r="6463" spans="7:14" x14ac:dyDescent="0.2">
      <c r="G6463" s="26">
        <v>2016</v>
      </c>
      <c r="H6463" s="26">
        <v>9</v>
      </c>
      <c r="I6463" s="26">
        <v>26</v>
      </c>
      <c r="J6463" s="26">
        <v>5</v>
      </c>
      <c r="K6463" s="26">
        <v>6</v>
      </c>
      <c r="M6463" s="26">
        <v>6461</v>
      </c>
      <c r="N6463" s="26">
        <v>48</v>
      </c>
    </row>
    <row r="6464" spans="7:14" x14ac:dyDescent="0.2">
      <c r="G6464" s="26">
        <v>2016</v>
      </c>
      <c r="H6464" s="26">
        <v>9</v>
      </c>
      <c r="I6464" s="26">
        <v>26</v>
      </c>
      <c r="J6464" s="26">
        <v>6</v>
      </c>
      <c r="K6464" s="26">
        <v>51</v>
      </c>
      <c r="M6464" s="26">
        <v>6462</v>
      </c>
      <c r="N6464" s="26">
        <v>48</v>
      </c>
    </row>
    <row r="6465" spans="7:14" x14ac:dyDescent="0.2">
      <c r="G6465" s="26">
        <v>2016</v>
      </c>
      <c r="H6465" s="26">
        <v>9</v>
      </c>
      <c r="I6465" s="26">
        <v>26</v>
      </c>
      <c r="J6465" s="26">
        <v>7</v>
      </c>
      <c r="K6465" s="26">
        <v>225</v>
      </c>
      <c r="M6465" s="26">
        <v>6463</v>
      </c>
      <c r="N6465" s="26">
        <v>48</v>
      </c>
    </row>
    <row r="6466" spans="7:14" x14ac:dyDescent="0.2">
      <c r="G6466" s="26">
        <v>2016</v>
      </c>
      <c r="H6466" s="26">
        <v>9</v>
      </c>
      <c r="I6466" s="26">
        <v>26</v>
      </c>
      <c r="J6466" s="26">
        <v>8</v>
      </c>
      <c r="K6466" s="26">
        <v>530</v>
      </c>
      <c r="M6466" s="26">
        <v>6464</v>
      </c>
      <c r="N6466" s="26">
        <v>48</v>
      </c>
    </row>
    <row r="6467" spans="7:14" x14ac:dyDescent="0.2">
      <c r="G6467" s="26">
        <v>2016</v>
      </c>
      <c r="H6467" s="26">
        <v>9</v>
      </c>
      <c r="I6467" s="26">
        <v>26</v>
      </c>
      <c r="J6467" s="26">
        <v>9</v>
      </c>
      <c r="K6467" s="26">
        <v>402</v>
      </c>
      <c r="M6467" s="26">
        <v>6465</v>
      </c>
      <c r="N6467" s="26">
        <v>48</v>
      </c>
    </row>
    <row r="6468" spans="7:14" x14ac:dyDescent="0.2">
      <c r="G6468" s="26">
        <v>2016</v>
      </c>
      <c r="H6468" s="26">
        <v>9</v>
      </c>
      <c r="I6468" s="26">
        <v>26</v>
      </c>
      <c r="J6468" s="26">
        <v>10</v>
      </c>
      <c r="K6468" s="26">
        <v>303</v>
      </c>
      <c r="M6468" s="26">
        <v>6466</v>
      </c>
      <c r="N6468" s="26">
        <v>48</v>
      </c>
    </row>
    <row r="6469" spans="7:14" x14ac:dyDescent="0.2">
      <c r="G6469" s="26">
        <v>2016</v>
      </c>
      <c r="H6469" s="26">
        <v>9</v>
      </c>
      <c r="I6469" s="26">
        <v>26</v>
      </c>
      <c r="J6469" s="26">
        <v>11</v>
      </c>
      <c r="K6469" s="26">
        <v>344</v>
      </c>
      <c r="M6469" s="26">
        <v>6467</v>
      </c>
      <c r="N6469" s="26">
        <v>48</v>
      </c>
    </row>
    <row r="6470" spans="7:14" x14ac:dyDescent="0.2">
      <c r="G6470" s="26">
        <v>2016</v>
      </c>
      <c r="H6470" s="26">
        <v>9</v>
      </c>
      <c r="I6470" s="26">
        <v>26</v>
      </c>
      <c r="J6470" s="26">
        <v>12</v>
      </c>
      <c r="K6470" s="26">
        <v>335</v>
      </c>
      <c r="M6470" s="26">
        <v>6468</v>
      </c>
      <c r="N6470" s="26">
        <v>48</v>
      </c>
    </row>
    <row r="6471" spans="7:14" x14ac:dyDescent="0.2">
      <c r="G6471" s="26">
        <v>2016</v>
      </c>
      <c r="H6471" s="26">
        <v>9</v>
      </c>
      <c r="I6471" s="26">
        <v>26</v>
      </c>
      <c r="J6471" s="26">
        <v>13</v>
      </c>
      <c r="K6471" s="26">
        <v>405</v>
      </c>
      <c r="M6471" s="26">
        <v>6469</v>
      </c>
      <c r="N6471" s="26">
        <v>48</v>
      </c>
    </row>
    <row r="6472" spans="7:14" x14ac:dyDescent="0.2">
      <c r="G6472" s="26">
        <v>2016</v>
      </c>
      <c r="H6472" s="26">
        <v>9</v>
      </c>
      <c r="I6472" s="26">
        <v>26</v>
      </c>
      <c r="J6472" s="26">
        <v>14</v>
      </c>
      <c r="K6472" s="26">
        <v>370</v>
      </c>
      <c r="M6472" s="26">
        <v>6470</v>
      </c>
      <c r="N6472" s="26">
        <v>48</v>
      </c>
    </row>
    <row r="6473" spans="7:14" x14ac:dyDescent="0.2">
      <c r="G6473" s="26">
        <v>2016</v>
      </c>
      <c r="H6473" s="26">
        <v>9</v>
      </c>
      <c r="I6473" s="26">
        <v>26</v>
      </c>
      <c r="J6473" s="26">
        <v>15</v>
      </c>
      <c r="K6473" s="26">
        <v>409</v>
      </c>
      <c r="M6473" s="26">
        <v>6471</v>
      </c>
      <c r="N6473" s="26">
        <v>48</v>
      </c>
    </row>
    <row r="6474" spans="7:14" x14ac:dyDescent="0.2">
      <c r="G6474" s="26">
        <v>2016</v>
      </c>
      <c r="H6474" s="26">
        <v>9</v>
      </c>
      <c r="I6474" s="26">
        <v>26</v>
      </c>
      <c r="J6474" s="26">
        <v>16</v>
      </c>
      <c r="K6474" s="26">
        <v>485</v>
      </c>
      <c r="M6474" s="26">
        <v>6472</v>
      </c>
      <c r="N6474" s="26">
        <v>48</v>
      </c>
    </row>
    <row r="6475" spans="7:14" x14ac:dyDescent="0.2">
      <c r="G6475" s="26">
        <v>2016</v>
      </c>
      <c r="H6475" s="26">
        <v>9</v>
      </c>
      <c r="I6475" s="26">
        <v>26</v>
      </c>
      <c r="J6475" s="26">
        <v>17</v>
      </c>
      <c r="K6475" s="26">
        <v>665</v>
      </c>
      <c r="M6475" s="26">
        <v>6473</v>
      </c>
      <c r="N6475" s="26">
        <v>48</v>
      </c>
    </row>
    <row r="6476" spans="7:14" x14ac:dyDescent="0.2">
      <c r="G6476" s="26">
        <v>2016</v>
      </c>
      <c r="H6476" s="26">
        <v>9</v>
      </c>
      <c r="I6476" s="26">
        <v>26</v>
      </c>
      <c r="J6476" s="26">
        <v>18</v>
      </c>
      <c r="K6476" s="26">
        <v>440</v>
      </c>
      <c r="M6476" s="26">
        <v>6474</v>
      </c>
      <c r="N6476" s="26">
        <v>48</v>
      </c>
    </row>
    <row r="6477" spans="7:14" x14ac:dyDescent="0.2">
      <c r="G6477" s="26">
        <v>2016</v>
      </c>
      <c r="H6477" s="26">
        <v>9</v>
      </c>
      <c r="I6477" s="26">
        <v>26</v>
      </c>
      <c r="J6477" s="26">
        <v>19</v>
      </c>
      <c r="K6477" s="26">
        <v>316</v>
      </c>
      <c r="M6477" s="26">
        <v>6475</v>
      </c>
      <c r="N6477" s="26">
        <v>48</v>
      </c>
    </row>
    <row r="6478" spans="7:14" x14ac:dyDescent="0.2">
      <c r="G6478" s="26">
        <v>2016</v>
      </c>
      <c r="H6478" s="26">
        <v>9</v>
      </c>
      <c r="I6478" s="26">
        <v>26</v>
      </c>
      <c r="J6478" s="26">
        <v>20</v>
      </c>
      <c r="K6478" s="26">
        <v>222</v>
      </c>
      <c r="M6478" s="26">
        <v>6476</v>
      </c>
      <c r="N6478" s="26">
        <v>47</v>
      </c>
    </row>
    <row r="6479" spans="7:14" x14ac:dyDescent="0.2">
      <c r="G6479" s="26">
        <v>2016</v>
      </c>
      <c r="H6479" s="26">
        <v>9</v>
      </c>
      <c r="I6479" s="26">
        <v>26</v>
      </c>
      <c r="J6479" s="26">
        <v>21</v>
      </c>
      <c r="K6479" s="26">
        <v>130</v>
      </c>
      <c r="M6479" s="26">
        <v>6477</v>
      </c>
      <c r="N6479" s="26">
        <v>47</v>
      </c>
    </row>
    <row r="6480" spans="7:14" x14ac:dyDescent="0.2">
      <c r="G6480" s="26">
        <v>2016</v>
      </c>
      <c r="H6480" s="26">
        <v>9</v>
      </c>
      <c r="I6480" s="26">
        <v>26</v>
      </c>
      <c r="J6480" s="26">
        <v>22</v>
      </c>
      <c r="K6480" s="26">
        <v>96</v>
      </c>
      <c r="M6480" s="26">
        <v>6478</v>
      </c>
      <c r="N6480" s="26">
        <v>47</v>
      </c>
    </row>
    <row r="6481" spans="7:14" x14ac:dyDescent="0.2">
      <c r="G6481" s="26">
        <v>2016</v>
      </c>
      <c r="H6481" s="26">
        <v>9</v>
      </c>
      <c r="I6481" s="26">
        <v>26</v>
      </c>
      <c r="J6481" s="26">
        <v>23</v>
      </c>
      <c r="K6481" s="26">
        <v>48</v>
      </c>
      <c r="M6481" s="26">
        <v>6479</v>
      </c>
      <c r="N6481" s="26">
        <v>47</v>
      </c>
    </row>
    <row r="6482" spans="7:14" x14ac:dyDescent="0.2">
      <c r="G6482" s="26">
        <v>2016</v>
      </c>
      <c r="H6482" s="26">
        <v>9</v>
      </c>
      <c r="I6482" s="26">
        <v>26</v>
      </c>
      <c r="J6482" s="26">
        <v>24</v>
      </c>
      <c r="K6482" s="26">
        <v>22</v>
      </c>
      <c r="M6482" s="26">
        <v>6480</v>
      </c>
      <c r="N6482" s="26">
        <v>47</v>
      </c>
    </row>
    <row r="6483" spans="7:14" x14ac:dyDescent="0.2">
      <c r="G6483" s="26">
        <v>2016</v>
      </c>
      <c r="H6483" s="26">
        <v>9</v>
      </c>
      <c r="I6483" s="26">
        <v>27</v>
      </c>
      <c r="J6483" s="26">
        <v>1</v>
      </c>
      <c r="K6483" s="26">
        <v>26</v>
      </c>
      <c r="M6483" s="26">
        <v>6481</v>
      </c>
      <c r="N6483" s="26">
        <v>47</v>
      </c>
    </row>
    <row r="6484" spans="7:14" x14ac:dyDescent="0.2">
      <c r="G6484" s="26">
        <v>2016</v>
      </c>
      <c r="H6484" s="26">
        <v>9</v>
      </c>
      <c r="I6484" s="26">
        <v>27</v>
      </c>
      <c r="J6484" s="26">
        <v>2</v>
      </c>
      <c r="K6484" s="26">
        <v>16</v>
      </c>
      <c r="M6484" s="26">
        <v>6482</v>
      </c>
      <c r="N6484" s="26">
        <v>47</v>
      </c>
    </row>
    <row r="6485" spans="7:14" x14ac:dyDescent="0.2">
      <c r="G6485" s="26">
        <v>2016</v>
      </c>
      <c r="H6485" s="26">
        <v>9</v>
      </c>
      <c r="I6485" s="26">
        <v>27</v>
      </c>
      <c r="J6485" s="26">
        <v>3</v>
      </c>
      <c r="K6485" s="26">
        <v>12</v>
      </c>
      <c r="M6485" s="26">
        <v>6483</v>
      </c>
      <c r="N6485" s="26">
        <v>47</v>
      </c>
    </row>
    <row r="6486" spans="7:14" x14ac:dyDescent="0.2">
      <c r="G6486" s="26">
        <v>2016</v>
      </c>
      <c r="H6486" s="26">
        <v>9</v>
      </c>
      <c r="I6486" s="26">
        <v>27</v>
      </c>
      <c r="J6486" s="26">
        <v>4</v>
      </c>
      <c r="K6486" s="26">
        <v>6</v>
      </c>
      <c r="M6486" s="26">
        <v>6484</v>
      </c>
      <c r="N6486" s="26">
        <v>47</v>
      </c>
    </row>
    <row r="6487" spans="7:14" x14ac:dyDescent="0.2">
      <c r="G6487" s="26">
        <v>2016</v>
      </c>
      <c r="H6487" s="26">
        <v>9</v>
      </c>
      <c r="I6487" s="26">
        <v>27</v>
      </c>
      <c r="J6487" s="26">
        <v>5</v>
      </c>
      <c r="K6487" s="26">
        <v>11</v>
      </c>
      <c r="M6487" s="26">
        <v>6485</v>
      </c>
      <c r="N6487" s="26">
        <v>47</v>
      </c>
    </row>
    <row r="6488" spans="7:14" x14ac:dyDescent="0.2">
      <c r="G6488" s="26">
        <v>2016</v>
      </c>
      <c r="H6488" s="26">
        <v>9</v>
      </c>
      <c r="I6488" s="26">
        <v>27</v>
      </c>
      <c r="J6488" s="26">
        <v>6</v>
      </c>
      <c r="K6488" s="26">
        <v>51</v>
      </c>
      <c r="M6488" s="26">
        <v>6486</v>
      </c>
      <c r="N6488" s="26">
        <v>47</v>
      </c>
    </row>
    <row r="6489" spans="7:14" x14ac:dyDescent="0.2">
      <c r="G6489" s="26">
        <v>2016</v>
      </c>
      <c r="H6489" s="26">
        <v>9</v>
      </c>
      <c r="I6489" s="26">
        <v>27</v>
      </c>
      <c r="J6489" s="26">
        <v>7</v>
      </c>
      <c r="K6489" s="26">
        <v>220</v>
      </c>
      <c r="M6489" s="26">
        <v>6487</v>
      </c>
      <c r="N6489" s="26">
        <v>47</v>
      </c>
    </row>
    <row r="6490" spans="7:14" x14ac:dyDescent="0.2">
      <c r="G6490" s="26">
        <v>2016</v>
      </c>
      <c r="H6490" s="26">
        <v>9</v>
      </c>
      <c r="I6490" s="26">
        <v>27</v>
      </c>
      <c r="J6490" s="26">
        <v>8</v>
      </c>
      <c r="K6490" s="26">
        <v>560</v>
      </c>
      <c r="M6490" s="26">
        <v>6488</v>
      </c>
      <c r="N6490" s="26">
        <v>47</v>
      </c>
    </row>
    <row r="6491" spans="7:14" x14ac:dyDescent="0.2">
      <c r="G6491" s="26">
        <v>2016</v>
      </c>
      <c r="H6491" s="26">
        <v>9</v>
      </c>
      <c r="I6491" s="26">
        <v>27</v>
      </c>
      <c r="J6491" s="26">
        <v>9</v>
      </c>
      <c r="K6491" s="26">
        <v>422</v>
      </c>
      <c r="M6491" s="26">
        <v>6489</v>
      </c>
      <c r="N6491" s="26">
        <v>47</v>
      </c>
    </row>
    <row r="6492" spans="7:14" x14ac:dyDescent="0.2">
      <c r="G6492" s="26">
        <v>2016</v>
      </c>
      <c r="H6492" s="26">
        <v>9</v>
      </c>
      <c r="I6492" s="26">
        <v>27</v>
      </c>
      <c r="J6492" s="26">
        <v>10</v>
      </c>
      <c r="K6492" s="26">
        <v>290</v>
      </c>
      <c r="M6492" s="26">
        <v>6490</v>
      </c>
      <c r="N6492" s="26">
        <v>47</v>
      </c>
    </row>
    <row r="6493" spans="7:14" x14ac:dyDescent="0.2">
      <c r="G6493" s="26">
        <v>2016</v>
      </c>
      <c r="H6493" s="26">
        <v>9</v>
      </c>
      <c r="I6493" s="26">
        <v>27</v>
      </c>
      <c r="J6493" s="26">
        <v>11</v>
      </c>
      <c r="K6493" s="26">
        <v>289</v>
      </c>
      <c r="M6493" s="26">
        <v>6491</v>
      </c>
      <c r="N6493" s="26">
        <v>47</v>
      </c>
    </row>
    <row r="6494" spans="7:14" x14ac:dyDescent="0.2">
      <c r="G6494" s="26">
        <v>2016</v>
      </c>
      <c r="H6494" s="26">
        <v>9</v>
      </c>
      <c r="I6494" s="26">
        <v>27</v>
      </c>
      <c r="J6494" s="26">
        <v>12</v>
      </c>
      <c r="K6494" s="26">
        <v>345</v>
      </c>
      <c r="M6494" s="26">
        <v>6492</v>
      </c>
      <c r="N6494" s="26">
        <v>47</v>
      </c>
    </row>
    <row r="6495" spans="7:14" x14ac:dyDescent="0.2">
      <c r="G6495" s="26">
        <v>2016</v>
      </c>
      <c r="H6495" s="26">
        <v>9</v>
      </c>
      <c r="I6495" s="26">
        <v>27</v>
      </c>
      <c r="J6495" s="26">
        <v>13</v>
      </c>
      <c r="K6495" s="26">
        <v>390</v>
      </c>
      <c r="M6495" s="26">
        <v>6493</v>
      </c>
      <c r="N6495" s="26">
        <v>47</v>
      </c>
    </row>
    <row r="6496" spans="7:14" x14ac:dyDescent="0.2">
      <c r="G6496" s="26">
        <v>2016</v>
      </c>
      <c r="H6496" s="26">
        <v>9</v>
      </c>
      <c r="I6496" s="26">
        <v>27</v>
      </c>
      <c r="J6496" s="26">
        <v>14</v>
      </c>
      <c r="K6496" s="26">
        <v>373</v>
      </c>
      <c r="M6496" s="26">
        <v>6494</v>
      </c>
      <c r="N6496" s="26">
        <v>46</v>
      </c>
    </row>
    <row r="6497" spans="7:14" x14ac:dyDescent="0.2">
      <c r="G6497" s="26">
        <v>2016</v>
      </c>
      <c r="H6497" s="26">
        <v>9</v>
      </c>
      <c r="I6497" s="26">
        <v>27</v>
      </c>
      <c r="J6497" s="26">
        <v>15</v>
      </c>
      <c r="K6497" s="26">
        <v>384</v>
      </c>
      <c r="M6497" s="26">
        <v>6495</v>
      </c>
      <c r="N6497" s="26">
        <v>46</v>
      </c>
    </row>
    <row r="6498" spans="7:14" x14ac:dyDescent="0.2">
      <c r="G6498" s="26">
        <v>2016</v>
      </c>
      <c r="H6498" s="26">
        <v>9</v>
      </c>
      <c r="I6498" s="26">
        <v>27</v>
      </c>
      <c r="J6498" s="26">
        <v>16</v>
      </c>
      <c r="K6498" s="26">
        <v>480</v>
      </c>
      <c r="M6498" s="26">
        <v>6496</v>
      </c>
      <c r="N6498" s="26">
        <v>46</v>
      </c>
    </row>
    <row r="6499" spans="7:14" x14ac:dyDescent="0.2">
      <c r="G6499" s="26">
        <v>2016</v>
      </c>
      <c r="H6499" s="26">
        <v>9</v>
      </c>
      <c r="I6499" s="26">
        <v>27</v>
      </c>
      <c r="J6499" s="26">
        <v>17</v>
      </c>
      <c r="K6499" s="26">
        <v>685</v>
      </c>
      <c r="M6499" s="26">
        <v>6497</v>
      </c>
      <c r="N6499" s="26">
        <v>46</v>
      </c>
    </row>
    <row r="6500" spans="7:14" x14ac:dyDescent="0.2">
      <c r="G6500" s="26">
        <v>2016</v>
      </c>
      <c r="H6500" s="26">
        <v>9</v>
      </c>
      <c r="I6500" s="26">
        <v>27</v>
      </c>
      <c r="J6500" s="26">
        <v>18</v>
      </c>
      <c r="K6500" s="26">
        <v>506</v>
      </c>
      <c r="M6500" s="26">
        <v>6498</v>
      </c>
      <c r="N6500" s="26">
        <v>46</v>
      </c>
    </row>
    <row r="6501" spans="7:14" x14ac:dyDescent="0.2">
      <c r="G6501" s="26">
        <v>2016</v>
      </c>
      <c r="H6501" s="26">
        <v>9</v>
      </c>
      <c r="I6501" s="26">
        <v>27</v>
      </c>
      <c r="J6501" s="26">
        <v>19</v>
      </c>
      <c r="K6501" s="26">
        <v>366</v>
      </c>
      <c r="M6501" s="26">
        <v>6499</v>
      </c>
      <c r="N6501" s="26">
        <v>46</v>
      </c>
    </row>
    <row r="6502" spans="7:14" x14ac:dyDescent="0.2">
      <c r="G6502" s="26">
        <v>2016</v>
      </c>
      <c r="H6502" s="26">
        <v>9</v>
      </c>
      <c r="I6502" s="26">
        <v>27</v>
      </c>
      <c r="J6502" s="26">
        <v>20</v>
      </c>
      <c r="K6502" s="26">
        <v>270</v>
      </c>
      <c r="M6502" s="26">
        <v>6500</v>
      </c>
      <c r="N6502" s="26">
        <v>46</v>
      </c>
    </row>
    <row r="6503" spans="7:14" x14ac:dyDescent="0.2">
      <c r="G6503" s="26">
        <v>2016</v>
      </c>
      <c r="H6503" s="26">
        <v>9</v>
      </c>
      <c r="I6503" s="26">
        <v>27</v>
      </c>
      <c r="J6503" s="26">
        <v>21</v>
      </c>
      <c r="K6503" s="26">
        <v>188</v>
      </c>
      <c r="M6503" s="26">
        <v>6501</v>
      </c>
      <c r="N6503" s="26">
        <v>46</v>
      </c>
    </row>
    <row r="6504" spans="7:14" x14ac:dyDescent="0.2">
      <c r="G6504" s="26">
        <v>2016</v>
      </c>
      <c r="H6504" s="26">
        <v>9</v>
      </c>
      <c r="I6504" s="26">
        <v>27</v>
      </c>
      <c r="J6504" s="26">
        <v>22</v>
      </c>
      <c r="K6504" s="26">
        <v>121</v>
      </c>
      <c r="M6504" s="26">
        <v>6502</v>
      </c>
      <c r="N6504" s="26">
        <v>46</v>
      </c>
    </row>
    <row r="6505" spans="7:14" x14ac:dyDescent="0.2">
      <c r="G6505" s="26">
        <v>2016</v>
      </c>
      <c r="H6505" s="26">
        <v>9</v>
      </c>
      <c r="I6505" s="26">
        <v>27</v>
      </c>
      <c r="J6505" s="26">
        <v>23</v>
      </c>
      <c r="K6505" s="26">
        <v>74</v>
      </c>
      <c r="M6505" s="26">
        <v>6503</v>
      </c>
      <c r="N6505" s="26">
        <v>46</v>
      </c>
    </row>
    <row r="6506" spans="7:14" x14ac:dyDescent="0.2">
      <c r="G6506" s="26">
        <v>2016</v>
      </c>
      <c r="H6506" s="26">
        <v>9</v>
      </c>
      <c r="I6506" s="26">
        <v>27</v>
      </c>
      <c r="J6506" s="26">
        <v>24</v>
      </c>
      <c r="K6506" s="26">
        <v>39</v>
      </c>
      <c r="M6506" s="26">
        <v>6504</v>
      </c>
      <c r="N6506" s="26">
        <v>46</v>
      </c>
    </row>
    <row r="6507" spans="7:14" x14ac:dyDescent="0.2">
      <c r="G6507" s="26">
        <v>2016</v>
      </c>
      <c r="H6507" s="26">
        <v>9</v>
      </c>
      <c r="I6507" s="26">
        <v>28</v>
      </c>
      <c r="J6507" s="26">
        <v>1</v>
      </c>
      <c r="K6507" s="26">
        <v>26</v>
      </c>
      <c r="M6507" s="26">
        <v>6505</v>
      </c>
      <c r="N6507" s="26">
        <v>46</v>
      </c>
    </row>
    <row r="6508" spans="7:14" x14ac:dyDescent="0.2">
      <c r="G6508" s="26">
        <v>2016</v>
      </c>
      <c r="H6508" s="26">
        <v>9</v>
      </c>
      <c r="I6508" s="26">
        <v>28</v>
      </c>
      <c r="J6508" s="26">
        <v>2</v>
      </c>
      <c r="K6508" s="26">
        <v>22</v>
      </c>
      <c r="M6508" s="26">
        <v>6506</v>
      </c>
      <c r="N6508" s="26">
        <v>46</v>
      </c>
    </row>
    <row r="6509" spans="7:14" x14ac:dyDescent="0.2">
      <c r="G6509" s="26">
        <v>2016</v>
      </c>
      <c r="H6509" s="26">
        <v>9</v>
      </c>
      <c r="I6509" s="26">
        <v>28</v>
      </c>
      <c r="J6509" s="26">
        <v>3</v>
      </c>
      <c r="K6509" s="26">
        <v>9</v>
      </c>
      <c r="M6509" s="26">
        <v>6507</v>
      </c>
      <c r="N6509" s="26">
        <v>46</v>
      </c>
    </row>
    <row r="6510" spans="7:14" x14ac:dyDescent="0.2">
      <c r="G6510" s="26">
        <v>2016</v>
      </c>
      <c r="H6510" s="26">
        <v>9</v>
      </c>
      <c r="I6510" s="26">
        <v>28</v>
      </c>
      <c r="J6510" s="26">
        <v>4</v>
      </c>
      <c r="K6510" s="26">
        <v>5</v>
      </c>
      <c r="M6510" s="26">
        <v>6508</v>
      </c>
      <c r="N6510" s="26">
        <v>46</v>
      </c>
    </row>
    <row r="6511" spans="7:14" x14ac:dyDescent="0.2">
      <c r="G6511" s="26">
        <v>2016</v>
      </c>
      <c r="H6511" s="26">
        <v>9</v>
      </c>
      <c r="I6511" s="26">
        <v>28</v>
      </c>
      <c r="J6511" s="26">
        <v>5</v>
      </c>
      <c r="K6511" s="26">
        <v>11</v>
      </c>
      <c r="M6511" s="26">
        <v>6509</v>
      </c>
      <c r="N6511" s="26">
        <v>46</v>
      </c>
    </row>
    <row r="6512" spans="7:14" x14ac:dyDescent="0.2">
      <c r="G6512" s="26">
        <v>2016</v>
      </c>
      <c r="H6512" s="26">
        <v>9</v>
      </c>
      <c r="I6512" s="26">
        <v>28</v>
      </c>
      <c r="J6512" s="26">
        <v>6</v>
      </c>
      <c r="K6512" s="26">
        <v>64</v>
      </c>
      <c r="M6512" s="26">
        <v>6510</v>
      </c>
      <c r="N6512" s="26">
        <v>46</v>
      </c>
    </row>
    <row r="6513" spans="7:14" x14ac:dyDescent="0.2">
      <c r="G6513" s="26">
        <v>2016</v>
      </c>
      <c r="H6513" s="26">
        <v>9</v>
      </c>
      <c r="I6513" s="26">
        <v>28</v>
      </c>
      <c r="J6513" s="26">
        <v>7</v>
      </c>
      <c r="K6513" s="26">
        <v>207</v>
      </c>
      <c r="M6513" s="26">
        <v>6511</v>
      </c>
      <c r="N6513" s="26">
        <v>46</v>
      </c>
    </row>
    <row r="6514" spans="7:14" x14ac:dyDescent="0.2">
      <c r="G6514" s="26">
        <v>2016</v>
      </c>
      <c r="H6514" s="26">
        <v>9</v>
      </c>
      <c r="I6514" s="26">
        <v>28</v>
      </c>
      <c r="J6514" s="26">
        <v>8</v>
      </c>
      <c r="K6514" s="26">
        <v>528</v>
      </c>
      <c r="M6514" s="26">
        <v>6512</v>
      </c>
      <c r="N6514" s="26">
        <v>46</v>
      </c>
    </row>
    <row r="6515" spans="7:14" x14ac:dyDescent="0.2">
      <c r="G6515" s="26">
        <v>2016</v>
      </c>
      <c r="H6515" s="26">
        <v>9</v>
      </c>
      <c r="I6515" s="26">
        <v>28</v>
      </c>
      <c r="J6515" s="26">
        <v>9</v>
      </c>
      <c r="K6515" s="26">
        <v>386</v>
      </c>
      <c r="M6515" s="26">
        <v>6513</v>
      </c>
      <c r="N6515" s="26">
        <v>46</v>
      </c>
    </row>
    <row r="6516" spans="7:14" x14ac:dyDescent="0.2">
      <c r="G6516" s="26">
        <v>2016</v>
      </c>
      <c r="H6516" s="26">
        <v>9</v>
      </c>
      <c r="I6516" s="26">
        <v>28</v>
      </c>
      <c r="J6516" s="26">
        <v>10</v>
      </c>
      <c r="K6516" s="26">
        <v>285</v>
      </c>
      <c r="M6516" s="26">
        <v>6514</v>
      </c>
      <c r="N6516" s="26">
        <v>46</v>
      </c>
    </row>
    <row r="6517" spans="7:14" x14ac:dyDescent="0.2">
      <c r="G6517" s="26">
        <v>2016</v>
      </c>
      <c r="H6517" s="26">
        <v>9</v>
      </c>
      <c r="I6517" s="26">
        <v>28</v>
      </c>
      <c r="J6517" s="26">
        <v>11</v>
      </c>
      <c r="K6517" s="26">
        <v>326</v>
      </c>
      <c r="M6517" s="26">
        <v>6515</v>
      </c>
      <c r="N6517" s="26">
        <v>46</v>
      </c>
    </row>
    <row r="6518" spans="7:14" x14ac:dyDescent="0.2">
      <c r="G6518" s="26">
        <v>2016</v>
      </c>
      <c r="H6518" s="26">
        <v>9</v>
      </c>
      <c r="I6518" s="26">
        <v>28</v>
      </c>
      <c r="J6518" s="26">
        <v>12</v>
      </c>
      <c r="K6518" s="26">
        <v>391</v>
      </c>
      <c r="M6518" s="26">
        <v>6516</v>
      </c>
      <c r="N6518" s="26">
        <v>46</v>
      </c>
    </row>
    <row r="6519" spans="7:14" x14ac:dyDescent="0.2">
      <c r="G6519" s="26">
        <v>2016</v>
      </c>
      <c r="H6519" s="26">
        <v>9</v>
      </c>
      <c r="I6519" s="26">
        <v>28</v>
      </c>
      <c r="J6519" s="26">
        <v>13</v>
      </c>
      <c r="K6519" s="26">
        <v>387</v>
      </c>
      <c r="M6519" s="26">
        <v>6517</v>
      </c>
      <c r="N6519" s="26">
        <v>46</v>
      </c>
    </row>
    <row r="6520" spans="7:14" x14ac:dyDescent="0.2">
      <c r="G6520" s="26">
        <v>2016</v>
      </c>
      <c r="H6520" s="26">
        <v>9</v>
      </c>
      <c r="I6520" s="26">
        <v>28</v>
      </c>
      <c r="J6520" s="26">
        <v>14</v>
      </c>
      <c r="K6520" s="26">
        <v>382</v>
      </c>
      <c r="M6520" s="26">
        <v>6518</v>
      </c>
      <c r="N6520" s="26">
        <v>46</v>
      </c>
    </row>
    <row r="6521" spans="7:14" x14ac:dyDescent="0.2">
      <c r="G6521" s="26">
        <v>2016</v>
      </c>
      <c r="H6521" s="26">
        <v>9</v>
      </c>
      <c r="I6521" s="26">
        <v>28</v>
      </c>
      <c r="J6521" s="26">
        <v>15</v>
      </c>
      <c r="K6521" s="26">
        <v>386</v>
      </c>
      <c r="M6521" s="26">
        <v>6519</v>
      </c>
      <c r="N6521" s="26">
        <v>46</v>
      </c>
    </row>
    <row r="6522" spans="7:14" x14ac:dyDescent="0.2">
      <c r="G6522" s="26">
        <v>2016</v>
      </c>
      <c r="H6522" s="26">
        <v>9</v>
      </c>
      <c r="I6522" s="26">
        <v>28</v>
      </c>
      <c r="J6522" s="26">
        <v>16</v>
      </c>
      <c r="K6522" s="26">
        <v>467</v>
      </c>
      <c r="M6522" s="26">
        <v>6520</v>
      </c>
      <c r="N6522" s="26">
        <v>46</v>
      </c>
    </row>
    <row r="6523" spans="7:14" x14ac:dyDescent="0.2">
      <c r="G6523" s="26">
        <v>2016</v>
      </c>
      <c r="H6523" s="26">
        <v>9</v>
      </c>
      <c r="I6523" s="26">
        <v>28</v>
      </c>
      <c r="J6523" s="26">
        <v>17</v>
      </c>
      <c r="K6523" s="26">
        <v>641</v>
      </c>
      <c r="M6523" s="26">
        <v>6521</v>
      </c>
      <c r="N6523" s="26">
        <v>45</v>
      </c>
    </row>
    <row r="6524" spans="7:14" x14ac:dyDescent="0.2">
      <c r="G6524" s="26">
        <v>2016</v>
      </c>
      <c r="H6524" s="26">
        <v>9</v>
      </c>
      <c r="I6524" s="26">
        <v>28</v>
      </c>
      <c r="J6524" s="26">
        <v>18</v>
      </c>
      <c r="K6524" s="26">
        <v>473</v>
      </c>
      <c r="M6524" s="26">
        <v>6522</v>
      </c>
      <c r="N6524" s="26">
        <v>45</v>
      </c>
    </row>
    <row r="6525" spans="7:14" x14ac:dyDescent="0.2">
      <c r="G6525" s="26">
        <v>2016</v>
      </c>
      <c r="H6525" s="26">
        <v>9</v>
      </c>
      <c r="I6525" s="26">
        <v>28</v>
      </c>
      <c r="J6525" s="26">
        <v>19</v>
      </c>
      <c r="K6525" s="26">
        <v>375</v>
      </c>
      <c r="M6525" s="26">
        <v>6523</v>
      </c>
      <c r="N6525" s="26">
        <v>45</v>
      </c>
    </row>
    <row r="6526" spans="7:14" x14ac:dyDescent="0.2">
      <c r="G6526" s="26">
        <v>2016</v>
      </c>
      <c r="H6526" s="26">
        <v>9</v>
      </c>
      <c r="I6526" s="26">
        <v>28</v>
      </c>
      <c r="J6526" s="26">
        <v>20</v>
      </c>
      <c r="K6526" s="26">
        <v>275</v>
      </c>
      <c r="M6526" s="26">
        <v>6524</v>
      </c>
      <c r="N6526" s="26">
        <v>45</v>
      </c>
    </row>
    <row r="6527" spans="7:14" x14ac:dyDescent="0.2">
      <c r="G6527" s="26">
        <v>2016</v>
      </c>
      <c r="H6527" s="26">
        <v>9</v>
      </c>
      <c r="I6527" s="26">
        <v>28</v>
      </c>
      <c r="J6527" s="26">
        <v>21</v>
      </c>
      <c r="K6527" s="26">
        <v>194</v>
      </c>
      <c r="M6527" s="26">
        <v>6525</v>
      </c>
      <c r="N6527" s="26">
        <v>45</v>
      </c>
    </row>
    <row r="6528" spans="7:14" x14ac:dyDescent="0.2">
      <c r="G6528" s="26">
        <v>2016</v>
      </c>
      <c r="H6528" s="26">
        <v>9</v>
      </c>
      <c r="I6528" s="26">
        <v>28</v>
      </c>
      <c r="J6528" s="26">
        <v>22</v>
      </c>
      <c r="K6528" s="26">
        <v>138</v>
      </c>
      <c r="M6528" s="26">
        <v>6526</v>
      </c>
      <c r="N6528" s="26">
        <v>45</v>
      </c>
    </row>
    <row r="6529" spans="7:14" x14ac:dyDescent="0.2">
      <c r="G6529" s="26">
        <v>2016</v>
      </c>
      <c r="H6529" s="26">
        <v>9</v>
      </c>
      <c r="I6529" s="26">
        <v>28</v>
      </c>
      <c r="J6529" s="26">
        <v>23</v>
      </c>
      <c r="K6529" s="26">
        <v>94</v>
      </c>
      <c r="M6529" s="26">
        <v>6527</v>
      </c>
      <c r="N6529" s="26">
        <v>45</v>
      </c>
    </row>
    <row r="6530" spans="7:14" x14ac:dyDescent="0.2">
      <c r="G6530" s="26">
        <v>2016</v>
      </c>
      <c r="H6530" s="26">
        <v>9</v>
      </c>
      <c r="I6530" s="26">
        <v>28</v>
      </c>
      <c r="J6530" s="26">
        <v>24</v>
      </c>
      <c r="K6530" s="26">
        <v>41</v>
      </c>
      <c r="M6530" s="26">
        <v>6528</v>
      </c>
      <c r="N6530" s="26">
        <v>45</v>
      </c>
    </row>
    <row r="6531" spans="7:14" x14ac:dyDescent="0.2">
      <c r="G6531" s="26">
        <v>2016</v>
      </c>
      <c r="H6531" s="26">
        <v>9</v>
      </c>
      <c r="I6531" s="26">
        <v>29</v>
      </c>
      <c r="J6531" s="26">
        <v>1</v>
      </c>
      <c r="K6531" s="26">
        <v>34</v>
      </c>
      <c r="M6531" s="26">
        <v>6529</v>
      </c>
      <c r="N6531" s="26">
        <v>45</v>
      </c>
    </row>
    <row r="6532" spans="7:14" x14ac:dyDescent="0.2">
      <c r="G6532" s="26">
        <v>2016</v>
      </c>
      <c r="H6532" s="26">
        <v>9</v>
      </c>
      <c r="I6532" s="26">
        <v>29</v>
      </c>
      <c r="J6532" s="26">
        <v>2</v>
      </c>
      <c r="K6532" s="26">
        <v>20</v>
      </c>
      <c r="M6532" s="26">
        <v>6530</v>
      </c>
      <c r="N6532" s="26">
        <v>45</v>
      </c>
    </row>
    <row r="6533" spans="7:14" x14ac:dyDescent="0.2">
      <c r="G6533" s="26">
        <v>2016</v>
      </c>
      <c r="H6533" s="26">
        <v>9</v>
      </c>
      <c r="I6533" s="26">
        <v>29</v>
      </c>
      <c r="J6533" s="26">
        <v>3</v>
      </c>
      <c r="K6533" s="26">
        <v>15</v>
      </c>
      <c r="M6533" s="26">
        <v>6531</v>
      </c>
      <c r="N6533" s="26">
        <v>45</v>
      </c>
    </row>
    <row r="6534" spans="7:14" x14ac:dyDescent="0.2">
      <c r="G6534" s="26">
        <v>2016</v>
      </c>
      <c r="H6534" s="26">
        <v>9</v>
      </c>
      <c r="I6534" s="26">
        <v>29</v>
      </c>
      <c r="J6534" s="26">
        <v>4</v>
      </c>
      <c r="K6534" s="26">
        <v>9</v>
      </c>
      <c r="M6534" s="26">
        <v>6532</v>
      </c>
      <c r="N6534" s="26">
        <v>45</v>
      </c>
    </row>
    <row r="6535" spans="7:14" x14ac:dyDescent="0.2">
      <c r="G6535" s="26">
        <v>2016</v>
      </c>
      <c r="H6535" s="26">
        <v>9</v>
      </c>
      <c r="I6535" s="26">
        <v>29</v>
      </c>
      <c r="J6535" s="26">
        <v>5</v>
      </c>
      <c r="K6535" s="26">
        <v>14</v>
      </c>
      <c r="M6535" s="26">
        <v>6533</v>
      </c>
      <c r="N6535" s="26">
        <v>45</v>
      </c>
    </row>
    <row r="6536" spans="7:14" x14ac:dyDescent="0.2">
      <c r="G6536" s="26">
        <v>2016</v>
      </c>
      <c r="H6536" s="26">
        <v>9</v>
      </c>
      <c r="I6536" s="26">
        <v>29</v>
      </c>
      <c r="J6536" s="26">
        <v>6</v>
      </c>
      <c r="K6536" s="26">
        <v>41</v>
      </c>
      <c r="M6536" s="26">
        <v>6534</v>
      </c>
      <c r="N6536" s="26">
        <v>45</v>
      </c>
    </row>
    <row r="6537" spans="7:14" x14ac:dyDescent="0.2">
      <c r="G6537" s="26">
        <v>2016</v>
      </c>
      <c r="H6537" s="26">
        <v>9</v>
      </c>
      <c r="I6537" s="26">
        <v>29</v>
      </c>
      <c r="J6537" s="26">
        <v>7</v>
      </c>
      <c r="K6537" s="26">
        <v>200</v>
      </c>
      <c r="M6537" s="26">
        <v>6535</v>
      </c>
      <c r="N6537" s="26">
        <v>45</v>
      </c>
    </row>
    <row r="6538" spans="7:14" x14ac:dyDescent="0.2">
      <c r="G6538" s="26">
        <v>2016</v>
      </c>
      <c r="H6538" s="26">
        <v>9</v>
      </c>
      <c r="I6538" s="26">
        <v>29</v>
      </c>
      <c r="J6538" s="26">
        <v>8</v>
      </c>
      <c r="K6538" s="26">
        <v>550</v>
      </c>
      <c r="M6538" s="26">
        <v>6536</v>
      </c>
      <c r="N6538" s="26">
        <v>45</v>
      </c>
    </row>
    <row r="6539" spans="7:14" x14ac:dyDescent="0.2">
      <c r="G6539" s="26">
        <v>2016</v>
      </c>
      <c r="H6539" s="26">
        <v>9</v>
      </c>
      <c r="I6539" s="26">
        <v>29</v>
      </c>
      <c r="J6539" s="26">
        <v>9</v>
      </c>
      <c r="K6539" s="26">
        <v>411</v>
      </c>
      <c r="M6539" s="26">
        <v>6537</v>
      </c>
      <c r="N6539" s="26">
        <v>45</v>
      </c>
    </row>
    <row r="6540" spans="7:14" x14ac:dyDescent="0.2">
      <c r="G6540" s="26">
        <v>2016</v>
      </c>
      <c r="H6540" s="26">
        <v>9</v>
      </c>
      <c r="I6540" s="26">
        <v>29</v>
      </c>
      <c r="J6540" s="26">
        <v>10</v>
      </c>
      <c r="K6540" s="26">
        <v>292</v>
      </c>
      <c r="M6540" s="26">
        <v>6538</v>
      </c>
      <c r="N6540" s="26">
        <v>45</v>
      </c>
    </row>
    <row r="6541" spans="7:14" x14ac:dyDescent="0.2">
      <c r="G6541" s="26">
        <v>2016</v>
      </c>
      <c r="H6541" s="26">
        <v>9</v>
      </c>
      <c r="I6541" s="26">
        <v>29</v>
      </c>
      <c r="J6541" s="26">
        <v>11</v>
      </c>
      <c r="K6541" s="26">
        <v>321</v>
      </c>
      <c r="M6541" s="26">
        <v>6539</v>
      </c>
      <c r="N6541" s="26">
        <v>45</v>
      </c>
    </row>
    <row r="6542" spans="7:14" x14ac:dyDescent="0.2">
      <c r="G6542" s="26">
        <v>2016</v>
      </c>
      <c r="H6542" s="26">
        <v>9</v>
      </c>
      <c r="I6542" s="26">
        <v>29</v>
      </c>
      <c r="J6542" s="26">
        <v>12</v>
      </c>
      <c r="K6542" s="26">
        <v>365</v>
      </c>
      <c r="M6542" s="26">
        <v>6540</v>
      </c>
      <c r="N6542" s="26">
        <v>45</v>
      </c>
    </row>
    <row r="6543" spans="7:14" x14ac:dyDescent="0.2">
      <c r="G6543" s="26">
        <v>2016</v>
      </c>
      <c r="H6543" s="26">
        <v>9</v>
      </c>
      <c r="I6543" s="26">
        <v>29</v>
      </c>
      <c r="J6543" s="26">
        <v>13</v>
      </c>
      <c r="K6543" s="26">
        <v>359</v>
      </c>
      <c r="M6543" s="26">
        <v>6541</v>
      </c>
      <c r="N6543" s="26">
        <v>45</v>
      </c>
    </row>
    <row r="6544" spans="7:14" x14ac:dyDescent="0.2">
      <c r="G6544" s="26">
        <v>2016</v>
      </c>
      <c r="H6544" s="26">
        <v>9</v>
      </c>
      <c r="I6544" s="26">
        <v>29</v>
      </c>
      <c r="J6544" s="26">
        <v>14</v>
      </c>
      <c r="K6544" s="26">
        <v>355</v>
      </c>
      <c r="M6544" s="26">
        <v>6542</v>
      </c>
      <c r="N6544" s="26">
        <v>45</v>
      </c>
    </row>
    <row r="6545" spans="7:14" x14ac:dyDescent="0.2">
      <c r="G6545" s="26">
        <v>2016</v>
      </c>
      <c r="H6545" s="26">
        <v>9</v>
      </c>
      <c r="I6545" s="26">
        <v>29</v>
      </c>
      <c r="J6545" s="26">
        <v>15</v>
      </c>
      <c r="K6545" s="26">
        <v>428</v>
      </c>
      <c r="M6545" s="26">
        <v>6543</v>
      </c>
      <c r="N6545" s="26">
        <v>44</v>
      </c>
    </row>
    <row r="6546" spans="7:14" x14ac:dyDescent="0.2">
      <c r="G6546" s="26">
        <v>2016</v>
      </c>
      <c r="H6546" s="26">
        <v>9</v>
      </c>
      <c r="I6546" s="26">
        <v>29</v>
      </c>
      <c r="J6546" s="26">
        <v>16</v>
      </c>
      <c r="K6546" s="26">
        <v>448</v>
      </c>
      <c r="M6546" s="26">
        <v>6544</v>
      </c>
      <c r="N6546" s="26">
        <v>44</v>
      </c>
    </row>
    <row r="6547" spans="7:14" x14ac:dyDescent="0.2">
      <c r="G6547" s="26">
        <v>2016</v>
      </c>
      <c r="H6547" s="26">
        <v>9</v>
      </c>
      <c r="I6547" s="26">
        <v>29</v>
      </c>
      <c r="J6547" s="26">
        <v>17</v>
      </c>
      <c r="K6547" s="26">
        <v>681</v>
      </c>
      <c r="M6547" s="26">
        <v>6545</v>
      </c>
      <c r="N6547" s="26">
        <v>44</v>
      </c>
    </row>
    <row r="6548" spans="7:14" x14ac:dyDescent="0.2">
      <c r="G6548" s="26">
        <v>2016</v>
      </c>
      <c r="H6548" s="26">
        <v>9</v>
      </c>
      <c r="I6548" s="26">
        <v>29</v>
      </c>
      <c r="J6548" s="26">
        <v>18</v>
      </c>
      <c r="K6548" s="26">
        <v>532</v>
      </c>
      <c r="M6548" s="26">
        <v>6546</v>
      </c>
      <c r="N6548" s="26">
        <v>44</v>
      </c>
    </row>
    <row r="6549" spans="7:14" x14ac:dyDescent="0.2">
      <c r="G6549" s="26">
        <v>2016</v>
      </c>
      <c r="H6549" s="26">
        <v>9</v>
      </c>
      <c r="I6549" s="26">
        <v>29</v>
      </c>
      <c r="J6549" s="26">
        <v>19</v>
      </c>
      <c r="K6549" s="26">
        <v>412</v>
      </c>
      <c r="M6549" s="26">
        <v>6547</v>
      </c>
      <c r="N6549" s="26">
        <v>44</v>
      </c>
    </row>
    <row r="6550" spans="7:14" x14ac:dyDescent="0.2">
      <c r="G6550" s="26">
        <v>2016</v>
      </c>
      <c r="H6550" s="26">
        <v>9</v>
      </c>
      <c r="I6550" s="26">
        <v>29</v>
      </c>
      <c r="J6550" s="26">
        <v>20</v>
      </c>
      <c r="K6550" s="26">
        <v>295</v>
      </c>
      <c r="M6550" s="26">
        <v>6548</v>
      </c>
      <c r="N6550" s="26">
        <v>44</v>
      </c>
    </row>
    <row r="6551" spans="7:14" x14ac:dyDescent="0.2">
      <c r="G6551" s="26">
        <v>2016</v>
      </c>
      <c r="H6551" s="26">
        <v>9</v>
      </c>
      <c r="I6551" s="26">
        <v>29</v>
      </c>
      <c r="J6551" s="26">
        <v>21</v>
      </c>
      <c r="K6551" s="26">
        <v>173</v>
      </c>
      <c r="M6551" s="26">
        <v>6549</v>
      </c>
      <c r="N6551" s="26">
        <v>44</v>
      </c>
    </row>
    <row r="6552" spans="7:14" x14ac:dyDescent="0.2">
      <c r="G6552" s="26">
        <v>2016</v>
      </c>
      <c r="H6552" s="26">
        <v>9</v>
      </c>
      <c r="I6552" s="26">
        <v>29</v>
      </c>
      <c r="J6552" s="26">
        <v>22</v>
      </c>
      <c r="K6552" s="26">
        <v>152</v>
      </c>
      <c r="M6552" s="26">
        <v>6550</v>
      </c>
      <c r="N6552" s="26">
        <v>44</v>
      </c>
    </row>
    <row r="6553" spans="7:14" x14ac:dyDescent="0.2">
      <c r="G6553" s="26">
        <v>2016</v>
      </c>
      <c r="H6553" s="26">
        <v>9</v>
      </c>
      <c r="I6553" s="26">
        <v>29</v>
      </c>
      <c r="J6553" s="26">
        <v>23</v>
      </c>
      <c r="K6553" s="26">
        <v>99</v>
      </c>
      <c r="M6553" s="26">
        <v>6551</v>
      </c>
      <c r="N6553" s="26">
        <v>44</v>
      </c>
    </row>
    <row r="6554" spans="7:14" x14ac:dyDescent="0.2">
      <c r="G6554" s="26">
        <v>2016</v>
      </c>
      <c r="H6554" s="26">
        <v>9</v>
      </c>
      <c r="I6554" s="26">
        <v>29</v>
      </c>
      <c r="J6554" s="26">
        <v>24</v>
      </c>
      <c r="K6554" s="26">
        <v>55</v>
      </c>
      <c r="M6554" s="26">
        <v>6552</v>
      </c>
      <c r="N6554" s="26">
        <v>44</v>
      </c>
    </row>
    <row r="6555" spans="7:14" x14ac:dyDescent="0.2">
      <c r="G6555" s="26">
        <v>2016</v>
      </c>
      <c r="H6555" s="26">
        <v>9</v>
      </c>
      <c r="I6555" s="26">
        <v>30</v>
      </c>
      <c r="J6555" s="26">
        <v>1</v>
      </c>
      <c r="K6555" s="26">
        <v>26</v>
      </c>
      <c r="M6555" s="26">
        <v>6553</v>
      </c>
      <c r="N6555" s="26">
        <v>44</v>
      </c>
    </row>
    <row r="6556" spans="7:14" x14ac:dyDescent="0.2">
      <c r="G6556" s="26">
        <v>2016</v>
      </c>
      <c r="H6556" s="26">
        <v>9</v>
      </c>
      <c r="I6556" s="26">
        <v>30</v>
      </c>
      <c r="J6556" s="26">
        <v>2</v>
      </c>
      <c r="K6556" s="26">
        <v>19</v>
      </c>
      <c r="M6556" s="26">
        <v>6554</v>
      </c>
      <c r="N6556" s="26">
        <v>44</v>
      </c>
    </row>
    <row r="6557" spans="7:14" x14ac:dyDescent="0.2">
      <c r="G6557" s="26">
        <v>2016</v>
      </c>
      <c r="H6557" s="26">
        <v>9</v>
      </c>
      <c r="I6557" s="26">
        <v>30</v>
      </c>
      <c r="J6557" s="26">
        <v>3</v>
      </c>
      <c r="K6557" s="26">
        <v>14</v>
      </c>
      <c r="M6557" s="26">
        <v>6555</v>
      </c>
      <c r="N6557" s="26">
        <v>44</v>
      </c>
    </row>
    <row r="6558" spans="7:14" x14ac:dyDescent="0.2">
      <c r="G6558" s="26">
        <v>2016</v>
      </c>
      <c r="H6558" s="26">
        <v>9</v>
      </c>
      <c r="I6558" s="26">
        <v>30</v>
      </c>
      <c r="J6558" s="26">
        <v>4</v>
      </c>
      <c r="K6558" s="26">
        <v>13</v>
      </c>
      <c r="M6558" s="26">
        <v>6556</v>
      </c>
      <c r="N6558" s="26">
        <v>44</v>
      </c>
    </row>
    <row r="6559" spans="7:14" x14ac:dyDescent="0.2">
      <c r="G6559" s="26">
        <v>2016</v>
      </c>
      <c r="H6559" s="26">
        <v>9</v>
      </c>
      <c r="I6559" s="26">
        <v>30</v>
      </c>
      <c r="J6559" s="26">
        <v>5</v>
      </c>
      <c r="K6559" s="26">
        <v>9</v>
      </c>
      <c r="M6559" s="26">
        <v>6557</v>
      </c>
      <c r="N6559" s="26">
        <v>44</v>
      </c>
    </row>
    <row r="6560" spans="7:14" x14ac:dyDescent="0.2">
      <c r="G6560" s="26">
        <v>2016</v>
      </c>
      <c r="H6560" s="26">
        <v>9</v>
      </c>
      <c r="I6560" s="26">
        <v>30</v>
      </c>
      <c r="J6560" s="26">
        <v>6</v>
      </c>
      <c r="K6560" s="26">
        <v>62</v>
      </c>
      <c r="M6560" s="26">
        <v>6558</v>
      </c>
      <c r="N6560" s="26">
        <v>44</v>
      </c>
    </row>
    <row r="6561" spans="7:14" x14ac:dyDescent="0.2">
      <c r="G6561" s="26">
        <v>2016</v>
      </c>
      <c r="H6561" s="26">
        <v>9</v>
      </c>
      <c r="I6561" s="26">
        <v>30</v>
      </c>
      <c r="J6561" s="26">
        <v>7</v>
      </c>
      <c r="K6561" s="26">
        <v>187</v>
      </c>
      <c r="M6561" s="26">
        <v>6559</v>
      </c>
      <c r="N6561" s="26">
        <v>44</v>
      </c>
    </row>
    <row r="6562" spans="7:14" x14ac:dyDescent="0.2">
      <c r="G6562" s="26">
        <v>2016</v>
      </c>
      <c r="H6562" s="26">
        <v>9</v>
      </c>
      <c r="I6562" s="26">
        <v>30</v>
      </c>
      <c r="J6562" s="26">
        <v>8</v>
      </c>
      <c r="K6562" s="26">
        <v>525</v>
      </c>
      <c r="M6562" s="26">
        <v>6560</v>
      </c>
      <c r="N6562" s="26">
        <v>44</v>
      </c>
    </row>
    <row r="6563" spans="7:14" x14ac:dyDescent="0.2">
      <c r="G6563" s="26">
        <v>2016</v>
      </c>
      <c r="H6563" s="26">
        <v>9</v>
      </c>
      <c r="I6563" s="26">
        <v>30</v>
      </c>
      <c r="J6563" s="26">
        <v>9</v>
      </c>
      <c r="K6563" s="26">
        <v>388</v>
      </c>
      <c r="M6563" s="26">
        <v>6561</v>
      </c>
      <c r="N6563" s="26">
        <v>44</v>
      </c>
    </row>
    <row r="6564" spans="7:14" x14ac:dyDescent="0.2">
      <c r="G6564" s="26">
        <v>2016</v>
      </c>
      <c r="H6564" s="26">
        <v>9</v>
      </c>
      <c r="I6564" s="26">
        <v>30</v>
      </c>
      <c r="J6564" s="26">
        <v>10</v>
      </c>
      <c r="K6564" s="26">
        <v>313</v>
      </c>
      <c r="M6564" s="26">
        <v>6562</v>
      </c>
      <c r="N6564" s="26">
        <v>44</v>
      </c>
    </row>
    <row r="6565" spans="7:14" x14ac:dyDescent="0.2">
      <c r="G6565" s="26">
        <v>2016</v>
      </c>
      <c r="H6565" s="26">
        <v>9</v>
      </c>
      <c r="I6565" s="26">
        <v>30</v>
      </c>
      <c r="J6565" s="26">
        <v>11</v>
      </c>
      <c r="K6565" s="26">
        <v>382</v>
      </c>
      <c r="M6565" s="26">
        <v>6563</v>
      </c>
      <c r="N6565" s="26">
        <v>44</v>
      </c>
    </row>
    <row r="6566" spans="7:14" x14ac:dyDescent="0.2">
      <c r="G6566" s="26">
        <v>2016</v>
      </c>
      <c r="H6566" s="26">
        <v>9</v>
      </c>
      <c r="I6566" s="26">
        <v>30</v>
      </c>
      <c r="J6566" s="26">
        <v>12</v>
      </c>
      <c r="K6566" s="26">
        <v>448</v>
      </c>
      <c r="M6566" s="26">
        <v>6564</v>
      </c>
      <c r="N6566" s="26">
        <v>44</v>
      </c>
    </row>
    <row r="6567" spans="7:14" x14ac:dyDescent="0.2">
      <c r="G6567" s="26">
        <v>2016</v>
      </c>
      <c r="H6567" s="26">
        <v>9</v>
      </c>
      <c r="I6567" s="26">
        <v>30</v>
      </c>
      <c r="J6567" s="26">
        <v>13</v>
      </c>
      <c r="K6567" s="26">
        <v>439</v>
      </c>
      <c r="M6567" s="26">
        <v>6565</v>
      </c>
      <c r="N6567" s="26">
        <v>43</v>
      </c>
    </row>
    <row r="6568" spans="7:14" x14ac:dyDescent="0.2">
      <c r="G6568" s="26">
        <v>2016</v>
      </c>
      <c r="H6568" s="26">
        <v>9</v>
      </c>
      <c r="I6568" s="26">
        <v>30</v>
      </c>
      <c r="J6568" s="26">
        <v>14</v>
      </c>
      <c r="K6568" s="26">
        <v>474</v>
      </c>
      <c r="M6568" s="26">
        <v>6566</v>
      </c>
      <c r="N6568" s="26">
        <v>43</v>
      </c>
    </row>
    <row r="6569" spans="7:14" x14ac:dyDescent="0.2">
      <c r="G6569" s="26">
        <v>2016</v>
      </c>
      <c r="H6569" s="26">
        <v>9</v>
      </c>
      <c r="I6569" s="26">
        <v>30</v>
      </c>
      <c r="J6569" s="26">
        <v>15</v>
      </c>
      <c r="K6569" s="26">
        <v>497</v>
      </c>
      <c r="M6569" s="26">
        <v>6567</v>
      </c>
      <c r="N6569" s="26">
        <v>43</v>
      </c>
    </row>
    <row r="6570" spans="7:14" x14ac:dyDescent="0.2">
      <c r="G6570" s="26">
        <v>2016</v>
      </c>
      <c r="H6570" s="26">
        <v>9</v>
      </c>
      <c r="I6570" s="26">
        <v>30</v>
      </c>
      <c r="J6570" s="26">
        <v>16</v>
      </c>
      <c r="K6570" s="26">
        <v>510</v>
      </c>
      <c r="M6570" s="26">
        <v>6568</v>
      </c>
      <c r="N6570" s="26">
        <v>43</v>
      </c>
    </row>
    <row r="6571" spans="7:14" x14ac:dyDescent="0.2">
      <c r="G6571" s="26">
        <v>2016</v>
      </c>
      <c r="H6571" s="26">
        <v>9</v>
      </c>
      <c r="I6571" s="26">
        <v>30</v>
      </c>
      <c r="J6571" s="26">
        <v>17</v>
      </c>
      <c r="K6571" s="26">
        <v>661</v>
      </c>
      <c r="M6571" s="26">
        <v>6569</v>
      </c>
      <c r="N6571" s="26">
        <v>43</v>
      </c>
    </row>
    <row r="6572" spans="7:14" x14ac:dyDescent="0.2">
      <c r="G6572" s="26">
        <v>2016</v>
      </c>
      <c r="H6572" s="26">
        <v>9</v>
      </c>
      <c r="I6572" s="26">
        <v>30</v>
      </c>
      <c r="J6572" s="26">
        <v>18</v>
      </c>
      <c r="K6572" s="26">
        <v>528</v>
      </c>
      <c r="M6572" s="26">
        <v>6570</v>
      </c>
      <c r="N6572" s="26">
        <v>43</v>
      </c>
    </row>
    <row r="6573" spans="7:14" x14ac:dyDescent="0.2">
      <c r="G6573" s="26">
        <v>2016</v>
      </c>
      <c r="H6573" s="26">
        <v>9</v>
      </c>
      <c r="I6573" s="26">
        <v>30</v>
      </c>
      <c r="J6573" s="26">
        <v>19</v>
      </c>
      <c r="K6573" s="26">
        <v>374</v>
      </c>
      <c r="M6573" s="26">
        <v>6571</v>
      </c>
      <c r="N6573" s="26">
        <v>43</v>
      </c>
    </row>
    <row r="6574" spans="7:14" x14ac:dyDescent="0.2">
      <c r="G6574" s="26">
        <v>2016</v>
      </c>
      <c r="H6574" s="26">
        <v>9</v>
      </c>
      <c r="I6574" s="26">
        <v>30</v>
      </c>
      <c r="J6574" s="26">
        <v>20</v>
      </c>
      <c r="K6574" s="26">
        <v>279</v>
      </c>
      <c r="M6574" s="26">
        <v>6572</v>
      </c>
      <c r="N6574" s="26">
        <v>43</v>
      </c>
    </row>
    <row r="6575" spans="7:14" x14ac:dyDescent="0.2">
      <c r="G6575" s="26">
        <v>2016</v>
      </c>
      <c r="H6575" s="26">
        <v>9</v>
      </c>
      <c r="I6575" s="26">
        <v>30</v>
      </c>
      <c r="J6575" s="26">
        <v>21</v>
      </c>
      <c r="K6575" s="26">
        <v>231</v>
      </c>
      <c r="M6575" s="26">
        <v>6573</v>
      </c>
      <c r="N6575" s="26">
        <v>43</v>
      </c>
    </row>
    <row r="6576" spans="7:14" x14ac:dyDescent="0.2">
      <c r="G6576" s="26">
        <v>2016</v>
      </c>
      <c r="H6576" s="26">
        <v>9</v>
      </c>
      <c r="I6576" s="26">
        <v>30</v>
      </c>
      <c r="J6576" s="26">
        <v>22</v>
      </c>
      <c r="K6576" s="26">
        <v>147</v>
      </c>
      <c r="M6576" s="26">
        <v>6574</v>
      </c>
      <c r="N6576" s="26">
        <v>43</v>
      </c>
    </row>
    <row r="6577" spans="7:14" x14ac:dyDescent="0.2">
      <c r="G6577" s="26">
        <v>2016</v>
      </c>
      <c r="H6577" s="26">
        <v>9</v>
      </c>
      <c r="I6577" s="26">
        <v>30</v>
      </c>
      <c r="J6577" s="26">
        <v>23</v>
      </c>
      <c r="K6577" s="26">
        <v>117</v>
      </c>
      <c r="M6577" s="26">
        <v>6575</v>
      </c>
      <c r="N6577" s="26">
        <v>43</v>
      </c>
    </row>
    <row r="6578" spans="7:14" x14ac:dyDescent="0.2">
      <c r="G6578" s="26">
        <v>2016</v>
      </c>
      <c r="H6578" s="26">
        <v>9</v>
      </c>
      <c r="I6578" s="26">
        <v>30</v>
      </c>
      <c r="J6578" s="26">
        <v>24</v>
      </c>
      <c r="K6578" s="26">
        <v>62</v>
      </c>
      <c r="M6578" s="26">
        <v>6576</v>
      </c>
      <c r="N6578" s="26">
        <v>43</v>
      </c>
    </row>
    <row r="6579" spans="7:14" x14ac:dyDescent="0.2">
      <c r="G6579" s="26">
        <v>2016</v>
      </c>
      <c r="H6579" s="26">
        <v>10</v>
      </c>
      <c r="I6579" s="26">
        <v>1</v>
      </c>
      <c r="J6579" s="26">
        <v>1</v>
      </c>
      <c r="K6579" s="26">
        <v>51</v>
      </c>
      <c r="M6579" s="26">
        <v>6577</v>
      </c>
      <c r="N6579" s="26">
        <v>43</v>
      </c>
    </row>
    <row r="6580" spans="7:14" x14ac:dyDescent="0.2">
      <c r="G6580" s="26">
        <v>2016</v>
      </c>
      <c r="H6580" s="26">
        <v>10</v>
      </c>
      <c r="I6580" s="26">
        <v>1</v>
      </c>
      <c r="J6580" s="26">
        <v>2</v>
      </c>
      <c r="K6580" s="26">
        <v>35</v>
      </c>
      <c r="M6580" s="26">
        <v>6578</v>
      </c>
      <c r="N6580" s="26">
        <v>43</v>
      </c>
    </row>
    <row r="6581" spans="7:14" x14ac:dyDescent="0.2">
      <c r="G6581" s="26">
        <v>2016</v>
      </c>
      <c r="H6581" s="26">
        <v>10</v>
      </c>
      <c r="I6581" s="26">
        <v>1</v>
      </c>
      <c r="J6581" s="26">
        <v>3</v>
      </c>
      <c r="K6581" s="26">
        <v>18</v>
      </c>
      <c r="M6581" s="26">
        <v>6579</v>
      </c>
      <c r="N6581" s="26">
        <v>43</v>
      </c>
    </row>
    <row r="6582" spans="7:14" x14ac:dyDescent="0.2">
      <c r="G6582" s="26">
        <v>2016</v>
      </c>
      <c r="H6582" s="26">
        <v>10</v>
      </c>
      <c r="I6582" s="26">
        <v>1</v>
      </c>
      <c r="J6582" s="26">
        <v>4</v>
      </c>
      <c r="K6582" s="26">
        <v>10</v>
      </c>
      <c r="M6582" s="26">
        <v>6580</v>
      </c>
      <c r="N6582" s="26">
        <v>43</v>
      </c>
    </row>
    <row r="6583" spans="7:14" x14ac:dyDescent="0.2">
      <c r="G6583" s="26">
        <v>2016</v>
      </c>
      <c r="H6583" s="26">
        <v>10</v>
      </c>
      <c r="I6583" s="26">
        <v>1</v>
      </c>
      <c r="J6583" s="26">
        <v>5</v>
      </c>
      <c r="K6583" s="26">
        <v>13</v>
      </c>
      <c r="M6583" s="26">
        <v>6581</v>
      </c>
      <c r="N6583" s="26">
        <v>43</v>
      </c>
    </row>
    <row r="6584" spans="7:14" x14ac:dyDescent="0.2">
      <c r="G6584" s="26">
        <v>2016</v>
      </c>
      <c r="H6584" s="26">
        <v>10</v>
      </c>
      <c r="I6584" s="26">
        <v>1</v>
      </c>
      <c r="J6584" s="26">
        <v>6</v>
      </c>
      <c r="K6584" s="26">
        <v>19</v>
      </c>
      <c r="M6584" s="26">
        <v>6582</v>
      </c>
      <c r="N6584" s="26">
        <v>43</v>
      </c>
    </row>
    <row r="6585" spans="7:14" x14ac:dyDescent="0.2">
      <c r="G6585" s="26">
        <v>2016</v>
      </c>
      <c r="H6585" s="26">
        <v>10</v>
      </c>
      <c r="I6585" s="26">
        <v>1</v>
      </c>
      <c r="J6585" s="26">
        <v>7</v>
      </c>
      <c r="K6585" s="26">
        <v>55</v>
      </c>
      <c r="M6585" s="26">
        <v>6583</v>
      </c>
      <c r="N6585" s="26">
        <v>43</v>
      </c>
    </row>
    <row r="6586" spans="7:14" x14ac:dyDescent="0.2">
      <c r="G6586" s="26">
        <v>2016</v>
      </c>
      <c r="H6586" s="26">
        <v>10</v>
      </c>
      <c r="I6586" s="26">
        <v>1</v>
      </c>
      <c r="J6586" s="26">
        <v>8</v>
      </c>
      <c r="K6586" s="26">
        <v>111</v>
      </c>
      <c r="M6586" s="26">
        <v>6584</v>
      </c>
      <c r="N6586" s="26">
        <v>42</v>
      </c>
    </row>
    <row r="6587" spans="7:14" x14ac:dyDescent="0.2">
      <c r="G6587" s="26">
        <v>2016</v>
      </c>
      <c r="H6587" s="26">
        <v>10</v>
      </c>
      <c r="I6587" s="26">
        <v>1</v>
      </c>
      <c r="J6587" s="26">
        <v>9</v>
      </c>
      <c r="K6587" s="26">
        <v>153</v>
      </c>
      <c r="M6587" s="26">
        <v>6585</v>
      </c>
      <c r="N6587" s="26">
        <v>42</v>
      </c>
    </row>
    <row r="6588" spans="7:14" x14ac:dyDescent="0.2">
      <c r="G6588" s="26">
        <v>2016</v>
      </c>
      <c r="H6588" s="26">
        <v>10</v>
      </c>
      <c r="I6588" s="26">
        <v>1</v>
      </c>
      <c r="J6588" s="26">
        <v>10</v>
      </c>
      <c r="K6588" s="26">
        <v>246</v>
      </c>
      <c r="M6588" s="26">
        <v>6586</v>
      </c>
      <c r="N6588" s="26">
        <v>42</v>
      </c>
    </row>
    <row r="6589" spans="7:14" x14ac:dyDescent="0.2">
      <c r="G6589" s="26">
        <v>2016</v>
      </c>
      <c r="H6589" s="26">
        <v>10</v>
      </c>
      <c r="I6589" s="26">
        <v>1</v>
      </c>
      <c r="J6589" s="26">
        <v>11</v>
      </c>
      <c r="K6589" s="26">
        <v>293</v>
      </c>
      <c r="M6589" s="26">
        <v>6587</v>
      </c>
      <c r="N6589" s="26">
        <v>42</v>
      </c>
    </row>
    <row r="6590" spans="7:14" x14ac:dyDescent="0.2">
      <c r="G6590" s="26">
        <v>2016</v>
      </c>
      <c r="H6590" s="26">
        <v>10</v>
      </c>
      <c r="I6590" s="26">
        <v>1</v>
      </c>
      <c r="J6590" s="26">
        <v>12</v>
      </c>
      <c r="K6590" s="26">
        <v>332</v>
      </c>
      <c r="M6590" s="26">
        <v>6588</v>
      </c>
      <c r="N6590" s="26">
        <v>42</v>
      </c>
    </row>
    <row r="6591" spans="7:14" x14ac:dyDescent="0.2">
      <c r="G6591" s="26">
        <v>2016</v>
      </c>
      <c r="H6591" s="26">
        <v>10</v>
      </c>
      <c r="I6591" s="26">
        <v>1</v>
      </c>
      <c r="J6591" s="26">
        <v>13</v>
      </c>
      <c r="K6591" s="26">
        <v>355</v>
      </c>
      <c r="M6591" s="26">
        <v>6589</v>
      </c>
      <c r="N6591" s="26">
        <v>42</v>
      </c>
    </row>
    <row r="6592" spans="7:14" x14ac:dyDescent="0.2">
      <c r="G6592" s="26">
        <v>2016</v>
      </c>
      <c r="H6592" s="26">
        <v>10</v>
      </c>
      <c r="I6592" s="26">
        <v>1</v>
      </c>
      <c r="J6592" s="26">
        <v>14</v>
      </c>
      <c r="K6592" s="26">
        <v>350</v>
      </c>
      <c r="M6592" s="26">
        <v>6590</v>
      </c>
      <c r="N6592" s="26">
        <v>42</v>
      </c>
    </row>
    <row r="6593" spans="7:14" x14ac:dyDescent="0.2">
      <c r="G6593" s="26">
        <v>2016</v>
      </c>
      <c r="H6593" s="26">
        <v>10</v>
      </c>
      <c r="I6593" s="26">
        <v>1</v>
      </c>
      <c r="J6593" s="26">
        <v>15</v>
      </c>
      <c r="K6593" s="26">
        <v>302</v>
      </c>
      <c r="M6593" s="26">
        <v>6591</v>
      </c>
      <c r="N6593" s="26">
        <v>42</v>
      </c>
    </row>
    <row r="6594" spans="7:14" x14ac:dyDescent="0.2">
      <c r="G6594" s="26">
        <v>2016</v>
      </c>
      <c r="H6594" s="26">
        <v>10</v>
      </c>
      <c r="I6594" s="26">
        <v>1</v>
      </c>
      <c r="J6594" s="26">
        <v>16</v>
      </c>
      <c r="K6594" s="26">
        <v>353</v>
      </c>
      <c r="M6594" s="26">
        <v>6592</v>
      </c>
      <c r="N6594" s="26">
        <v>42</v>
      </c>
    </row>
    <row r="6595" spans="7:14" x14ac:dyDescent="0.2">
      <c r="G6595" s="26">
        <v>2016</v>
      </c>
      <c r="H6595" s="26">
        <v>10</v>
      </c>
      <c r="I6595" s="26">
        <v>1</v>
      </c>
      <c r="J6595" s="26">
        <v>17</v>
      </c>
      <c r="K6595" s="26">
        <v>307</v>
      </c>
      <c r="M6595" s="26">
        <v>6593</v>
      </c>
      <c r="N6595" s="26">
        <v>42</v>
      </c>
    </row>
    <row r="6596" spans="7:14" x14ac:dyDescent="0.2">
      <c r="G6596" s="26">
        <v>2016</v>
      </c>
      <c r="H6596" s="26">
        <v>10</v>
      </c>
      <c r="I6596" s="26">
        <v>1</v>
      </c>
      <c r="J6596" s="26">
        <v>18</v>
      </c>
      <c r="K6596" s="26">
        <v>311</v>
      </c>
      <c r="M6596" s="26">
        <v>6594</v>
      </c>
      <c r="N6596" s="26">
        <v>42</v>
      </c>
    </row>
    <row r="6597" spans="7:14" x14ac:dyDescent="0.2">
      <c r="G6597" s="26">
        <v>2016</v>
      </c>
      <c r="H6597" s="26">
        <v>10</v>
      </c>
      <c r="I6597" s="26">
        <v>1</v>
      </c>
      <c r="J6597" s="26">
        <v>19</v>
      </c>
      <c r="K6597" s="26">
        <v>270</v>
      </c>
      <c r="M6597" s="26">
        <v>6595</v>
      </c>
      <c r="N6597" s="26">
        <v>42</v>
      </c>
    </row>
    <row r="6598" spans="7:14" x14ac:dyDescent="0.2">
      <c r="G6598" s="26">
        <v>2016</v>
      </c>
      <c r="H6598" s="26">
        <v>10</v>
      </c>
      <c r="I6598" s="26">
        <v>1</v>
      </c>
      <c r="J6598" s="26">
        <v>20</v>
      </c>
      <c r="K6598" s="26">
        <v>213</v>
      </c>
      <c r="M6598" s="26">
        <v>6596</v>
      </c>
      <c r="N6598" s="26">
        <v>42</v>
      </c>
    </row>
    <row r="6599" spans="7:14" x14ac:dyDescent="0.2">
      <c r="G6599" s="26">
        <v>2016</v>
      </c>
      <c r="H6599" s="26">
        <v>10</v>
      </c>
      <c r="I6599" s="26">
        <v>1</v>
      </c>
      <c r="J6599" s="26">
        <v>21</v>
      </c>
      <c r="K6599" s="26">
        <v>136</v>
      </c>
      <c r="M6599" s="26">
        <v>6597</v>
      </c>
      <c r="N6599" s="26">
        <v>42</v>
      </c>
    </row>
    <row r="6600" spans="7:14" x14ac:dyDescent="0.2">
      <c r="G6600" s="26">
        <v>2016</v>
      </c>
      <c r="H6600" s="26">
        <v>10</v>
      </c>
      <c r="I6600" s="26">
        <v>1</v>
      </c>
      <c r="J6600" s="26">
        <v>22</v>
      </c>
      <c r="K6600" s="26">
        <v>91</v>
      </c>
      <c r="M6600" s="26">
        <v>6598</v>
      </c>
      <c r="N6600" s="26">
        <v>42</v>
      </c>
    </row>
    <row r="6601" spans="7:14" x14ac:dyDescent="0.2">
      <c r="G6601" s="26">
        <v>2016</v>
      </c>
      <c r="H6601" s="26">
        <v>10</v>
      </c>
      <c r="I6601" s="26">
        <v>1</v>
      </c>
      <c r="J6601" s="26">
        <v>23</v>
      </c>
      <c r="K6601" s="26">
        <v>108</v>
      </c>
      <c r="M6601" s="26">
        <v>6599</v>
      </c>
      <c r="N6601" s="26">
        <v>42</v>
      </c>
    </row>
    <row r="6602" spans="7:14" x14ac:dyDescent="0.2">
      <c r="G6602" s="26">
        <v>2016</v>
      </c>
      <c r="H6602" s="26">
        <v>10</v>
      </c>
      <c r="I6602" s="26">
        <v>1</v>
      </c>
      <c r="J6602" s="26">
        <v>24</v>
      </c>
      <c r="K6602" s="26">
        <v>56</v>
      </c>
      <c r="M6602" s="26">
        <v>6600</v>
      </c>
      <c r="N6602" s="26">
        <v>42</v>
      </c>
    </row>
    <row r="6603" spans="7:14" x14ac:dyDescent="0.2">
      <c r="G6603" s="26">
        <v>2016</v>
      </c>
      <c r="H6603" s="26">
        <v>10</v>
      </c>
      <c r="I6603" s="26">
        <v>2</v>
      </c>
      <c r="J6603" s="26">
        <v>1</v>
      </c>
      <c r="K6603" s="26">
        <v>40</v>
      </c>
      <c r="M6603" s="26">
        <v>6601</v>
      </c>
      <c r="N6603" s="26">
        <v>42</v>
      </c>
    </row>
    <row r="6604" spans="7:14" x14ac:dyDescent="0.2">
      <c r="G6604" s="26">
        <v>2016</v>
      </c>
      <c r="H6604" s="26">
        <v>10</v>
      </c>
      <c r="I6604" s="26">
        <v>2</v>
      </c>
      <c r="J6604" s="26">
        <v>2</v>
      </c>
      <c r="K6604" s="26">
        <v>14</v>
      </c>
      <c r="M6604" s="26">
        <v>6602</v>
      </c>
      <c r="N6604" s="26">
        <v>42</v>
      </c>
    </row>
    <row r="6605" spans="7:14" x14ac:dyDescent="0.2">
      <c r="G6605" s="26">
        <v>2016</v>
      </c>
      <c r="H6605" s="26">
        <v>10</v>
      </c>
      <c r="I6605" s="26">
        <v>2</v>
      </c>
      <c r="J6605" s="26">
        <v>3</v>
      </c>
      <c r="K6605" s="26">
        <v>11</v>
      </c>
      <c r="M6605" s="26">
        <v>6603</v>
      </c>
      <c r="N6605" s="26">
        <v>42</v>
      </c>
    </row>
    <row r="6606" spans="7:14" x14ac:dyDescent="0.2">
      <c r="G6606" s="26">
        <v>2016</v>
      </c>
      <c r="H6606" s="26">
        <v>10</v>
      </c>
      <c r="I6606" s="26">
        <v>2</v>
      </c>
      <c r="J6606" s="26">
        <v>4</v>
      </c>
      <c r="K6606" s="26">
        <v>12</v>
      </c>
      <c r="M6606" s="26">
        <v>6604</v>
      </c>
      <c r="N6606" s="26">
        <v>42</v>
      </c>
    </row>
    <row r="6607" spans="7:14" x14ac:dyDescent="0.2">
      <c r="G6607" s="26">
        <v>2016</v>
      </c>
      <c r="H6607" s="26">
        <v>10</v>
      </c>
      <c r="I6607" s="26">
        <v>2</v>
      </c>
      <c r="J6607" s="26">
        <v>5</v>
      </c>
      <c r="K6607" s="26">
        <v>4</v>
      </c>
      <c r="M6607" s="26">
        <v>6605</v>
      </c>
      <c r="N6607" s="26">
        <v>42</v>
      </c>
    </row>
    <row r="6608" spans="7:14" x14ac:dyDescent="0.2">
      <c r="G6608" s="26">
        <v>2016</v>
      </c>
      <c r="H6608" s="26">
        <v>10</v>
      </c>
      <c r="I6608" s="26">
        <v>2</v>
      </c>
      <c r="J6608" s="26">
        <v>6</v>
      </c>
      <c r="K6608" s="26">
        <v>17</v>
      </c>
      <c r="M6608" s="26">
        <v>6606</v>
      </c>
      <c r="N6608" s="26">
        <v>42</v>
      </c>
    </row>
    <row r="6609" spans="7:14" x14ac:dyDescent="0.2">
      <c r="G6609" s="26">
        <v>2016</v>
      </c>
      <c r="H6609" s="26">
        <v>10</v>
      </c>
      <c r="I6609" s="26">
        <v>2</v>
      </c>
      <c r="J6609" s="26">
        <v>7</v>
      </c>
      <c r="K6609" s="26">
        <v>106</v>
      </c>
      <c r="M6609" s="26">
        <v>6607</v>
      </c>
      <c r="N6609" s="26">
        <v>42</v>
      </c>
    </row>
    <row r="6610" spans="7:14" x14ac:dyDescent="0.2">
      <c r="G6610" s="26">
        <v>2016</v>
      </c>
      <c r="H6610" s="26">
        <v>10</v>
      </c>
      <c r="I6610" s="26">
        <v>2</v>
      </c>
      <c r="J6610" s="26">
        <v>8</v>
      </c>
      <c r="K6610" s="26">
        <v>153</v>
      </c>
      <c r="M6610" s="26">
        <v>6608</v>
      </c>
      <c r="N6610" s="26">
        <v>42</v>
      </c>
    </row>
    <row r="6611" spans="7:14" x14ac:dyDescent="0.2">
      <c r="G6611" s="26">
        <v>2016</v>
      </c>
      <c r="H6611" s="26">
        <v>10</v>
      </c>
      <c r="I6611" s="26">
        <v>2</v>
      </c>
      <c r="J6611" s="26">
        <v>9</v>
      </c>
      <c r="K6611" s="26">
        <v>135</v>
      </c>
      <c r="M6611" s="26">
        <v>6609</v>
      </c>
      <c r="N6611" s="26">
        <v>42</v>
      </c>
    </row>
    <row r="6612" spans="7:14" x14ac:dyDescent="0.2">
      <c r="G6612" s="26">
        <v>2016</v>
      </c>
      <c r="H6612" s="26">
        <v>10</v>
      </c>
      <c r="I6612" s="26">
        <v>2</v>
      </c>
      <c r="J6612" s="26">
        <v>10</v>
      </c>
      <c r="K6612" s="26">
        <v>202</v>
      </c>
      <c r="M6612" s="26">
        <v>6610</v>
      </c>
      <c r="N6612" s="26">
        <v>42</v>
      </c>
    </row>
    <row r="6613" spans="7:14" x14ac:dyDescent="0.2">
      <c r="G6613" s="26">
        <v>2016</v>
      </c>
      <c r="H6613" s="26">
        <v>10</v>
      </c>
      <c r="I6613" s="26">
        <v>2</v>
      </c>
      <c r="J6613" s="26">
        <v>11</v>
      </c>
      <c r="K6613" s="26">
        <v>258</v>
      </c>
      <c r="M6613" s="26">
        <v>6611</v>
      </c>
      <c r="N6613" s="26">
        <v>42</v>
      </c>
    </row>
    <row r="6614" spans="7:14" x14ac:dyDescent="0.2">
      <c r="G6614" s="26">
        <v>2016</v>
      </c>
      <c r="H6614" s="26">
        <v>10</v>
      </c>
      <c r="I6614" s="26">
        <v>2</v>
      </c>
      <c r="J6614" s="26">
        <v>12</v>
      </c>
      <c r="K6614" s="26">
        <v>275</v>
      </c>
      <c r="M6614" s="26">
        <v>6612</v>
      </c>
      <c r="N6614" s="26">
        <v>41</v>
      </c>
    </row>
    <row r="6615" spans="7:14" x14ac:dyDescent="0.2">
      <c r="G6615" s="26">
        <v>2016</v>
      </c>
      <c r="H6615" s="26">
        <v>10</v>
      </c>
      <c r="I6615" s="26">
        <v>2</v>
      </c>
      <c r="J6615" s="26">
        <v>13</v>
      </c>
      <c r="K6615" s="26">
        <v>351</v>
      </c>
      <c r="M6615" s="26">
        <v>6613</v>
      </c>
      <c r="N6615" s="26">
        <v>41</v>
      </c>
    </row>
    <row r="6616" spans="7:14" x14ac:dyDescent="0.2">
      <c r="G6616" s="26">
        <v>2016</v>
      </c>
      <c r="H6616" s="26">
        <v>10</v>
      </c>
      <c r="I6616" s="26">
        <v>2</v>
      </c>
      <c r="J6616" s="26">
        <v>14</v>
      </c>
      <c r="K6616" s="26">
        <v>336</v>
      </c>
      <c r="M6616" s="26">
        <v>6614</v>
      </c>
      <c r="N6616" s="26">
        <v>41</v>
      </c>
    </row>
    <row r="6617" spans="7:14" x14ac:dyDescent="0.2">
      <c r="G6617" s="26">
        <v>2016</v>
      </c>
      <c r="H6617" s="26">
        <v>10</v>
      </c>
      <c r="I6617" s="26">
        <v>2</v>
      </c>
      <c r="J6617" s="26">
        <v>15</v>
      </c>
      <c r="K6617" s="26">
        <v>304</v>
      </c>
      <c r="M6617" s="26">
        <v>6615</v>
      </c>
      <c r="N6617" s="26">
        <v>41</v>
      </c>
    </row>
    <row r="6618" spans="7:14" x14ac:dyDescent="0.2">
      <c r="G6618" s="26">
        <v>2016</v>
      </c>
      <c r="H6618" s="26">
        <v>10</v>
      </c>
      <c r="I6618" s="26">
        <v>2</v>
      </c>
      <c r="J6618" s="26">
        <v>16</v>
      </c>
      <c r="K6618" s="26">
        <v>265</v>
      </c>
      <c r="M6618" s="26">
        <v>6616</v>
      </c>
      <c r="N6618" s="26">
        <v>41</v>
      </c>
    </row>
    <row r="6619" spans="7:14" x14ac:dyDescent="0.2">
      <c r="G6619" s="26">
        <v>2016</v>
      </c>
      <c r="H6619" s="26">
        <v>10</v>
      </c>
      <c r="I6619" s="26">
        <v>2</v>
      </c>
      <c r="J6619" s="26">
        <v>17</v>
      </c>
      <c r="K6619" s="26">
        <v>271</v>
      </c>
      <c r="M6619" s="26">
        <v>6617</v>
      </c>
      <c r="N6619" s="26">
        <v>41</v>
      </c>
    </row>
    <row r="6620" spans="7:14" x14ac:dyDescent="0.2">
      <c r="G6620" s="26">
        <v>2016</v>
      </c>
      <c r="H6620" s="26">
        <v>10</v>
      </c>
      <c r="I6620" s="26">
        <v>2</v>
      </c>
      <c r="J6620" s="26">
        <v>18</v>
      </c>
      <c r="K6620" s="26">
        <v>232</v>
      </c>
      <c r="M6620" s="26">
        <v>6618</v>
      </c>
      <c r="N6620" s="26">
        <v>41</v>
      </c>
    </row>
    <row r="6621" spans="7:14" x14ac:dyDescent="0.2">
      <c r="G6621" s="26">
        <v>2016</v>
      </c>
      <c r="H6621" s="26">
        <v>10</v>
      </c>
      <c r="I6621" s="26">
        <v>2</v>
      </c>
      <c r="J6621" s="26">
        <v>19</v>
      </c>
      <c r="K6621" s="26">
        <v>225</v>
      </c>
      <c r="M6621" s="26">
        <v>6619</v>
      </c>
      <c r="N6621" s="26">
        <v>41</v>
      </c>
    </row>
    <row r="6622" spans="7:14" x14ac:dyDescent="0.2">
      <c r="G6622" s="26">
        <v>2016</v>
      </c>
      <c r="H6622" s="26">
        <v>10</v>
      </c>
      <c r="I6622" s="26">
        <v>2</v>
      </c>
      <c r="J6622" s="26">
        <v>20</v>
      </c>
      <c r="K6622" s="26">
        <v>172</v>
      </c>
      <c r="M6622" s="26">
        <v>6620</v>
      </c>
      <c r="N6622" s="26">
        <v>41</v>
      </c>
    </row>
    <row r="6623" spans="7:14" x14ac:dyDescent="0.2">
      <c r="G6623" s="26">
        <v>2016</v>
      </c>
      <c r="H6623" s="26">
        <v>10</v>
      </c>
      <c r="I6623" s="26">
        <v>2</v>
      </c>
      <c r="J6623" s="26">
        <v>21</v>
      </c>
      <c r="K6623" s="26">
        <v>114</v>
      </c>
      <c r="M6623" s="26">
        <v>6621</v>
      </c>
      <c r="N6623" s="26">
        <v>41</v>
      </c>
    </row>
    <row r="6624" spans="7:14" x14ac:dyDescent="0.2">
      <c r="G6624" s="26">
        <v>2016</v>
      </c>
      <c r="H6624" s="26">
        <v>10</v>
      </c>
      <c r="I6624" s="26">
        <v>2</v>
      </c>
      <c r="J6624" s="26">
        <v>22</v>
      </c>
      <c r="K6624" s="26">
        <v>82</v>
      </c>
      <c r="M6624" s="26">
        <v>6622</v>
      </c>
      <c r="N6624" s="26">
        <v>41</v>
      </c>
    </row>
    <row r="6625" spans="7:14" x14ac:dyDescent="0.2">
      <c r="G6625" s="26">
        <v>2016</v>
      </c>
      <c r="H6625" s="26">
        <v>10</v>
      </c>
      <c r="I6625" s="26">
        <v>2</v>
      </c>
      <c r="J6625" s="26">
        <v>23</v>
      </c>
      <c r="K6625" s="26">
        <v>58</v>
      </c>
      <c r="M6625" s="26">
        <v>6623</v>
      </c>
      <c r="N6625" s="26">
        <v>41</v>
      </c>
    </row>
    <row r="6626" spans="7:14" x14ac:dyDescent="0.2">
      <c r="G6626" s="26">
        <v>2016</v>
      </c>
      <c r="H6626" s="26">
        <v>10</v>
      </c>
      <c r="I6626" s="26">
        <v>2</v>
      </c>
      <c r="J6626" s="26">
        <v>24</v>
      </c>
      <c r="K6626" s="26">
        <v>33</v>
      </c>
      <c r="M6626" s="26">
        <v>6624</v>
      </c>
      <c r="N6626" s="26">
        <v>41</v>
      </c>
    </row>
    <row r="6627" spans="7:14" x14ac:dyDescent="0.2">
      <c r="G6627" s="26">
        <v>2016</v>
      </c>
      <c r="H6627" s="26">
        <v>10</v>
      </c>
      <c r="I6627" s="26">
        <v>3</v>
      </c>
      <c r="J6627" s="26">
        <v>1</v>
      </c>
      <c r="K6627" s="26">
        <v>34</v>
      </c>
      <c r="M6627" s="26">
        <v>6625</v>
      </c>
      <c r="N6627" s="26">
        <v>41</v>
      </c>
    </row>
    <row r="6628" spans="7:14" x14ac:dyDescent="0.2">
      <c r="G6628" s="26">
        <v>2016</v>
      </c>
      <c r="H6628" s="26">
        <v>10</v>
      </c>
      <c r="I6628" s="26">
        <v>3</v>
      </c>
      <c r="J6628" s="26">
        <v>2</v>
      </c>
      <c r="K6628" s="26">
        <v>16</v>
      </c>
      <c r="M6628" s="26">
        <v>6626</v>
      </c>
      <c r="N6628" s="26">
        <v>41</v>
      </c>
    </row>
    <row r="6629" spans="7:14" x14ac:dyDescent="0.2">
      <c r="G6629" s="26">
        <v>2016</v>
      </c>
      <c r="H6629" s="26">
        <v>10</v>
      </c>
      <c r="I6629" s="26">
        <v>3</v>
      </c>
      <c r="J6629" s="26">
        <v>3</v>
      </c>
      <c r="K6629" s="26">
        <v>15</v>
      </c>
      <c r="M6629" s="26">
        <v>6627</v>
      </c>
      <c r="N6629" s="26">
        <v>41</v>
      </c>
    </row>
    <row r="6630" spans="7:14" x14ac:dyDescent="0.2">
      <c r="G6630" s="26">
        <v>2016</v>
      </c>
      <c r="H6630" s="26">
        <v>10</v>
      </c>
      <c r="I6630" s="26">
        <v>3</v>
      </c>
      <c r="J6630" s="26">
        <v>4</v>
      </c>
      <c r="K6630" s="26">
        <v>12</v>
      </c>
      <c r="M6630" s="26">
        <v>6628</v>
      </c>
      <c r="N6630" s="26">
        <v>41</v>
      </c>
    </row>
    <row r="6631" spans="7:14" x14ac:dyDescent="0.2">
      <c r="G6631" s="26">
        <v>2016</v>
      </c>
      <c r="H6631" s="26">
        <v>10</v>
      </c>
      <c r="I6631" s="26">
        <v>3</v>
      </c>
      <c r="J6631" s="26">
        <v>5</v>
      </c>
      <c r="K6631" s="26">
        <v>7</v>
      </c>
      <c r="M6631" s="26">
        <v>6629</v>
      </c>
      <c r="N6631" s="26">
        <v>41</v>
      </c>
    </row>
    <row r="6632" spans="7:14" x14ac:dyDescent="0.2">
      <c r="G6632" s="26">
        <v>2016</v>
      </c>
      <c r="H6632" s="26">
        <v>10</v>
      </c>
      <c r="I6632" s="26">
        <v>3</v>
      </c>
      <c r="J6632" s="26">
        <v>6</v>
      </c>
      <c r="K6632" s="26">
        <v>53</v>
      </c>
      <c r="M6632" s="26">
        <v>6630</v>
      </c>
      <c r="N6632" s="26">
        <v>41</v>
      </c>
    </row>
    <row r="6633" spans="7:14" x14ac:dyDescent="0.2">
      <c r="G6633" s="26">
        <v>2016</v>
      </c>
      <c r="H6633" s="26">
        <v>10</v>
      </c>
      <c r="I6633" s="26">
        <v>3</v>
      </c>
      <c r="J6633" s="26">
        <v>7</v>
      </c>
      <c r="K6633" s="26">
        <v>185</v>
      </c>
      <c r="M6633" s="26">
        <v>6631</v>
      </c>
      <c r="N6633" s="26">
        <v>41</v>
      </c>
    </row>
    <row r="6634" spans="7:14" x14ac:dyDescent="0.2">
      <c r="G6634" s="26">
        <v>2016</v>
      </c>
      <c r="H6634" s="26">
        <v>10</v>
      </c>
      <c r="I6634" s="26">
        <v>3</v>
      </c>
      <c r="J6634" s="26">
        <v>8</v>
      </c>
      <c r="K6634" s="26">
        <v>508</v>
      </c>
      <c r="M6634" s="26">
        <v>6632</v>
      </c>
      <c r="N6634" s="26">
        <v>40</v>
      </c>
    </row>
    <row r="6635" spans="7:14" x14ac:dyDescent="0.2">
      <c r="G6635" s="26">
        <v>2016</v>
      </c>
      <c r="H6635" s="26">
        <v>10</v>
      </c>
      <c r="I6635" s="26">
        <v>3</v>
      </c>
      <c r="J6635" s="26">
        <v>9</v>
      </c>
      <c r="K6635" s="26">
        <v>453</v>
      </c>
      <c r="M6635" s="26">
        <v>6633</v>
      </c>
      <c r="N6635" s="26">
        <v>40</v>
      </c>
    </row>
    <row r="6636" spans="7:14" x14ac:dyDescent="0.2">
      <c r="G6636" s="26">
        <v>2016</v>
      </c>
      <c r="H6636" s="26">
        <v>10</v>
      </c>
      <c r="I6636" s="26">
        <v>3</v>
      </c>
      <c r="J6636" s="26">
        <v>10</v>
      </c>
      <c r="K6636" s="26">
        <v>324</v>
      </c>
      <c r="M6636" s="26">
        <v>6634</v>
      </c>
      <c r="N6636" s="26">
        <v>40</v>
      </c>
    </row>
    <row r="6637" spans="7:14" x14ac:dyDescent="0.2">
      <c r="G6637" s="26">
        <v>2016</v>
      </c>
      <c r="H6637" s="26">
        <v>10</v>
      </c>
      <c r="I6637" s="26">
        <v>3</v>
      </c>
      <c r="J6637" s="26">
        <v>11</v>
      </c>
      <c r="K6637" s="26">
        <v>334</v>
      </c>
      <c r="M6637" s="26">
        <v>6635</v>
      </c>
      <c r="N6637" s="26">
        <v>40</v>
      </c>
    </row>
    <row r="6638" spans="7:14" x14ac:dyDescent="0.2">
      <c r="G6638" s="26">
        <v>2016</v>
      </c>
      <c r="H6638" s="26">
        <v>10</v>
      </c>
      <c r="I6638" s="26">
        <v>3</v>
      </c>
      <c r="J6638" s="26">
        <v>12</v>
      </c>
      <c r="K6638" s="26">
        <v>421</v>
      </c>
      <c r="M6638" s="26">
        <v>6636</v>
      </c>
      <c r="N6638" s="26">
        <v>40</v>
      </c>
    </row>
    <row r="6639" spans="7:14" x14ac:dyDescent="0.2">
      <c r="G6639" s="26">
        <v>2016</v>
      </c>
      <c r="H6639" s="26">
        <v>10</v>
      </c>
      <c r="I6639" s="26">
        <v>3</v>
      </c>
      <c r="J6639" s="26">
        <v>13</v>
      </c>
      <c r="K6639" s="26">
        <v>418</v>
      </c>
      <c r="M6639" s="26">
        <v>6637</v>
      </c>
      <c r="N6639" s="26">
        <v>40</v>
      </c>
    </row>
    <row r="6640" spans="7:14" x14ac:dyDescent="0.2">
      <c r="G6640" s="26">
        <v>2016</v>
      </c>
      <c r="H6640" s="26">
        <v>10</v>
      </c>
      <c r="I6640" s="26">
        <v>3</v>
      </c>
      <c r="J6640" s="26">
        <v>14</v>
      </c>
      <c r="K6640" s="26">
        <v>393</v>
      </c>
      <c r="M6640" s="26">
        <v>6638</v>
      </c>
      <c r="N6640" s="26">
        <v>40</v>
      </c>
    </row>
    <row r="6641" spans="7:14" x14ac:dyDescent="0.2">
      <c r="G6641" s="26">
        <v>2016</v>
      </c>
      <c r="H6641" s="26">
        <v>10</v>
      </c>
      <c r="I6641" s="26">
        <v>3</v>
      </c>
      <c r="J6641" s="26">
        <v>15</v>
      </c>
      <c r="K6641" s="26">
        <v>391</v>
      </c>
      <c r="M6641" s="26">
        <v>6639</v>
      </c>
      <c r="N6641" s="26">
        <v>40</v>
      </c>
    </row>
    <row r="6642" spans="7:14" x14ac:dyDescent="0.2">
      <c r="G6642" s="26">
        <v>2016</v>
      </c>
      <c r="H6642" s="26">
        <v>10</v>
      </c>
      <c r="I6642" s="26">
        <v>3</v>
      </c>
      <c r="J6642" s="26">
        <v>16</v>
      </c>
      <c r="K6642" s="26">
        <v>519</v>
      </c>
      <c r="M6642" s="26">
        <v>6640</v>
      </c>
      <c r="N6642" s="26">
        <v>40</v>
      </c>
    </row>
    <row r="6643" spans="7:14" x14ac:dyDescent="0.2">
      <c r="G6643" s="26">
        <v>2016</v>
      </c>
      <c r="H6643" s="26">
        <v>10</v>
      </c>
      <c r="I6643" s="26">
        <v>3</v>
      </c>
      <c r="J6643" s="26">
        <v>17</v>
      </c>
      <c r="K6643" s="26">
        <v>616</v>
      </c>
      <c r="M6643" s="26">
        <v>6641</v>
      </c>
      <c r="N6643" s="26">
        <v>40</v>
      </c>
    </row>
    <row r="6644" spans="7:14" x14ac:dyDescent="0.2">
      <c r="G6644" s="26">
        <v>2016</v>
      </c>
      <c r="H6644" s="26">
        <v>10</v>
      </c>
      <c r="I6644" s="26">
        <v>3</v>
      </c>
      <c r="J6644" s="26">
        <v>18</v>
      </c>
      <c r="K6644" s="26">
        <v>442</v>
      </c>
      <c r="M6644" s="26">
        <v>6642</v>
      </c>
      <c r="N6644" s="26">
        <v>40</v>
      </c>
    </row>
    <row r="6645" spans="7:14" x14ac:dyDescent="0.2">
      <c r="G6645" s="26">
        <v>2016</v>
      </c>
      <c r="H6645" s="26">
        <v>10</v>
      </c>
      <c r="I6645" s="26">
        <v>3</v>
      </c>
      <c r="J6645" s="26">
        <v>19</v>
      </c>
      <c r="K6645" s="26">
        <v>340</v>
      </c>
      <c r="M6645" s="26">
        <v>6643</v>
      </c>
      <c r="N6645" s="26">
        <v>40</v>
      </c>
    </row>
    <row r="6646" spans="7:14" x14ac:dyDescent="0.2">
      <c r="G6646" s="26">
        <v>2016</v>
      </c>
      <c r="H6646" s="26">
        <v>10</v>
      </c>
      <c r="I6646" s="26">
        <v>3</v>
      </c>
      <c r="J6646" s="26">
        <v>20</v>
      </c>
      <c r="K6646" s="26">
        <v>233</v>
      </c>
      <c r="M6646" s="26">
        <v>6644</v>
      </c>
      <c r="N6646" s="26">
        <v>40</v>
      </c>
    </row>
    <row r="6647" spans="7:14" x14ac:dyDescent="0.2">
      <c r="G6647" s="26">
        <v>2016</v>
      </c>
      <c r="H6647" s="26">
        <v>10</v>
      </c>
      <c r="I6647" s="26">
        <v>3</v>
      </c>
      <c r="J6647" s="26">
        <v>21</v>
      </c>
      <c r="K6647" s="26">
        <v>137</v>
      </c>
      <c r="M6647" s="26">
        <v>6645</v>
      </c>
      <c r="N6647" s="26">
        <v>40</v>
      </c>
    </row>
    <row r="6648" spans="7:14" x14ac:dyDescent="0.2">
      <c r="G6648" s="26">
        <v>2016</v>
      </c>
      <c r="H6648" s="26">
        <v>10</v>
      </c>
      <c r="I6648" s="26">
        <v>3</v>
      </c>
      <c r="J6648" s="26">
        <v>22</v>
      </c>
      <c r="K6648" s="26">
        <v>94</v>
      </c>
      <c r="M6648" s="26">
        <v>6646</v>
      </c>
      <c r="N6648" s="26">
        <v>40</v>
      </c>
    </row>
    <row r="6649" spans="7:14" x14ac:dyDescent="0.2">
      <c r="G6649" s="26">
        <v>2016</v>
      </c>
      <c r="H6649" s="26">
        <v>10</v>
      </c>
      <c r="I6649" s="26">
        <v>3</v>
      </c>
      <c r="J6649" s="26">
        <v>23</v>
      </c>
      <c r="K6649" s="26">
        <v>59</v>
      </c>
      <c r="M6649" s="26">
        <v>6647</v>
      </c>
      <c r="N6649" s="26">
        <v>40</v>
      </c>
    </row>
    <row r="6650" spans="7:14" x14ac:dyDescent="0.2">
      <c r="G6650" s="26">
        <v>2016</v>
      </c>
      <c r="H6650" s="26">
        <v>10</v>
      </c>
      <c r="I6650" s="26">
        <v>3</v>
      </c>
      <c r="J6650" s="26">
        <v>24</v>
      </c>
      <c r="K6650" s="26">
        <v>30</v>
      </c>
      <c r="M6650" s="26">
        <v>6648</v>
      </c>
      <c r="N6650" s="26">
        <v>40</v>
      </c>
    </row>
    <row r="6651" spans="7:14" x14ac:dyDescent="0.2">
      <c r="G6651" s="26">
        <v>2016</v>
      </c>
      <c r="H6651" s="26">
        <v>10</v>
      </c>
      <c r="I6651" s="26">
        <v>4</v>
      </c>
      <c r="J6651" s="26">
        <v>1</v>
      </c>
      <c r="K6651" s="26">
        <v>21</v>
      </c>
      <c r="M6651" s="26">
        <v>6649</v>
      </c>
      <c r="N6651" s="26">
        <v>40</v>
      </c>
    </row>
    <row r="6652" spans="7:14" x14ac:dyDescent="0.2">
      <c r="G6652" s="26">
        <v>2016</v>
      </c>
      <c r="H6652" s="26">
        <v>10</v>
      </c>
      <c r="I6652" s="26">
        <v>4</v>
      </c>
      <c r="J6652" s="26">
        <v>2</v>
      </c>
      <c r="K6652" s="26">
        <v>15</v>
      </c>
      <c r="M6652" s="26">
        <v>6650</v>
      </c>
      <c r="N6652" s="26">
        <v>40</v>
      </c>
    </row>
    <row r="6653" spans="7:14" x14ac:dyDescent="0.2">
      <c r="G6653" s="26">
        <v>2016</v>
      </c>
      <c r="H6653" s="26">
        <v>10</v>
      </c>
      <c r="I6653" s="26">
        <v>4</v>
      </c>
      <c r="J6653" s="26">
        <v>3</v>
      </c>
      <c r="K6653" s="26">
        <v>10</v>
      </c>
      <c r="M6653" s="26">
        <v>6651</v>
      </c>
      <c r="N6653" s="26">
        <v>40</v>
      </c>
    </row>
    <row r="6654" spans="7:14" x14ac:dyDescent="0.2">
      <c r="G6654" s="26">
        <v>2016</v>
      </c>
      <c r="H6654" s="26">
        <v>10</v>
      </c>
      <c r="I6654" s="26">
        <v>4</v>
      </c>
      <c r="J6654" s="26">
        <v>4</v>
      </c>
      <c r="K6654" s="26">
        <v>7</v>
      </c>
      <c r="M6654" s="26">
        <v>6652</v>
      </c>
      <c r="N6654" s="26">
        <v>40</v>
      </c>
    </row>
    <row r="6655" spans="7:14" x14ac:dyDescent="0.2">
      <c r="G6655" s="26">
        <v>2016</v>
      </c>
      <c r="H6655" s="26">
        <v>10</v>
      </c>
      <c r="I6655" s="26">
        <v>4</v>
      </c>
      <c r="J6655" s="26">
        <v>5</v>
      </c>
      <c r="K6655" s="26">
        <v>5</v>
      </c>
      <c r="M6655" s="26">
        <v>6653</v>
      </c>
      <c r="N6655" s="26">
        <v>40</v>
      </c>
    </row>
    <row r="6656" spans="7:14" x14ac:dyDescent="0.2">
      <c r="G6656" s="26">
        <v>2016</v>
      </c>
      <c r="H6656" s="26">
        <v>10</v>
      </c>
      <c r="I6656" s="26">
        <v>4</v>
      </c>
      <c r="J6656" s="26">
        <v>6</v>
      </c>
      <c r="K6656" s="26">
        <v>57</v>
      </c>
      <c r="M6656" s="26">
        <v>6654</v>
      </c>
      <c r="N6656" s="26">
        <v>40</v>
      </c>
    </row>
    <row r="6657" spans="7:14" x14ac:dyDescent="0.2">
      <c r="G6657" s="26">
        <v>2016</v>
      </c>
      <c r="H6657" s="26">
        <v>10</v>
      </c>
      <c r="I6657" s="26">
        <v>4</v>
      </c>
      <c r="J6657" s="26">
        <v>7</v>
      </c>
      <c r="K6657" s="26">
        <v>187</v>
      </c>
      <c r="M6657" s="26">
        <v>6655</v>
      </c>
      <c r="N6657" s="26">
        <v>40</v>
      </c>
    </row>
    <row r="6658" spans="7:14" x14ac:dyDescent="0.2">
      <c r="G6658" s="26">
        <v>2016</v>
      </c>
      <c r="H6658" s="26">
        <v>10</v>
      </c>
      <c r="I6658" s="26">
        <v>4</v>
      </c>
      <c r="J6658" s="26">
        <v>8</v>
      </c>
      <c r="K6658" s="26">
        <v>574</v>
      </c>
      <c r="M6658" s="26">
        <v>6656</v>
      </c>
      <c r="N6658" s="26">
        <v>40</v>
      </c>
    </row>
    <row r="6659" spans="7:14" x14ac:dyDescent="0.2">
      <c r="G6659" s="26">
        <v>2016</v>
      </c>
      <c r="H6659" s="26">
        <v>10</v>
      </c>
      <c r="I6659" s="26">
        <v>4</v>
      </c>
      <c r="J6659" s="26">
        <v>9</v>
      </c>
      <c r="K6659" s="26">
        <v>379</v>
      </c>
      <c r="M6659" s="26">
        <v>6657</v>
      </c>
      <c r="N6659" s="26">
        <v>40</v>
      </c>
    </row>
    <row r="6660" spans="7:14" x14ac:dyDescent="0.2">
      <c r="G6660" s="26">
        <v>2016</v>
      </c>
      <c r="H6660" s="26">
        <v>10</v>
      </c>
      <c r="I6660" s="26">
        <v>4</v>
      </c>
      <c r="J6660" s="26">
        <v>10</v>
      </c>
      <c r="K6660" s="26">
        <v>303</v>
      </c>
      <c r="M6660" s="26">
        <v>6658</v>
      </c>
      <c r="N6660" s="26">
        <v>39</v>
      </c>
    </row>
    <row r="6661" spans="7:14" x14ac:dyDescent="0.2">
      <c r="G6661" s="26">
        <v>2016</v>
      </c>
      <c r="H6661" s="26">
        <v>10</v>
      </c>
      <c r="I6661" s="26">
        <v>4</v>
      </c>
      <c r="J6661" s="26">
        <v>11</v>
      </c>
      <c r="K6661" s="26">
        <v>329</v>
      </c>
      <c r="M6661" s="26">
        <v>6659</v>
      </c>
      <c r="N6661" s="26">
        <v>39</v>
      </c>
    </row>
    <row r="6662" spans="7:14" x14ac:dyDescent="0.2">
      <c r="G6662" s="26">
        <v>2016</v>
      </c>
      <c r="H6662" s="26">
        <v>10</v>
      </c>
      <c r="I6662" s="26">
        <v>4</v>
      </c>
      <c r="J6662" s="26">
        <v>12</v>
      </c>
      <c r="K6662" s="26">
        <v>413</v>
      </c>
      <c r="M6662" s="26">
        <v>6660</v>
      </c>
      <c r="N6662" s="26">
        <v>39</v>
      </c>
    </row>
    <row r="6663" spans="7:14" x14ac:dyDescent="0.2">
      <c r="G6663" s="26">
        <v>2016</v>
      </c>
      <c r="H6663" s="26">
        <v>10</v>
      </c>
      <c r="I6663" s="26">
        <v>4</v>
      </c>
      <c r="J6663" s="26">
        <v>13</v>
      </c>
      <c r="K6663" s="26">
        <v>351</v>
      </c>
      <c r="M6663" s="26">
        <v>6661</v>
      </c>
      <c r="N6663" s="26">
        <v>39</v>
      </c>
    </row>
    <row r="6664" spans="7:14" x14ac:dyDescent="0.2">
      <c r="G6664" s="26">
        <v>2016</v>
      </c>
      <c r="H6664" s="26">
        <v>10</v>
      </c>
      <c r="I6664" s="26">
        <v>4</v>
      </c>
      <c r="J6664" s="26">
        <v>14</v>
      </c>
      <c r="K6664" s="26">
        <v>331</v>
      </c>
      <c r="M6664" s="26">
        <v>6662</v>
      </c>
      <c r="N6664" s="26">
        <v>39</v>
      </c>
    </row>
    <row r="6665" spans="7:14" x14ac:dyDescent="0.2">
      <c r="G6665" s="26">
        <v>2016</v>
      </c>
      <c r="H6665" s="26">
        <v>10</v>
      </c>
      <c r="I6665" s="26">
        <v>4</v>
      </c>
      <c r="J6665" s="26">
        <v>15</v>
      </c>
      <c r="K6665" s="26">
        <v>411</v>
      </c>
      <c r="M6665" s="26">
        <v>6663</v>
      </c>
      <c r="N6665" s="26">
        <v>39</v>
      </c>
    </row>
    <row r="6666" spans="7:14" x14ac:dyDescent="0.2">
      <c r="G6666" s="26">
        <v>2016</v>
      </c>
      <c r="H6666" s="26">
        <v>10</v>
      </c>
      <c r="I6666" s="26">
        <v>4</v>
      </c>
      <c r="J6666" s="26">
        <v>16</v>
      </c>
      <c r="K6666" s="26">
        <v>460</v>
      </c>
      <c r="M6666" s="26">
        <v>6664</v>
      </c>
      <c r="N6666" s="26">
        <v>39</v>
      </c>
    </row>
    <row r="6667" spans="7:14" x14ac:dyDescent="0.2">
      <c r="G6667" s="26">
        <v>2016</v>
      </c>
      <c r="H6667" s="26">
        <v>10</v>
      </c>
      <c r="I6667" s="26">
        <v>4</v>
      </c>
      <c r="J6667" s="26">
        <v>17</v>
      </c>
      <c r="K6667" s="26">
        <v>626</v>
      </c>
      <c r="M6667" s="26">
        <v>6665</v>
      </c>
      <c r="N6667" s="26">
        <v>39</v>
      </c>
    </row>
    <row r="6668" spans="7:14" x14ac:dyDescent="0.2">
      <c r="G6668" s="26">
        <v>2016</v>
      </c>
      <c r="H6668" s="26">
        <v>10</v>
      </c>
      <c r="I6668" s="26">
        <v>4</v>
      </c>
      <c r="J6668" s="26">
        <v>18</v>
      </c>
      <c r="K6668" s="26">
        <v>492</v>
      </c>
      <c r="M6668" s="26">
        <v>6666</v>
      </c>
      <c r="N6668" s="26">
        <v>39</v>
      </c>
    </row>
    <row r="6669" spans="7:14" x14ac:dyDescent="0.2">
      <c r="G6669" s="26">
        <v>2016</v>
      </c>
      <c r="H6669" s="26">
        <v>10</v>
      </c>
      <c r="I6669" s="26">
        <v>4</v>
      </c>
      <c r="J6669" s="26">
        <v>19</v>
      </c>
      <c r="K6669" s="26">
        <v>375</v>
      </c>
      <c r="M6669" s="26">
        <v>6667</v>
      </c>
      <c r="N6669" s="26">
        <v>39</v>
      </c>
    </row>
    <row r="6670" spans="7:14" x14ac:dyDescent="0.2">
      <c r="G6670" s="26">
        <v>2016</v>
      </c>
      <c r="H6670" s="26">
        <v>10</v>
      </c>
      <c r="I6670" s="26">
        <v>4</v>
      </c>
      <c r="J6670" s="26">
        <v>20</v>
      </c>
      <c r="K6670" s="26">
        <v>277</v>
      </c>
      <c r="M6670" s="26">
        <v>6668</v>
      </c>
      <c r="N6670" s="26">
        <v>39</v>
      </c>
    </row>
    <row r="6671" spans="7:14" x14ac:dyDescent="0.2">
      <c r="G6671" s="26">
        <v>2016</v>
      </c>
      <c r="H6671" s="26">
        <v>10</v>
      </c>
      <c r="I6671" s="26">
        <v>4</v>
      </c>
      <c r="J6671" s="26">
        <v>21</v>
      </c>
      <c r="K6671" s="26">
        <v>172</v>
      </c>
      <c r="M6671" s="26">
        <v>6669</v>
      </c>
      <c r="N6671" s="26">
        <v>39</v>
      </c>
    </row>
    <row r="6672" spans="7:14" x14ac:dyDescent="0.2">
      <c r="G6672" s="26">
        <v>2016</v>
      </c>
      <c r="H6672" s="26">
        <v>10</v>
      </c>
      <c r="I6672" s="26">
        <v>4</v>
      </c>
      <c r="J6672" s="26">
        <v>22</v>
      </c>
      <c r="K6672" s="26">
        <v>107</v>
      </c>
      <c r="M6672" s="26">
        <v>6670</v>
      </c>
      <c r="N6672" s="26">
        <v>39</v>
      </c>
    </row>
    <row r="6673" spans="7:14" x14ac:dyDescent="0.2">
      <c r="G6673" s="26">
        <v>2016</v>
      </c>
      <c r="H6673" s="26">
        <v>10</v>
      </c>
      <c r="I6673" s="26">
        <v>4</v>
      </c>
      <c r="J6673" s="26">
        <v>23</v>
      </c>
      <c r="K6673" s="26">
        <v>65</v>
      </c>
      <c r="M6673" s="26">
        <v>6671</v>
      </c>
      <c r="N6673" s="26">
        <v>39</v>
      </c>
    </row>
    <row r="6674" spans="7:14" x14ac:dyDescent="0.2">
      <c r="G6674" s="26">
        <v>2016</v>
      </c>
      <c r="H6674" s="26">
        <v>10</v>
      </c>
      <c r="I6674" s="26">
        <v>4</v>
      </c>
      <c r="J6674" s="26">
        <v>24</v>
      </c>
      <c r="K6674" s="26">
        <v>33</v>
      </c>
      <c r="M6674" s="26">
        <v>6672</v>
      </c>
      <c r="N6674" s="26">
        <v>39</v>
      </c>
    </row>
    <row r="6675" spans="7:14" x14ac:dyDescent="0.2">
      <c r="G6675" s="26">
        <v>2016</v>
      </c>
      <c r="H6675" s="26">
        <v>10</v>
      </c>
      <c r="I6675" s="26">
        <v>5</v>
      </c>
      <c r="J6675" s="26">
        <v>1</v>
      </c>
      <c r="K6675" s="26">
        <v>16</v>
      </c>
      <c r="M6675" s="26">
        <v>6673</v>
      </c>
      <c r="N6675" s="26">
        <v>39</v>
      </c>
    </row>
    <row r="6676" spans="7:14" x14ac:dyDescent="0.2">
      <c r="G6676" s="26">
        <v>2016</v>
      </c>
      <c r="H6676" s="26">
        <v>10</v>
      </c>
      <c r="I6676" s="26">
        <v>5</v>
      </c>
      <c r="J6676" s="26">
        <v>2</v>
      </c>
      <c r="K6676" s="26">
        <v>12</v>
      </c>
      <c r="M6676" s="26">
        <v>6674</v>
      </c>
      <c r="N6676" s="26">
        <v>39</v>
      </c>
    </row>
    <row r="6677" spans="7:14" x14ac:dyDescent="0.2">
      <c r="G6677" s="26">
        <v>2016</v>
      </c>
      <c r="H6677" s="26">
        <v>10</v>
      </c>
      <c r="I6677" s="26">
        <v>5</v>
      </c>
      <c r="J6677" s="26">
        <v>3</v>
      </c>
      <c r="K6677" s="26">
        <v>14</v>
      </c>
      <c r="M6677" s="26">
        <v>6675</v>
      </c>
      <c r="N6677" s="26">
        <v>39</v>
      </c>
    </row>
    <row r="6678" spans="7:14" x14ac:dyDescent="0.2">
      <c r="G6678" s="26">
        <v>2016</v>
      </c>
      <c r="H6678" s="26">
        <v>10</v>
      </c>
      <c r="I6678" s="26">
        <v>5</v>
      </c>
      <c r="J6678" s="26">
        <v>4</v>
      </c>
      <c r="K6678" s="26">
        <v>11</v>
      </c>
      <c r="M6678" s="26">
        <v>6676</v>
      </c>
      <c r="N6678" s="26">
        <v>39</v>
      </c>
    </row>
    <row r="6679" spans="7:14" x14ac:dyDescent="0.2">
      <c r="G6679" s="26">
        <v>2016</v>
      </c>
      <c r="H6679" s="26">
        <v>10</v>
      </c>
      <c r="I6679" s="26">
        <v>5</v>
      </c>
      <c r="J6679" s="26">
        <v>5</v>
      </c>
      <c r="K6679" s="26">
        <v>6</v>
      </c>
      <c r="M6679" s="26">
        <v>6677</v>
      </c>
      <c r="N6679" s="26">
        <v>39</v>
      </c>
    </row>
    <row r="6680" spans="7:14" x14ac:dyDescent="0.2">
      <c r="G6680" s="26">
        <v>2016</v>
      </c>
      <c r="H6680" s="26">
        <v>10</v>
      </c>
      <c r="I6680" s="26">
        <v>5</v>
      </c>
      <c r="J6680" s="26">
        <v>6</v>
      </c>
      <c r="K6680" s="26">
        <v>60</v>
      </c>
      <c r="M6680" s="26">
        <v>6678</v>
      </c>
      <c r="N6680" s="26">
        <v>39</v>
      </c>
    </row>
    <row r="6681" spans="7:14" x14ac:dyDescent="0.2">
      <c r="G6681" s="26">
        <v>2016</v>
      </c>
      <c r="H6681" s="26">
        <v>10</v>
      </c>
      <c r="I6681" s="26">
        <v>5</v>
      </c>
      <c r="J6681" s="26">
        <v>7</v>
      </c>
      <c r="K6681" s="26">
        <v>194</v>
      </c>
      <c r="M6681" s="26">
        <v>6679</v>
      </c>
      <c r="N6681" s="26">
        <v>39</v>
      </c>
    </row>
    <row r="6682" spans="7:14" x14ac:dyDescent="0.2">
      <c r="G6682" s="26">
        <v>2016</v>
      </c>
      <c r="H6682" s="26">
        <v>10</v>
      </c>
      <c r="I6682" s="26">
        <v>5</v>
      </c>
      <c r="J6682" s="26">
        <v>8</v>
      </c>
      <c r="K6682" s="26">
        <v>543</v>
      </c>
      <c r="M6682" s="26">
        <v>6680</v>
      </c>
      <c r="N6682" s="26">
        <v>38</v>
      </c>
    </row>
    <row r="6683" spans="7:14" x14ac:dyDescent="0.2">
      <c r="G6683" s="26">
        <v>2016</v>
      </c>
      <c r="H6683" s="26">
        <v>10</v>
      </c>
      <c r="I6683" s="26">
        <v>5</v>
      </c>
      <c r="J6683" s="26">
        <v>9</v>
      </c>
      <c r="K6683" s="26">
        <v>383</v>
      </c>
      <c r="M6683" s="26">
        <v>6681</v>
      </c>
      <c r="N6683" s="26">
        <v>38</v>
      </c>
    </row>
    <row r="6684" spans="7:14" x14ac:dyDescent="0.2">
      <c r="G6684" s="26">
        <v>2016</v>
      </c>
      <c r="H6684" s="26">
        <v>10</v>
      </c>
      <c r="I6684" s="26">
        <v>5</v>
      </c>
      <c r="J6684" s="26">
        <v>10</v>
      </c>
      <c r="K6684" s="26">
        <v>290</v>
      </c>
      <c r="M6684" s="26">
        <v>6682</v>
      </c>
      <c r="N6684" s="26">
        <v>38</v>
      </c>
    </row>
    <row r="6685" spans="7:14" x14ac:dyDescent="0.2">
      <c r="G6685" s="26">
        <v>2016</v>
      </c>
      <c r="H6685" s="26">
        <v>10</v>
      </c>
      <c r="I6685" s="26">
        <v>5</v>
      </c>
      <c r="J6685" s="26">
        <v>11</v>
      </c>
      <c r="K6685" s="26">
        <v>342</v>
      </c>
      <c r="M6685" s="26">
        <v>6683</v>
      </c>
      <c r="N6685" s="26">
        <v>38</v>
      </c>
    </row>
    <row r="6686" spans="7:14" x14ac:dyDescent="0.2">
      <c r="G6686" s="26">
        <v>2016</v>
      </c>
      <c r="H6686" s="26">
        <v>10</v>
      </c>
      <c r="I6686" s="26">
        <v>5</v>
      </c>
      <c r="J6686" s="26">
        <v>12</v>
      </c>
      <c r="K6686" s="26">
        <v>350</v>
      </c>
      <c r="M6686" s="26">
        <v>6684</v>
      </c>
      <c r="N6686" s="26">
        <v>38</v>
      </c>
    </row>
    <row r="6687" spans="7:14" x14ac:dyDescent="0.2">
      <c r="G6687" s="26">
        <v>2016</v>
      </c>
      <c r="H6687" s="26">
        <v>10</v>
      </c>
      <c r="I6687" s="26">
        <v>5</v>
      </c>
      <c r="J6687" s="26">
        <v>13</v>
      </c>
      <c r="K6687" s="26">
        <v>346</v>
      </c>
      <c r="M6687" s="26">
        <v>6685</v>
      </c>
      <c r="N6687" s="26">
        <v>38</v>
      </c>
    </row>
    <row r="6688" spans="7:14" x14ac:dyDescent="0.2">
      <c r="G6688" s="26">
        <v>2016</v>
      </c>
      <c r="H6688" s="26">
        <v>10</v>
      </c>
      <c r="I6688" s="26">
        <v>5</v>
      </c>
      <c r="J6688" s="26">
        <v>14</v>
      </c>
      <c r="K6688" s="26">
        <v>386</v>
      </c>
      <c r="M6688" s="26">
        <v>6686</v>
      </c>
      <c r="N6688" s="26">
        <v>38</v>
      </c>
    </row>
    <row r="6689" spans="7:14" x14ac:dyDescent="0.2">
      <c r="G6689" s="26">
        <v>2016</v>
      </c>
      <c r="H6689" s="26">
        <v>10</v>
      </c>
      <c r="I6689" s="26">
        <v>5</v>
      </c>
      <c r="J6689" s="26">
        <v>15</v>
      </c>
      <c r="K6689" s="26">
        <v>363</v>
      </c>
      <c r="M6689" s="26">
        <v>6687</v>
      </c>
      <c r="N6689" s="26">
        <v>38</v>
      </c>
    </row>
    <row r="6690" spans="7:14" x14ac:dyDescent="0.2">
      <c r="G6690" s="26">
        <v>2016</v>
      </c>
      <c r="H6690" s="26">
        <v>10</v>
      </c>
      <c r="I6690" s="26">
        <v>5</v>
      </c>
      <c r="J6690" s="26">
        <v>16</v>
      </c>
      <c r="K6690" s="26">
        <v>453</v>
      </c>
      <c r="M6690" s="26">
        <v>6688</v>
      </c>
      <c r="N6690" s="26">
        <v>38</v>
      </c>
    </row>
    <row r="6691" spans="7:14" x14ac:dyDescent="0.2">
      <c r="G6691" s="26">
        <v>2016</v>
      </c>
      <c r="H6691" s="26">
        <v>10</v>
      </c>
      <c r="I6691" s="26">
        <v>5</v>
      </c>
      <c r="J6691" s="26">
        <v>17</v>
      </c>
      <c r="K6691" s="26">
        <v>696</v>
      </c>
      <c r="M6691" s="26">
        <v>6689</v>
      </c>
      <c r="N6691" s="26">
        <v>38</v>
      </c>
    </row>
    <row r="6692" spans="7:14" x14ac:dyDescent="0.2">
      <c r="G6692" s="26">
        <v>2016</v>
      </c>
      <c r="H6692" s="26">
        <v>10</v>
      </c>
      <c r="I6692" s="26">
        <v>5</v>
      </c>
      <c r="J6692" s="26">
        <v>18</v>
      </c>
      <c r="K6692" s="26">
        <v>489</v>
      </c>
      <c r="M6692" s="26">
        <v>6690</v>
      </c>
      <c r="N6692" s="26">
        <v>38</v>
      </c>
    </row>
    <row r="6693" spans="7:14" x14ac:dyDescent="0.2">
      <c r="G6693" s="26">
        <v>2016</v>
      </c>
      <c r="H6693" s="26">
        <v>10</v>
      </c>
      <c r="I6693" s="26">
        <v>5</v>
      </c>
      <c r="J6693" s="26">
        <v>19</v>
      </c>
      <c r="K6693" s="26">
        <v>366</v>
      </c>
      <c r="M6693" s="26">
        <v>6691</v>
      </c>
      <c r="N6693" s="26">
        <v>38</v>
      </c>
    </row>
    <row r="6694" spans="7:14" x14ac:dyDescent="0.2">
      <c r="G6694" s="26">
        <v>2016</v>
      </c>
      <c r="H6694" s="26">
        <v>10</v>
      </c>
      <c r="I6694" s="26">
        <v>5</v>
      </c>
      <c r="J6694" s="26">
        <v>20</v>
      </c>
      <c r="K6694" s="26">
        <v>253</v>
      </c>
      <c r="M6694" s="26">
        <v>6692</v>
      </c>
      <c r="N6694" s="26">
        <v>38</v>
      </c>
    </row>
    <row r="6695" spans="7:14" x14ac:dyDescent="0.2">
      <c r="G6695" s="26">
        <v>2016</v>
      </c>
      <c r="H6695" s="26">
        <v>10</v>
      </c>
      <c r="I6695" s="26">
        <v>5</v>
      </c>
      <c r="J6695" s="26">
        <v>21</v>
      </c>
      <c r="K6695" s="26">
        <v>192</v>
      </c>
      <c r="M6695" s="26">
        <v>6693</v>
      </c>
      <c r="N6695" s="26">
        <v>38</v>
      </c>
    </row>
    <row r="6696" spans="7:14" x14ac:dyDescent="0.2">
      <c r="G6696" s="26">
        <v>2016</v>
      </c>
      <c r="H6696" s="26">
        <v>10</v>
      </c>
      <c r="I6696" s="26">
        <v>5</v>
      </c>
      <c r="J6696" s="26">
        <v>22</v>
      </c>
      <c r="K6696" s="26">
        <v>107</v>
      </c>
      <c r="M6696" s="26">
        <v>6694</v>
      </c>
      <c r="N6696" s="26">
        <v>38</v>
      </c>
    </row>
    <row r="6697" spans="7:14" x14ac:dyDescent="0.2">
      <c r="G6697" s="26">
        <v>2016</v>
      </c>
      <c r="H6697" s="26">
        <v>10</v>
      </c>
      <c r="I6697" s="26">
        <v>5</v>
      </c>
      <c r="J6697" s="26">
        <v>23</v>
      </c>
      <c r="K6697" s="26">
        <v>84</v>
      </c>
      <c r="M6697" s="26">
        <v>6695</v>
      </c>
      <c r="N6697" s="26">
        <v>38</v>
      </c>
    </row>
    <row r="6698" spans="7:14" x14ac:dyDescent="0.2">
      <c r="G6698" s="26">
        <v>2016</v>
      </c>
      <c r="H6698" s="26">
        <v>10</v>
      </c>
      <c r="I6698" s="26">
        <v>5</v>
      </c>
      <c r="J6698" s="26">
        <v>24</v>
      </c>
      <c r="K6698" s="26">
        <v>39</v>
      </c>
      <c r="M6698" s="26">
        <v>6696</v>
      </c>
      <c r="N6698" s="26">
        <v>38</v>
      </c>
    </row>
    <row r="6699" spans="7:14" x14ac:dyDescent="0.2">
      <c r="G6699" s="26">
        <v>2016</v>
      </c>
      <c r="H6699" s="26">
        <v>10</v>
      </c>
      <c r="I6699" s="26">
        <v>6</v>
      </c>
      <c r="J6699" s="26">
        <v>1</v>
      </c>
      <c r="K6699" s="26">
        <v>18</v>
      </c>
      <c r="M6699" s="26">
        <v>6697</v>
      </c>
      <c r="N6699" s="26">
        <v>38</v>
      </c>
    </row>
    <row r="6700" spans="7:14" x14ac:dyDescent="0.2">
      <c r="G6700" s="26">
        <v>2016</v>
      </c>
      <c r="H6700" s="26">
        <v>10</v>
      </c>
      <c r="I6700" s="26">
        <v>6</v>
      </c>
      <c r="J6700" s="26">
        <v>2</v>
      </c>
      <c r="K6700" s="26">
        <v>15</v>
      </c>
      <c r="M6700" s="26">
        <v>6698</v>
      </c>
      <c r="N6700" s="26">
        <v>38</v>
      </c>
    </row>
    <row r="6701" spans="7:14" x14ac:dyDescent="0.2">
      <c r="G6701" s="26">
        <v>2016</v>
      </c>
      <c r="H6701" s="26">
        <v>10</v>
      </c>
      <c r="I6701" s="26">
        <v>6</v>
      </c>
      <c r="J6701" s="26">
        <v>3</v>
      </c>
      <c r="K6701" s="26">
        <v>14</v>
      </c>
      <c r="M6701" s="26">
        <v>6699</v>
      </c>
      <c r="N6701" s="26">
        <v>38</v>
      </c>
    </row>
    <row r="6702" spans="7:14" x14ac:dyDescent="0.2">
      <c r="G6702" s="26">
        <v>2016</v>
      </c>
      <c r="H6702" s="26">
        <v>10</v>
      </c>
      <c r="I6702" s="26">
        <v>6</v>
      </c>
      <c r="J6702" s="26">
        <v>4</v>
      </c>
      <c r="K6702" s="26">
        <v>10</v>
      </c>
      <c r="M6702" s="26">
        <v>6700</v>
      </c>
      <c r="N6702" s="26">
        <v>38</v>
      </c>
    </row>
    <row r="6703" spans="7:14" x14ac:dyDescent="0.2">
      <c r="G6703" s="26">
        <v>2016</v>
      </c>
      <c r="H6703" s="26">
        <v>10</v>
      </c>
      <c r="I6703" s="26">
        <v>6</v>
      </c>
      <c r="J6703" s="26">
        <v>5</v>
      </c>
      <c r="K6703" s="26">
        <v>11</v>
      </c>
      <c r="M6703" s="26">
        <v>6701</v>
      </c>
      <c r="N6703" s="26">
        <v>38</v>
      </c>
    </row>
    <row r="6704" spans="7:14" x14ac:dyDescent="0.2">
      <c r="G6704" s="26">
        <v>2016</v>
      </c>
      <c r="H6704" s="26">
        <v>10</v>
      </c>
      <c r="I6704" s="26">
        <v>6</v>
      </c>
      <c r="J6704" s="26">
        <v>6</v>
      </c>
      <c r="K6704" s="26">
        <v>45</v>
      </c>
      <c r="M6704" s="26">
        <v>6702</v>
      </c>
      <c r="N6704" s="26">
        <v>38</v>
      </c>
    </row>
    <row r="6705" spans="7:14" x14ac:dyDescent="0.2">
      <c r="G6705" s="26">
        <v>2016</v>
      </c>
      <c r="H6705" s="26">
        <v>10</v>
      </c>
      <c r="I6705" s="26">
        <v>6</v>
      </c>
      <c r="J6705" s="26">
        <v>7</v>
      </c>
      <c r="K6705" s="26">
        <v>173</v>
      </c>
      <c r="M6705" s="26">
        <v>6703</v>
      </c>
      <c r="N6705" s="26">
        <v>38</v>
      </c>
    </row>
    <row r="6706" spans="7:14" x14ac:dyDescent="0.2">
      <c r="G6706" s="26">
        <v>2016</v>
      </c>
      <c r="H6706" s="26">
        <v>10</v>
      </c>
      <c r="I6706" s="26">
        <v>6</v>
      </c>
      <c r="J6706" s="26">
        <v>8</v>
      </c>
      <c r="K6706" s="26">
        <v>516</v>
      </c>
      <c r="M6706" s="26">
        <v>6704</v>
      </c>
      <c r="N6706" s="26">
        <v>37</v>
      </c>
    </row>
    <row r="6707" spans="7:14" x14ac:dyDescent="0.2">
      <c r="G6707" s="26">
        <v>2016</v>
      </c>
      <c r="H6707" s="26">
        <v>10</v>
      </c>
      <c r="I6707" s="26">
        <v>6</v>
      </c>
      <c r="J6707" s="26">
        <v>9</v>
      </c>
      <c r="K6707" s="26">
        <v>351</v>
      </c>
      <c r="M6707" s="26">
        <v>6705</v>
      </c>
      <c r="N6707" s="26">
        <v>37</v>
      </c>
    </row>
    <row r="6708" spans="7:14" x14ac:dyDescent="0.2">
      <c r="G6708" s="26">
        <v>2016</v>
      </c>
      <c r="H6708" s="26">
        <v>10</v>
      </c>
      <c r="I6708" s="26">
        <v>6</v>
      </c>
      <c r="J6708" s="26">
        <v>10</v>
      </c>
      <c r="K6708" s="26">
        <v>295</v>
      </c>
      <c r="M6708" s="26">
        <v>6706</v>
      </c>
      <c r="N6708" s="26">
        <v>37</v>
      </c>
    </row>
    <row r="6709" spans="7:14" x14ac:dyDescent="0.2">
      <c r="G6709" s="26">
        <v>2016</v>
      </c>
      <c r="H6709" s="26">
        <v>10</v>
      </c>
      <c r="I6709" s="26">
        <v>6</v>
      </c>
      <c r="J6709" s="26">
        <v>11</v>
      </c>
      <c r="K6709" s="26">
        <v>272</v>
      </c>
      <c r="M6709" s="26">
        <v>6707</v>
      </c>
      <c r="N6709" s="26">
        <v>37</v>
      </c>
    </row>
    <row r="6710" spans="7:14" x14ac:dyDescent="0.2">
      <c r="G6710" s="26">
        <v>2016</v>
      </c>
      <c r="H6710" s="26">
        <v>10</v>
      </c>
      <c r="I6710" s="26">
        <v>6</v>
      </c>
      <c r="J6710" s="26">
        <v>12</v>
      </c>
      <c r="K6710" s="26">
        <v>379</v>
      </c>
      <c r="M6710" s="26">
        <v>6708</v>
      </c>
      <c r="N6710" s="26">
        <v>37</v>
      </c>
    </row>
    <row r="6711" spans="7:14" x14ac:dyDescent="0.2">
      <c r="G6711" s="26">
        <v>2016</v>
      </c>
      <c r="H6711" s="26">
        <v>10</v>
      </c>
      <c r="I6711" s="26">
        <v>6</v>
      </c>
      <c r="J6711" s="26">
        <v>13</v>
      </c>
      <c r="K6711" s="26">
        <v>360</v>
      </c>
      <c r="M6711" s="26">
        <v>6709</v>
      </c>
      <c r="N6711" s="26">
        <v>37</v>
      </c>
    </row>
    <row r="6712" spans="7:14" x14ac:dyDescent="0.2">
      <c r="G6712" s="26">
        <v>2016</v>
      </c>
      <c r="H6712" s="26">
        <v>10</v>
      </c>
      <c r="I6712" s="26">
        <v>6</v>
      </c>
      <c r="J6712" s="26">
        <v>14</v>
      </c>
      <c r="K6712" s="26">
        <v>368</v>
      </c>
      <c r="M6712" s="26">
        <v>6710</v>
      </c>
      <c r="N6712" s="26">
        <v>37</v>
      </c>
    </row>
    <row r="6713" spans="7:14" x14ac:dyDescent="0.2">
      <c r="G6713" s="26">
        <v>2016</v>
      </c>
      <c r="H6713" s="26">
        <v>10</v>
      </c>
      <c r="I6713" s="26">
        <v>6</v>
      </c>
      <c r="J6713" s="26">
        <v>15</v>
      </c>
      <c r="K6713" s="26">
        <v>412</v>
      </c>
      <c r="M6713" s="26">
        <v>6711</v>
      </c>
      <c r="N6713" s="26">
        <v>37</v>
      </c>
    </row>
    <row r="6714" spans="7:14" x14ac:dyDescent="0.2">
      <c r="G6714" s="26">
        <v>2016</v>
      </c>
      <c r="H6714" s="26">
        <v>10</v>
      </c>
      <c r="I6714" s="26">
        <v>6</v>
      </c>
      <c r="J6714" s="26">
        <v>16</v>
      </c>
      <c r="K6714" s="26">
        <v>491</v>
      </c>
      <c r="M6714" s="26">
        <v>6712</v>
      </c>
      <c r="N6714" s="26">
        <v>37</v>
      </c>
    </row>
    <row r="6715" spans="7:14" x14ac:dyDescent="0.2">
      <c r="G6715" s="26">
        <v>2016</v>
      </c>
      <c r="H6715" s="26">
        <v>10</v>
      </c>
      <c r="I6715" s="26">
        <v>6</v>
      </c>
      <c r="J6715" s="26">
        <v>17</v>
      </c>
      <c r="K6715" s="26">
        <v>580</v>
      </c>
      <c r="M6715" s="26">
        <v>6713</v>
      </c>
      <c r="N6715" s="26">
        <v>37</v>
      </c>
    </row>
    <row r="6716" spans="7:14" x14ac:dyDescent="0.2">
      <c r="G6716" s="26">
        <v>2016</v>
      </c>
      <c r="H6716" s="26">
        <v>10</v>
      </c>
      <c r="I6716" s="26">
        <v>6</v>
      </c>
      <c r="J6716" s="26">
        <v>18</v>
      </c>
      <c r="K6716" s="26">
        <v>509</v>
      </c>
      <c r="M6716" s="26">
        <v>6714</v>
      </c>
      <c r="N6716" s="26">
        <v>37</v>
      </c>
    </row>
    <row r="6717" spans="7:14" x14ac:dyDescent="0.2">
      <c r="G6717" s="26">
        <v>2016</v>
      </c>
      <c r="H6717" s="26">
        <v>10</v>
      </c>
      <c r="I6717" s="26">
        <v>6</v>
      </c>
      <c r="J6717" s="26">
        <v>19</v>
      </c>
      <c r="K6717" s="26">
        <v>326</v>
      </c>
      <c r="M6717" s="26">
        <v>6715</v>
      </c>
      <c r="N6717" s="26">
        <v>37</v>
      </c>
    </row>
    <row r="6718" spans="7:14" x14ac:dyDescent="0.2">
      <c r="G6718" s="26">
        <v>2016</v>
      </c>
      <c r="H6718" s="26">
        <v>10</v>
      </c>
      <c r="I6718" s="26">
        <v>6</v>
      </c>
      <c r="J6718" s="26">
        <v>20</v>
      </c>
      <c r="K6718" s="26">
        <v>231</v>
      </c>
      <c r="M6718" s="26">
        <v>6716</v>
      </c>
      <c r="N6718" s="26">
        <v>37</v>
      </c>
    </row>
    <row r="6719" spans="7:14" x14ac:dyDescent="0.2">
      <c r="G6719" s="26">
        <v>2016</v>
      </c>
      <c r="H6719" s="26">
        <v>10</v>
      </c>
      <c r="I6719" s="26">
        <v>6</v>
      </c>
      <c r="J6719" s="26">
        <v>21</v>
      </c>
      <c r="K6719" s="26">
        <v>183</v>
      </c>
      <c r="M6719" s="26">
        <v>6717</v>
      </c>
      <c r="N6719" s="26">
        <v>37</v>
      </c>
    </row>
    <row r="6720" spans="7:14" x14ac:dyDescent="0.2">
      <c r="G6720" s="26">
        <v>2016</v>
      </c>
      <c r="H6720" s="26">
        <v>10</v>
      </c>
      <c r="I6720" s="26">
        <v>6</v>
      </c>
      <c r="J6720" s="26">
        <v>22</v>
      </c>
      <c r="K6720" s="26">
        <v>92</v>
      </c>
      <c r="M6720" s="26">
        <v>6718</v>
      </c>
      <c r="N6720" s="26">
        <v>37</v>
      </c>
    </row>
    <row r="6721" spans="7:14" x14ac:dyDescent="0.2">
      <c r="G6721" s="26">
        <v>2016</v>
      </c>
      <c r="H6721" s="26">
        <v>10</v>
      </c>
      <c r="I6721" s="26">
        <v>6</v>
      </c>
      <c r="J6721" s="26">
        <v>23</v>
      </c>
      <c r="K6721" s="26">
        <v>68</v>
      </c>
      <c r="M6721" s="26">
        <v>6719</v>
      </c>
      <c r="N6721" s="26">
        <v>37</v>
      </c>
    </row>
    <row r="6722" spans="7:14" x14ac:dyDescent="0.2">
      <c r="G6722" s="26">
        <v>2016</v>
      </c>
      <c r="H6722" s="26">
        <v>10</v>
      </c>
      <c r="I6722" s="26">
        <v>6</v>
      </c>
      <c r="J6722" s="26">
        <v>24</v>
      </c>
      <c r="K6722" s="26">
        <v>42</v>
      </c>
      <c r="M6722" s="26">
        <v>6720</v>
      </c>
      <c r="N6722" s="26">
        <v>37</v>
      </c>
    </row>
    <row r="6723" spans="7:14" x14ac:dyDescent="0.2">
      <c r="G6723" s="26">
        <v>2016</v>
      </c>
      <c r="H6723" s="26">
        <v>10</v>
      </c>
      <c r="I6723" s="26">
        <v>7</v>
      </c>
      <c r="J6723" s="26">
        <v>1</v>
      </c>
      <c r="K6723" s="26">
        <v>16</v>
      </c>
      <c r="M6723" s="26">
        <v>6721</v>
      </c>
      <c r="N6723" s="26">
        <v>37</v>
      </c>
    </row>
    <row r="6724" spans="7:14" x14ac:dyDescent="0.2">
      <c r="G6724" s="26">
        <v>2016</v>
      </c>
      <c r="H6724" s="26">
        <v>10</v>
      </c>
      <c r="I6724" s="26">
        <v>7</v>
      </c>
      <c r="J6724" s="26">
        <v>2</v>
      </c>
      <c r="K6724" s="26">
        <v>20</v>
      </c>
      <c r="M6724" s="26">
        <v>6722</v>
      </c>
      <c r="N6724" s="26">
        <v>36</v>
      </c>
    </row>
    <row r="6725" spans="7:14" x14ac:dyDescent="0.2">
      <c r="G6725" s="26">
        <v>2016</v>
      </c>
      <c r="H6725" s="26">
        <v>10</v>
      </c>
      <c r="I6725" s="26">
        <v>7</v>
      </c>
      <c r="J6725" s="26">
        <v>3</v>
      </c>
      <c r="K6725" s="26">
        <v>9</v>
      </c>
      <c r="M6725" s="26">
        <v>6723</v>
      </c>
      <c r="N6725" s="26">
        <v>36</v>
      </c>
    </row>
    <row r="6726" spans="7:14" x14ac:dyDescent="0.2">
      <c r="G6726" s="26">
        <v>2016</v>
      </c>
      <c r="H6726" s="26">
        <v>10</v>
      </c>
      <c r="I6726" s="26">
        <v>7</v>
      </c>
      <c r="J6726" s="26">
        <v>4</v>
      </c>
      <c r="K6726" s="26">
        <v>7</v>
      </c>
      <c r="M6726" s="26">
        <v>6724</v>
      </c>
      <c r="N6726" s="26">
        <v>36</v>
      </c>
    </row>
    <row r="6727" spans="7:14" x14ac:dyDescent="0.2">
      <c r="G6727" s="26">
        <v>2016</v>
      </c>
      <c r="H6727" s="26">
        <v>10</v>
      </c>
      <c r="I6727" s="26">
        <v>7</v>
      </c>
      <c r="J6727" s="26">
        <v>5</v>
      </c>
      <c r="K6727" s="26">
        <v>7</v>
      </c>
      <c r="M6727" s="26">
        <v>6725</v>
      </c>
      <c r="N6727" s="26">
        <v>36</v>
      </c>
    </row>
    <row r="6728" spans="7:14" x14ac:dyDescent="0.2">
      <c r="G6728" s="26">
        <v>2016</v>
      </c>
      <c r="H6728" s="26">
        <v>10</v>
      </c>
      <c r="I6728" s="26">
        <v>7</v>
      </c>
      <c r="J6728" s="26">
        <v>6</v>
      </c>
      <c r="K6728" s="26">
        <v>47</v>
      </c>
      <c r="M6728" s="26">
        <v>6726</v>
      </c>
      <c r="N6728" s="26">
        <v>36</v>
      </c>
    </row>
    <row r="6729" spans="7:14" x14ac:dyDescent="0.2">
      <c r="G6729" s="26">
        <v>2016</v>
      </c>
      <c r="H6729" s="26">
        <v>10</v>
      </c>
      <c r="I6729" s="26">
        <v>7</v>
      </c>
      <c r="J6729" s="26">
        <v>7</v>
      </c>
      <c r="K6729" s="26">
        <v>163</v>
      </c>
      <c r="M6729" s="26">
        <v>6727</v>
      </c>
      <c r="N6729" s="26">
        <v>36</v>
      </c>
    </row>
    <row r="6730" spans="7:14" x14ac:dyDescent="0.2">
      <c r="G6730" s="26">
        <v>2016</v>
      </c>
      <c r="H6730" s="26">
        <v>10</v>
      </c>
      <c r="I6730" s="26">
        <v>7</v>
      </c>
      <c r="J6730" s="26">
        <v>8</v>
      </c>
      <c r="K6730" s="26">
        <v>496</v>
      </c>
      <c r="M6730" s="26">
        <v>6728</v>
      </c>
      <c r="N6730" s="26">
        <v>36</v>
      </c>
    </row>
    <row r="6731" spans="7:14" x14ac:dyDescent="0.2">
      <c r="G6731" s="26">
        <v>2016</v>
      </c>
      <c r="H6731" s="26">
        <v>10</v>
      </c>
      <c r="I6731" s="26">
        <v>7</v>
      </c>
      <c r="J6731" s="26">
        <v>9</v>
      </c>
      <c r="K6731" s="26">
        <v>371</v>
      </c>
      <c r="M6731" s="26">
        <v>6729</v>
      </c>
      <c r="N6731" s="26">
        <v>36</v>
      </c>
    </row>
    <row r="6732" spans="7:14" x14ac:dyDescent="0.2">
      <c r="G6732" s="26">
        <v>2016</v>
      </c>
      <c r="H6732" s="26">
        <v>10</v>
      </c>
      <c r="I6732" s="26">
        <v>7</v>
      </c>
      <c r="J6732" s="26">
        <v>10</v>
      </c>
      <c r="K6732" s="26">
        <v>304</v>
      </c>
      <c r="M6732" s="26">
        <v>6730</v>
      </c>
      <c r="N6732" s="26">
        <v>36</v>
      </c>
    </row>
    <row r="6733" spans="7:14" x14ac:dyDescent="0.2">
      <c r="G6733" s="26">
        <v>2016</v>
      </c>
      <c r="H6733" s="26">
        <v>10</v>
      </c>
      <c r="I6733" s="26">
        <v>7</v>
      </c>
      <c r="J6733" s="26">
        <v>11</v>
      </c>
      <c r="K6733" s="26">
        <v>382</v>
      </c>
      <c r="M6733" s="26">
        <v>6731</v>
      </c>
      <c r="N6733" s="26">
        <v>36</v>
      </c>
    </row>
    <row r="6734" spans="7:14" x14ac:dyDescent="0.2">
      <c r="G6734" s="26">
        <v>2016</v>
      </c>
      <c r="H6734" s="26">
        <v>10</v>
      </c>
      <c r="I6734" s="26">
        <v>7</v>
      </c>
      <c r="J6734" s="26">
        <v>12</v>
      </c>
      <c r="K6734" s="26">
        <v>420</v>
      </c>
      <c r="M6734" s="26">
        <v>6732</v>
      </c>
      <c r="N6734" s="26">
        <v>36</v>
      </c>
    </row>
    <row r="6735" spans="7:14" x14ac:dyDescent="0.2">
      <c r="G6735" s="26">
        <v>2016</v>
      </c>
      <c r="H6735" s="26">
        <v>10</v>
      </c>
      <c r="I6735" s="26">
        <v>7</v>
      </c>
      <c r="J6735" s="26">
        <v>13</v>
      </c>
      <c r="K6735" s="26">
        <v>425</v>
      </c>
      <c r="M6735" s="26">
        <v>6733</v>
      </c>
      <c r="N6735" s="26">
        <v>36</v>
      </c>
    </row>
    <row r="6736" spans="7:14" x14ac:dyDescent="0.2">
      <c r="G6736" s="26">
        <v>2016</v>
      </c>
      <c r="H6736" s="26">
        <v>10</v>
      </c>
      <c r="I6736" s="26">
        <v>7</v>
      </c>
      <c r="J6736" s="26">
        <v>14</v>
      </c>
      <c r="K6736" s="26">
        <v>415</v>
      </c>
      <c r="M6736" s="26">
        <v>6734</v>
      </c>
      <c r="N6736" s="26">
        <v>36</v>
      </c>
    </row>
    <row r="6737" spans="7:14" x14ac:dyDescent="0.2">
      <c r="G6737" s="26">
        <v>2016</v>
      </c>
      <c r="H6737" s="26">
        <v>10</v>
      </c>
      <c r="I6737" s="26">
        <v>7</v>
      </c>
      <c r="J6737" s="26">
        <v>15</v>
      </c>
      <c r="K6737" s="26">
        <v>497</v>
      </c>
      <c r="M6737" s="26">
        <v>6735</v>
      </c>
      <c r="N6737" s="26">
        <v>36</v>
      </c>
    </row>
    <row r="6738" spans="7:14" x14ac:dyDescent="0.2">
      <c r="G6738" s="26">
        <v>2016</v>
      </c>
      <c r="H6738" s="26">
        <v>10</v>
      </c>
      <c r="I6738" s="26">
        <v>7</v>
      </c>
      <c r="J6738" s="26">
        <v>16</v>
      </c>
      <c r="K6738" s="26">
        <v>500</v>
      </c>
      <c r="M6738" s="26">
        <v>6736</v>
      </c>
      <c r="N6738" s="26">
        <v>36</v>
      </c>
    </row>
    <row r="6739" spans="7:14" x14ac:dyDescent="0.2">
      <c r="G6739" s="26">
        <v>2016</v>
      </c>
      <c r="H6739" s="26">
        <v>10</v>
      </c>
      <c r="I6739" s="26">
        <v>7</v>
      </c>
      <c r="J6739" s="26">
        <v>17</v>
      </c>
      <c r="K6739" s="26">
        <v>575</v>
      </c>
      <c r="M6739" s="26">
        <v>6737</v>
      </c>
      <c r="N6739" s="26">
        <v>36</v>
      </c>
    </row>
    <row r="6740" spans="7:14" x14ac:dyDescent="0.2">
      <c r="G6740" s="26">
        <v>2016</v>
      </c>
      <c r="H6740" s="26">
        <v>10</v>
      </c>
      <c r="I6740" s="26">
        <v>7</v>
      </c>
      <c r="J6740" s="26">
        <v>18</v>
      </c>
      <c r="K6740" s="26">
        <v>554</v>
      </c>
      <c r="M6740" s="26">
        <v>6738</v>
      </c>
      <c r="N6740" s="26">
        <v>36</v>
      </c>
    </row>
    <row r="6741" spans="7:14" x14ac:dyDescent="0.2">
      <c r="G6741" s="26">
        <v>2016</v>
      </c>
      <c r="H6741" s="26">
        <v>10</v>
      </c>
      <c r="I6741" s="26">
        <v>7</v>
      </c>
      <c r="J6741" s="26">
        <v>19</v>
      </c>
      <c r="K6741" s="26">
        <v>435</v>
      </c>
      <c r="M6741" s="26">
        <v>6739</v>
      </c>
      <c r="N6741" s="26">
        <v>36</v>
      </c>
    </row>
    <row r="6742" spans="7:14" x14ac:dyDescent="0.2">
      <c r="G6742" s="26">
        <v>2016</v>
      </c>
      <c r="H6742" s="26">
        <v>10</v>
      </c>
      <c r="I6742" s="26">
        <v>7</v>
      </c>
      <c r="J6742" s="26">
        <v>20</v>
      </c>
      <c r="K6742" s="26">
        <v>285</v>
      </c>
      <c r="M6742" s="26">
        <v>6740</v>
      </c>
      <c r="N6742" s="26">
        <v>35</v>
      </c>
    </row>
    <row r="6743" spans="7:14" x14ac:dyDescent="0.2">
      <c r="G6743" s="26">
        <v>2016</v>
      </c>
      <c r="H6743" s="26">
        <v>10</v>
      </c>
      <c r="I6743" s="26">
        <v>7</v>
      </c>
      <c r="J6743" s="26">
        <v>21</v>
      </c>
      <c r="K6743" s="26">
        <v>193</v>
      </c>
      <c r="M6743" s="26">
        <v>6741</v>
      </c>
      <c r="N6743" s="26">
        <v>35</v>
      </c>
    </row>
    <row r="6744" spans="7:14" x14ac:dyDescent="0.2">
      <c r="G6744" s="26">
        <v>2016</v>
      </c>
      <c r="H6744" s="26">
        <v>10</v>
      </c>
      <c r="I6744" s="26">
        <v>7</v>
      </c>
      <c r="J6744" s="26">
        <v>22</v>
      </c>
      <c r="K6744" s="26">
        <v>200</v>
      </c>
      <c r="M6744" s="26">
        <v>6742</v>
      </c>
      <c r="N6744" s="26">
        <v>35</v>
      </c>
    </row>
    <row r="6745" spans="7:14" x14ac:dyDescent="0.2">
      <c r="G6745" s="26">
        <v>2016</v>
      </c>
      <c r="H6745" s="26">
        <v>10</v>
      </c>
      <c r="I6745" s="26">
        <v>7</v>
      </c>
      <c r="J6745" s="26">
        <v>23</v>
      </c>
      <c r="K6745" s="26">
        <v>126</v>
      </c>
      <c r="M6745" s="26">
        <v>6743</v>
      </c>
      <c r="N6745" s="26">
        <v>35</v>
      </c>
    </row>
    <row r="6746" spans="7:14" x14ac:dyDescent="0.2">
      <c r="G6746" s="26">
        <v>2016</v>
      </c>
      <c r="H6746" s="26">
        <v>10</v>
      </c>
      <c r="I6746" s="26">
        <v>7</v>
      </c>
      <c r="J6746" s="26">
        <v>24</v>
      </c>
      <c r="K6746" s="26">
        <v>52</v>
      </c>
      <c r="M6746" s="26">
        <v>6744</v>
      </c>
      <c r="N6746" s="26">
        <v>35</v>
      </c>
    </row>
    <row r="6747" spans="7:14" x14ac:dyDescent="0.2">
      <c r="G6747" s="26">
        <v>2016</v>
      </c>
      <c r="H6747" s="26">
        <v>10</v>
      </c>
      <c r="I6747" s="26">
        <v>8</v>
      </c>
      <c r="J6747" s="26">
        <v>1</v>
      </c>
      <c r="K6747" s="26">
        <v>31</v>
      </c>
      <c r="M6747" s="26">
        <v>6745</v>
      </c>
      <c r="N6747" s="26">
        <v>35</v>
      </c>
    </row>
    <row r="6748" spans="7:14" x14ac:dyDescent="0.2">
      <c r="G6748" s="26">
        <v>2016</v>
      </c>
      <c r="H6748" s="26">
        <v>10</v>
      </c>
      <c r="I6748" s="26">
        <v>8</v>
      </c>
      <c r="J6748" s="26">
        <v>2</v>
      </c>
      <c r="K6748" s="26">
        <v>24</v>
      </c>
      <c r="M6748" s="26">
        <v>6746</v>
      </c>
      <c r="N6748" s="26">
        <v>35</v>
      </c>
    </row>
    <row r="6749" spans="7:14" x14ac:dyDescent="0.2">
      <c r="G6749" s="26">
        <v>2016</v>
      </c>
      <c r="H6749" s="26">
        <v>10</v>
      </c>
      <c r="I6749" s="26">
        <v>8</v>
      </c>
      <c r="J6749" s="26">
        <v>3</v>
      </c>
      <c r="K6749" s="26">
        <v>18</v>
      </c>
      <c r="M6749" s="26">
        <v>6747</v>
      </c>
      <c r="N6749" s="26">
        <v>35</v>
      </c>
    </row>
    <row r="6750" spans="7:14" x14ac:dyDescent="0.2">
      <c r="G6750" s="26">
        <v>2016</v>
      </c>
      <c r="H6750" s="26">
        <v>10</v>
      </c>
      <c r="I6750" s="26">
        <v>8</v>
      </c>
      <c r="J6750" s="26">
        <v>4</v>
      </c>
      <c r="K6750" s="26">
        <v>15</v>
      </c>
      <c r="M6750" s="26">
        <v>6748</v>
      </c>
      <c r="N6750" s="26">
        <v>35</v>
      </c>
    </row>
    <row r="6751" spans="7:14" x14ac:dyDescent="0.2">
      <c r="G6751" s="26">
        <v>2016</v>
      </c>
      <c r="H6751" s="26">
        <v>10</v>
      </c>
      <c r="I6751" s="26">
        <v>8</v>
      </c>
      <c r="J6751" s="26">
        <v>5</v>
      </c>
      <c r="K6751" s="26">
        <v>15</v>
      </c>
      <c r="M6751" s="26">
        <v>6749</v>
      </c>
      <c r="N6751" s="26">
        <v>35</v>
      </c>
    </row>
    <row r="6752" spans="7:14" x14ac:dyDescent="0.2">
      <c r="G6752" s="26">
        <v>2016</v>
      </c>
      <c r="H6752" s="26">
        <v>10</v>
      </c>
      <c r="I6752" s="26">
        <v>8</v>
      </c>
      <c r="J6752" s="26">
        <v>6</v>
      </c>
      <c r="K6752" s="26">
        <v>31</v>
      </c>
      <c r="M6752" s="26">
        <v>6750</v>
      </c>
      <c r="N6752" s="26">
        <v>35</v>
      </c>
    </row>
    <row r="6753" spans="7:14" x14ac:dyDescent="0.2">
      <c r="G6753" s="26">
        <v>2016</v>
      </c>
      <c r="H6753" s="26">
        <v>10</v>
      </c>
      <c r="I6753" s="26">
        <v>8</v>
      </c>
      <c r="J6753" s="26">
        <v>7</v>
      </c>
      <c r="K6753" s="26">
        <v>67</v>
      </c>
      <c r="M6753" s="26">
        <v>6751</v>
      </c>
      <c r="N6753" s="26">
        <v>35</v>
      </c>
    </row>
    <row r="6754" spans="7:14" x14ac:dyDescent="0.2">
      <c r="G6754" s="26">
        <v>2016</v>
      </c>
      <c r="H6754" s="26">
        <v>10</v>
      </c>
      <c r="I6754" s="26">
        <v>8</v>
      </c>
      <c r="J6754" s="26">
        <v>8</v>
      </c>
      <c r="K6754" s="26">
        <v>173</v>
      </c>
      <c r="M6754" s="26">
        <v>6752</v>
      </c>
      <c r="N6754" s="26">
        <v>35</v>
      </c>
    </row>
    <row r="6755" spans="7:14" x14ac:dyDescent="0.2">
      <c r="G6755" s="26">
        <v>2016</v>
      </c>
      <c r="H6755" s="26">
        <v>10</v>
      </c>
      <c r="I6755" s="26">
        <v>8</v>
      </c>
      <c r="J6755" s="26">
        <v>9</v>
      </c>
      <c r="K6755" s="26">
        <v>255</v>
      </c>
      <c r="M6755" s="26">
        <v>6753</v>
      </c>
      <c r="N6755" s="26">
        <v>35</v>
      </c>
    </row>
    <row r="6756" spans="7:14" x14ac:dyDescent="0.2">
      <c r="G6756" s="26">
        <v>2016</v>
      </c>
      <c r="H6756" s="26">
        <v>10</v>
      </c>
      <c r="I6756" s="26">
        <v>8</v>
      </c>
      <c r="J6756" s="26">
        <v>10</v>
      </c>
      <c r="K6756" s="26">
        <v>337</v>
      </c>
      <c r="M6756" s="26">
        <v>6754</v>
      </c>
      <c r="N6756" s="26">
        <v>35</v>
      </c>
    </row>
    <row r="6757" spans="7:14" x14ac:dyDescent="0.2">
      <c r="G6757" s="26">
        <v>2016</v>
      </c>
      <c r="H6757" s="26">
        <v>10</v>
      </c>
      <c r="I6757" s="26">
        <v>8</v>
      </c>
      <c r="J6757" s="26">
        <v>11</v>
      </c>
      <c r="K6757" s="26">
        <v>376</v>
      </c>
      <c r="M6757" s="26">
        <v>6755</v>
      </c>
      <c r="N6757" s="26">
        <v>35</v>
      </c>
    </row>
    <row r="6758" spans="7:14" x14ac:dyDescent="0.2">
      <c r="G6758" s="26">
        <v>2016</v>
      </c>
      <c r="H6758" s="26">
        <v>10</v>
      </c>
      <c r="I6758" s="26">
        <v>8</v>
      </c>
      <c r="J6758" s="26">
        <v>12</v>
      </c>
      <c r="K6758" s="26">
        <v>431</v>
      </c>
      <c r="M6758" s="26">
        <v>6756</v>
      </c>
      <c r="N6758" s="26">
        <v>35</v>
      </c>
    </row>
    <row r="6759" spans="7:14" x14ac:dyDescent="0.2">
      <c r="G6759" s="26">
        <v>2016</v>
      </c>
      <c r="H6759" s="26">
        <v>10</v>
      </c>
      <c r="I6759" s="26">
        <v>8</v>
      </c>
      <c r="J6759" s="26">
        <v>13</v>
      </c>
      <c r="K6759" s="26">
        <v>428</v>
      </c>
      <c r="M6759" s="26">
        <v>6757</v>
      </c>
      <c r="N6759" s="26">
        <v>35</v>
      </c>
    </row>
    <row r="6760" spans="7:14" x14ac:dyDescent="0.2">
      <c r="G6760" s="26">
        <v>2016</v>
      </c>
      <c r="H6760" s="26">
        <v>10</v>
      </c>
      <c r="I6760" s="26">
        <v>8</v>
      </c>
      <c r="J6760" s="26">
        <v>14</v>
      </c>
      <c r="K6760" s="26">
        <v>487</v>
      </c>
      <c r="M6760" s="26">
        <v>6758</v>
      </c>
      <c r="N6760" s="26">
        <v>35</v>
      </c>
    </row>
    <row r="6761" spans="7:14" x14ac:dyDescent="0.2">
      <c r="G6761" s="26">
        <v>2016</v>
      </c>
      <c r="H6761" s="26">
        <v>10</v>
      </c>
      <c r="I6761" s="26">
        <v>8</v>
      </c>
      <c r="J6761" s="26">
        <v>15</v>
      </c>
      <c r="K6761" s="26">
        <v>415</v>
      </c>
      <c r="M6761" s="26">
        <v>6759</v>
      </c>
      <c r="N6761" s="26">
        <v>35</v>
      </c>
    </row>
    <row r="6762" spans="7:14" x14ac:dyDescent="0.2">
      <c r="G6762" s="26">
        <v>2016</v>
      </c>
      <c r="H6762" s="26">
        <v>10</v>
      </c>
      <c r="I6762" s="26">
        <v>8</v>
      </c>
      <c r="J6762" s="26">
        <v>16</v>
      </c>
      <c r="K6762" s="26">
        <v>413</v>
      </c>
      <c r="M6762" s="26">
        <v>6760</v>
      </c>
      <c r="N6762" s="26">
        <v>35</v>
      </c>
    </row>
    <row r="6763" spans="7:14" x14ac:dyDescent="0.2">
      <c r="G6763" s="26">
        <v>2016</v>
      </c>
      <c r="H6763" s="26">
        <v>10</v>
      </c>
      <c r="I6763" s="26">
        <v>8</v>
      </c>
      <c r="J6763" s="26">
        <v>17</v>
      </c>
      <c r="K6763" s="26">
        <v>429</v>
      </c>
      <c r="M6763" s="26">
        <v>6761</v>
      </c>
      <c r="N6763" s="26">
        <v>35</v>
      </c>
    </row>
    <row r="6764" spans="7:14" x14ac:dyDescent="0.2">
      <c r="G6764" s="26">
        <v>2016</v>
      </c>
      <c r="H6764" s="26">
        <v>10</v>
      </c>
      <c r="I6764" s="26">
        <v>8</v>
      </c>
      <c r="J6764" s="26">
        <v>18</v>
      </c>
      <c r="K6764" s="26">
        <v>343</v>
      </c>
      <c r="M6764" s="26">
        <v>6762</v>
      </c>
      <c r="N6764" s="26">
        <v>35</v>
      </c>
    </row>
    <row r="6765" spans="7:14" x14ac:dyDescent="0.2">
      <c r="G6765" s="26">
        <v>2016</v>
      </c>
      <c r="H6765" s="26">
        <v>10</v>
      </c>
      <c r="I6765" s="26">
        <v>8</v>
      </c>
      <c r="J6765" s="26">
        <v>19</v>
      </c>
      <c r="K6765" s="26">
        <v>248</v>
      </c>
      <c r="M6765" s="26">
        <v>6763</v>
      </c>
      <c r="N6765" s="26">
        <v>35</v>
      </c>
    </row>
    <row r="6766" spans="7:14" x14ac:dyDescent="0.2">
      <c r="G6766" s="26">
        <v>2016</v>
      </c>
      <c r="H6766" s="26">
        <v>10</v>
      </c>
      <c r="I6766" s="26">
        <v>8</v>
      </c>
      <c r="J6766" s="26">
        <v>20</v>
      </c>
      <c r="K6766" s="26">
        <v>206</v>
      </c>
      <c r="M6766" s="26">
        <v>6764</v>
      </c>
      <c r="N6766" s="26">
        <v>34</v>
      </c>
    </row>
    <row r="6767" spans="7:14" x14ac:dyDescent="0.2">
      <c r="G6767" s="26">
        <v>2016</v>
      </c>
      <c r="H6767" s="26">
        <v>10</v>
      </c>
      <c r="I6767" s="26">
        <v>8</v>
      </c>
      <c r="J6767" s="26">
        <v>21</v>
      </c>
      <c r="K6767" s="26">
        <v>123</v>
      </c>
      <c r="M6767" s="26">
        <v>6765</v>
      </c>
      <c r="N6767" s="26">
        <v>34</v>
      </c>
    </row>
    <row r="6768" spans="7:14" x14ac:dyDescent="0.2">
      <c r="G6768" s="26">
        <v>2016</v>
      </c>
      <c r="H6768" s="26">
        <v>10</v>
      </c>
      <c r="I6768" s="26">
        <v>8</v>
      </c>
      <c r="J6768" s="26">
        <v>22</v>
      </c>
      <c r="K6768" s="26">
        <v>102</v>
      </c>
      <c r="M6768" s="26">
        <v>6766</v>
      </c>
      <c r="N6768" s="26">
        <v>34</v>
      </c>
    </row>
    <row r="6769" spans="7:14" x14ac:dyDescent="0.2">
      <c r="G6769" s="26">
        <v>2016</v>
      </c>
      <c r="H6769" s="26">
        <v>10</v>
      </c>
      <c r="I6769" s="26">
        <v>8</v>
      </c>
      <c r="J6769" s="26">
        <v>23</v>
      </c>
      <c r="K6769" s="26">
        <v>56</v>
      </c>
      <c r="M6769" s="26">
        <v>6767</v>
      </c>
      <c r="N6769" s="26">
        <v>34</v>
      </c>
    </row>
    <row r="6770" spans="7:14" x14ac:dyDescent="0.2">
      <c r="G6770" s="26">
        <v>2016</v>
      </c>
      <c r="H6770" s="26">
        <v>10</v>
      </c>
      <c r="I6770" s="26">
        <v>8</v>
      </c>
      <c r="J6770" s="26">
        <v>24</v>
      </c>
      <c r="K6770" s="26">
        <v>40</v>
      </c>
      <c r="M6770" s="26">
        <v>6768</v>
      </c>
      <c r="N6770" s="26">
        <v>34</v>
      </c>
    </row>
    <row r="6771" spans="7:14" x14ac:dyDescent="0.2">
      <c r="G6771" s="26">
        <v>2016</v>
      </c>
      <c r="H6771" s="26">
        <v>10</v>
      </c>
      <c r="I6771" s="26">
        <v>9</v>
      </c>
      <c r="J6771" s="26">
        <v>1</v>
      </c>
      <c r="K6771" s="26">
        <v>26</v>
      </c>
      <c r="M6771" s="26">
        <v>6769</v>
      </c>
      <c r="N6771" s="26">
        <v>34</v>
      </c>
    </row>
    <row r="6772" spans="7:14" x14ac:dyDescent="0.2">
      <c r="G6772" s="26">
        <v>2016</v>
      </c>
      <c r="H6772" s="26">
        <v>10</v>
      </c>
      <c r="I6772" s="26">
        <v>9</v>
      </c>
      <c r="J6772" s="26">
        <v>2</v>
      </c>
      <c r="K6772" s="26">
        <v>17</v>
      </c>
      <c r="M6772" s="26">
        <v>6770</v>
      </c>
      <c r="N6772" s="26">
        <v>34</v>
      </c>
    </row>
    <row r="6773" spans="7:14" x14ac:dyDescent="0.2">
      <c r="G6773" s="26">
        <v>2016</v>
      </c>
      <c r="H6773" s="26">
        <v>10</v>
      </c>
      <c r="I6773" s="26">
        <v>9</v>
      </c>
      <c r="J6773" s="26">
        <v>3</v>
      </c>
      <c r="K6773" s="26">
        <v>15</v>
      </c>
      <c r="M6773" s="26">
        <v>6771</v>
      </c>
      <c r="N6773" s="26">
        <v>34</v>
      </c>
    </row>
    <row r="6774" spans="7:14" x14ac:dyDescent="0.2">
      <c r="G6774" s="26">
        <v>2016</v>
      </c>
      <c r="H6774" s="26">
        <v>10</v>
      </c>
      <c r="I6774" s="26">
        <v>9</v>
      </c>
      <c r="J6774" s="26">
        <v>4</v>
      </c>
      <c r="K6774" s="26">
        <v>6</v>
      </c>
      <c r="M6774" s="26">
        <v>6772</v>
      </c>
      <c r="N6774" s="26">
        <v>34</v>
      </c>
    </row>
    <row r="6775" spans="7:14" x14ac:dyDescent="0.2">
      <c r="G6775" s="26">
        <v>2016</v>
      </c>
      <c r="H6775" s="26">
        <v>10</v>
      </c>
      <c r="I6775" s="26">
        <v>9</v>
      </c>
      <c r="J6775" s="26">
        <v>5</v>
      </c>
      <c r="K6775" s="26">
        <v>6</v>
      </c>
      <c r="M6775" s="26">
        <v>6773</v>
      </c>
      <c r="N6775" s="26">
        <v>34</v>
      </c>
    </row>
    <row r="6776" spans="7:14" x14ac:dyDescent="0.2">
      <c r="G6776" s="26">
        <v>2016</v>
      </c>
      <c r="H6776" s="26">
        <v>10</v>
      </c>
      <c r="I6776" s="26">
        <v>9</v>
      </c>
      <c r="J6776" s="26">
        <v>6</v>
      </c>
      <c r="K6776" s="26">
        <v>27</v>
      </c>
      <c r="M6776" s="26">
        <v>6774</v>
      </c>
      <c r="N6776" s="26">
        <v>34</v>
      </c>
    </row>
    <row r="6777" spans="7:14" x14ac:dyDescent="0.2">
      <c r="G6777" s="26">
        <v>2016</v>
      </c>
      <c r="H6777" s="26">
        <v>10</v>
      </c>
      <c r="I6777" s="26">
        <v>9</v>
      </c>
      <c r="J6777" s="26">
        <v>7</v>
      </c>
      <c r="K6777" s="26">
        <v>71</v>
      </c>
      <c r="M6777" s="26">
        <v>6775</v>
      </c>
      <c r="N6777" s="26">
        <v>34</v>
      </c>
    </row>
    <row r="6778" spans="7:14" x14ac:dyDescent="0.2">
      <c r="G6778" s="26">
        <v>2016</v>
      </c>
      <c r="H6778" s="26">
        <v>10</v>
      </c>
      <c r="I6778" s="26">
        <v>9</v>
      </c>
      <c r="J6778" s="26">
        <v>8</v>
      </c>
      <c r="K6778" s="26">
        <v>120</v>
      </c>
      <c r="M6778" s="26">
        <v>6776</v>
      </c>
      <c r="N6778" s="26">
        <v>34</v>
      </c>
    </row>
    <row r="6779" spans="7:14" x14ac:dyDescent="0.2">
      <c r="G6779" s="26">
        <v>2016</v>
      </c>
      <c r="H6779" s="26">
        <v>10</v>
      </c>
      <c r="I6779" s="26">
        <v>9</v>
      </c>
      <c r="J6779" s="26">
        <v>9</v>
      </c>
      <c r="K6779" s="26">
        <v>98</v>
      </c>
      <c r="M6779" s="26">
        <v>6777</v>
      </c>
      <c r="N6779" s="26">
        <v>34</v>
      </c>
    </row>
    <row r="6780" spans="7:14" x14ac:dyDescent="0.2">
      <c r="G6780" s="26">
        <v>2016</v>
      </c>
      <c r="H6780" s="26">
        <v>10</v>
      </c>
      <c r="I6780" s="26">
        <v>9</v>
      </c>
      <c r="J6780" s="26">
        <v>10</v>
      </c>
      <c r="K6780" s="26">
        <v>131</v>
      </c>
      <c r="M6780" s="26">
        <v>6778</v>
      </c>
      <c r="N6780" s="26">
        <v>34</v>
      </c>
    </row>
    <row r="6781" spans="7:14" x14ac:dyDescent="0.2">
      <c r="G6781" s="26">
        <v>2016</v>
      </c>
      <c r="H6781" s="26">
        <v>10</v>
      </c>
      <c r="I6781" s="26">
        <v>9</v>
      </c>
      <c r="J6781" s="26">
        <v>11</v>
      </c>
      <c r="K6781" s="26">
        <v>231</v>
      </c>
      <c r="M6781" s="26">
        <v>6779</v>
      </c>
      <c r="N6781" s="26">
        <v>34</v>
      </c>
    </row>
    <row r="6782" spans="7:14" x14ac:dyDescent="0.2">
      <c r="G6782" s="26">
        <v>2016</v>
      </c>
      <c r="H6782" s="26">
        <v>10</v>
      </c>
      <c r="I6782" s="26">
        <v>9</v>
      </c>
      <c r="J6782" s="26">
        <v>12</v>
      </c>
      <c r="K6782" s="26">
        <v>238</v>
      </c>
      <c r="M6782" s="26">
        <v>6780</v>
      </c>
      <c r="N6782" s="26">
        <v>34</v>
      </c>
    </row>
    <row r="6783" spans="7:14" x14ac:dyDescent="0.2">
      <c r="G6783" s="26">
        <v>2016</v>
      </c>
      <c r="H6783" s="26">
        <v>10</v>
      </c>
      <c r="I6783" s="26">
        <v>9</v>
      </c>
      <c r="J6783" s="26">
        <v>13</v>
      </c>
      <c r="K6783" s="26">
        <v>271</v>
      </c>
      <c r="M6783" s="26">
        <v>6781</v>
      </c>
      <c r="N6783" s="26">
        <v>34</v>
      </c>
    </row>
    <row r="6784" spans="7:14" x14ac:dyDescent="0.2">
      <c r="G6784" s="26">
        <v>2016</v>
      </c>
      <c r="H6784" s="26">
        <v>10</v>
      </c>
      <c r="I6784" s="26">
        <v>9</v>
      </c>
      <c r="J6784" s="26">
        <v>14</v>
      </c>
      <c r="K6784" s="26">
        <v>320</v>
      </c>
      <c r="M6784" s="26">
        <v>6782</v>
      </c>
      <c r="N6784" s="26">
        <v>34</v>
      </c>
    </row>
    <row r="6785" spans="7:14" x14ac:dyDescent="0.2">
      <c r="G6785" s="26">
        <v>2016</v>
      </c>
      <c r="H6785" s="26">
        <v>10</v>
      </c>
      <c r="I6785" s="26">
        <v>9</v>
      </c>
      <c r="J6785" s="26">
        <v>15</v>
      </c>
      <c r="K6785" s="26">
        <v>302</v>
      </c>
      <c r="M6785" s="26">
        <v>6783</v>
      </c>
      <c r="N6785" s="26">
        <v>34</v>
      </c>
    </row>
    <row r="6786" spans="7:14" x14ac:dyDescent="0.2">
      <c r="G6786" s="26">
        <v>2016</v>
      </c>
      <c r="H6786" s="26">
        <v>10</v>
      </c>
      <c r="I6786" s="26">
        <v>9</v>
      </c>
      <c r="J6786" s="26">
        <v>16</v>
      </c>
      <c r="K6786" s="26">
        <v>268</v>
      </c>
      <c r="M6786" s="26">
        <v>6784</v>
      </c>
      <c r="N6786" s="26">
        <v>34</v>
      </c>
    </row>
    <row r="6787" spans="7:14" x14ac:dyDescent="0.2">
      <c r="G6787" s="26">
        <v>2016</v>
      </c>
      <c r="H6787" s="26">
        <v>10</v>
      </c>
      <c r="I6787" s="26">
        <v>9</v>
      </c>
      <c r="J6787" s="26">
        <v>17</v>
      </c>
      <c r="K6787" s="26">
        <v>367</v>
      </c>
      <c r="M6787" s="26">
        <v>6785</v>
      </c>
      <c r="N6787" s="26">
        <v>33</v>
      </c>
    </row>
    <row r="6788" spans="7:14" x14ac:dyDescent="0.2">
      <c r="G6788" s="26">
        <v>2016</v>
      </c>
      <c r="H6788" s="26">
        <v>10</v>
      </c>
      <c r="I6788" s="26">
        <v>9</v>
      </c>
      <c r="J6788" s="26">
        <v>18</v>
      </c>
      <c r="K6788" s="26">
        <v>227</v>
      </c>
      <c r="M6788" s="26">
        <v>6786</v>
      </c>
      <c r="N6788" s="26">
        <v>33</v>
      </c>
    </row>
    <row r="6789" spans="7:14" x14ac:dyDescent="0.2">
      <c r="G6789" s="26">
        <v>2016</v>
      </c>
      <c r="H6789" s="26">
        <v>10</v>
      </c>
      <c r="I6789" s="26">
        <v>9</v>
      </c>
      <c r="J6789" s="26">
        <v>19</v>
      </c>
      <c r="K6789" s="26">
        <v>175</v>
      </c>
      <c r="M6789" s="26">
        <v>6787</v>
      </c>
      <c r="N6789" s="26">
        <v>33</v>
      </c>
    </row>
    <row r="6790" spans="7:14" x14ac:dyDescent="0.2">
      <c r="G6790" s="26">
        <v>2016</v>
      </c>
      <c r="H6790" s="26">
        <v>10</v>
      </c>
      <c r="I6790" s="26">
        <v>9</v>
      </c>
      <c r="J6790" s="26">
        <v>20</v>
      </c>
      <c r="K6790" s="26">
        <v>168</v>
      </c>
      <c r="M6790" s="26">
        <v>6788</v>
      </c>
      <c r="N6790" s="26">
        <v>33</v>
      </c>
    </row>
    <row r="6791" spans="7:14" x14ac:dyDescent="0.2">
      <c r="G6791" s="26">
        <v>2016</v>
      </c>
      <c r="H6791" s="26">
        <v>10</v>
      </c>
      <c r="I6791" s="26">
        <v>9</v>
      </c>
      <c r="J6791" s="26">
        <v>21</v>
      </c>
      <c r="K6791" s="26">
        <v>115</v>
      </c>
      <c r="M6791" s="26">
        <v>6789</v>
      </c>
      <c r="N6791" s="26">
        <v>33</v>
      </c>
    </row>
    <row r="6792" spans="7:14" x14ac:dyDescent="0.2">
      <c r="G6792" s="26">
        <v>2016</v>
      </c>
      <c r="H6792" s="26">
        <v>10</v>
      </c>
      <c r="I6792" s="26">
        <v>9</v>
      </c>
      <c r="J6792" s="26">
        <v>22</v>
      </c>
      <c r="K6792" s="26">
        <v>58</v>
      </c>
      <c r="M6792" s="26">
        <v>6790</v>
      </c>
      <c r="N6792" s="26">
        <v>33</v>
      </c>
    </row>
    <row r="6793" spans="7:14" x14ac:dyDescent="0.2">
      <c r="G6793" s="26">
        <v>2016</v>
      </c>
      <c r="H6793" s="26">
        <v>10</v>
      </c>
      <c r="I6793" s="26">
        <v>9</v>
      </c>
      <c r="J6793" s="26">
        <v>23</v>
      </c>
      <c r="K6793" s="26">
        <v>65</v>
      </c>
      <c r="M6793" s="26">
        <v>6791</v>
      </c>
      <c r="N6793" s="26">
        <v>33</v>
      </c>
    </row>
    <row r="6794" spans="7:14" x14ac:dyDescent="0.2">
      <c r="G6794" s="26">
        <v>2016</v>
      </c>
      <c r="H6794" s="26">
        <v>10</v>
      </c>
      <c r="I6794" s="26">
        <v>9</v>
      </c>
      <c r="J6794" s="26">
        <v>24</v>
      </c>
      <c r="K6794" s="26">
        <v>29</v>
      </c>
      <c r="M6794" s="26">
        <v>6792</v>
      </c>
      <c r="N6794" s="26">
        <v>33</v>
      </c>
    </row>
    <row r="6795" spans="7:14" x14ac:dyDescent="0.2">
      <c r="G6795" s="26">
        <v>2016</v>
      </c>
      <c r="H6795" s="26">
        <v>10</v>
      </c>
      <c r="I6795" s="26">
        <v>10</v>
      </c>
      <c r="J6795" s="26">
        <v>1</v>
      </c>
      <c r="K6795" s="26">
        <v>17</v>
      </c>
      <c r="M6795" s="26">
        <v>6793</v>
      </c>
      <c r="N6795" s="26">
        <v>33</v>
      </c>
    </row>
    <row r="6796" spans="7:14" x14ac:dyDescent="0.2">
      <c r="G6796" s="26">
        <v>2016</v>
      </c>
      <c r="H6796" s="26">
        <v>10</v>
      </c>
      <c r="I6796" s="26">
        <v>10</v>
      </c>
      <c r="J6796" s="26">
        <v>2</v>
      </c>
      <c r="K6796" s="26">
        <v>15</v>
      </c>
      <c r="M6796" s="26">
        <v>6794</v>
      </c>
      <c r="N6796" s="26">
        <v>33</v>
      </c>
    </row>
    <row r="6797" spans="7:14" x14ac:dyDescent="0.2">
      <c r="G6797" s="26">
        <v>2016</v>
      </c>
      <c r="H6797" s="26">
        <v>10</v>
      </c>
      <c r="I6797" s="26">
        <v>10</v>
      </c>
      <c r="J6797" s="26">
        <v>3</v>
      </c>
      <c r="K6797" s="26">
        <v>13</v>
      </c>
      <c r="M6797" s="26">
        <v>6795</v>
      </c>
      <c r="N6797" s="26">
        <v>33</v>
      </c>
    </row>
    <row r="6798" spans="7:14" x14ac:dyDescent="0.2">
      <c r="G6798" s="26">
        <v>2016</v>
      </c>
      <c r="H6798" s="26">
        <v>10</v>
      </c>
      <c r="I6798" s="26">
        <v>10</v>
      </c>
      <c r="J6798" s="26">
        <v>4</v>
      </c>
      <c r="K6798" s="26">
        <v>9</v>
      </c>
      <c r="M6798" s="26">
        <v>6796</v>
      </c>
      <c r="N6798" s="26">
        <v>33</v>
      </c>
    </row>
    <row r="6799" spans="7:14" x14ac:dyDescent="0.2">
      <c r="G6799" s="26">
        <v>2016</v>
      </c>
      <c r="H6799" s="26">
        <v>10</v>
      </c>
      <c r="I6799" s="26">
        <v>10</v>
      </c>
      <c r="J6799" s="26">
        <v>5</v>
      </c>
      <c r="K6799" s="26">
        <v>5</v>
      </c>
      <c r="M6799" s="26">
        <v>6797</v>
      </c>
      <c r="N6799" s="26">
        <v>33</v>
      </c>
    </row>
    <row r="6800" spans="7:14" x14ac:dyDescent="0.2">
      <c r="G6800" s="26">
        <v>2016</v>
      </c>
      <c r="H6800" s="26">
        <v>10</v>
      </c>
      <c r="I6800" s="26">
        <v>10</v>
      </c>
      <c r="J6800" s="26">
        <v>6</v>
      </c>
      <c r="K6800" s="26">
        <v>38</v>
      </c>
      <c r="M6800" s="26">
        <v>6798</v>
      </c>
      <c r="N6800" s="26">
        <v>33</v>
      </c>
    </row>
    <row r="6801" spans="7:14" x14ac:dyDescent="0.2">
      <c r="G6801" s="26">
        <v>2016</v>
      </c>
      <c r="H6801" s="26">
        <v>10</v>
      </c>
      <c r="I6801" s="26">
        <v>10</v>
      </c>
      <c r="J6801" s="26">
        <v>7</v>
      </c>
      <c r="K6801" s="26">
        <v>135</v>
      </c>
      <c r="M6801" s="26">
        <v>6799</v>
      </c>
      <c r="N6801" s="26">
        <v>33</v>
      </c>
    </row>
    <row r="6802" spans="7:14" x14ac:dyDescent="0.2">
      <c r="G6802" s="26">
        <v>2016</v>
      </c>
      <c r="H6802" s="26">
        <v>10</v>
      </c>
      <c r="I6802" s="26">
        <v>10</v>
      </c>
      <c r="J6802" s="26">
        <v>8</v>
      </c>
      <c r="K6802" s="26">
        <v>347</v>
      </c>
      <c r="M6802" s="26">
        <v>6800</v>
      </c>
      <c r="N6802" s="26">
        <v>33</v>
      </c>
    </row>
    <row r="6803" spans="7:14" x14ac:dyDescent="0.2">
      <c r="G6803" s="26">
        <v>2016</v>
      </c>
      <c r="H6803" s="26">
        <v>10</v>
      </c>
      <c r="I6803" s="26">
        <v>10</v>
      </c>
      <c r="J6803" s="26">
        <v>9</v>
      </c>
      <c r="K6803" s="26">
        <v>339</v>
      </c>
      <c r="M6803" s="26">
        <v>6801</v>
      </c>
      <c r="N6803" s="26">
        <v>33</v>
      </c>
    </row>
    <row r="6804" spans="7:14" x14ac:dyDescent="0.2">
      <c r="G6804" s="26">
        <v>2016</v>
      </c>
      <c r="H6804" s="26">
        <v>10</v>
      </c>
      <c r="I6804" s="26">
        <v>10</v>
      </c>
      <c r="J6804" s="26">
        <v>10</v>
      </c>
      <c r="K6804" s="26">
        <v>330</v>
      </c>
      <c r="M6804" s="26">
        <v>6802</v>
      </c>
      <c r="N6804" s="26">
        <v>33</v>
      </c>
    </row>
    <row r="6805" spans="7:14" x14ac:dyDescent="0.2">
      <c r="G6805" s="26">
        <v>2016</v>
      </c>
      <c r="H6805" s="26">
        <v>10</v>
      </c>
      <c r="I6805" s="26">
        <v>10</v>
      </c>
      <c r="J6805" s="26">
        <v>11</v>
      </c>
      <c r="K6805" s="26">
        <v>318</v>
      </c>
      <c r="M6805" s="26">
        <v>6803</v>
      </c>
      <c r="N6805" s="26">
        <v>33</v>
      </c>
    </row>
    <row r="6806" spans="7:14" x14ac:dyDescent="0.2">
      <c r="G6806" s="26">
        <v>2016</v>
      </c>
      <c r="H6806" s="26">
        <v>10</v>
      </c>
      <c r="I6806" s="26">
        <v>10</v>
      </c>
      <c r="J6806" s="26">
        <v>12</v>
      </c>
      <c r="K6806" s="26">
        <v>391</v>
      </c>
      <c r="M6806" s="26">
        <v>6804</v>
      </c>
      <c r="N6806" s="26">
        <v>33</v>
      </c>
    </row>
    <row r="6807" spans="7:14" x14ac:dyDescent="0.2">
      <c r="G6807" s="26">
        <v>2016</v>
      </c>
      <c r="H6807" s="26">
        <v>10</v>
      </c>
      <c r="I6807" s="26">
        <v>10</v>
      </c>
      <c r="J6807" s="26">
        <v>13</v>
      </c>
      <c r="K6807" s="26">
        <v>322</v>
      </c>
      <c r="M6807" s="26">
        <v>6805</v>
      </c>
      <c r="N6807" s="26">
        <v>33</v>
      </c>
    </row>
    <row r="6808" spans="7:14" x14ac:dyDescent="0.2">
      <c r="G6808" s="26">
        <v>2016</v>
      </c>
      <c r="H6808" s="26">
        <v>10</v>
      </c>
      <c r="I6808" s="26">
        <v>10</v>
      </c>
      <c r="J6808" s="26">
        <v>14</v>
      </c>
      <c r="K6808" s="26">
        <v>370</v>
      </c>
      <c r="M6808" s="26">
        <v>6806</v>
      </c>
      <c r="N6808" s="26">
        <v>33</v>
      </c>
    </row>
    <row r="6809" spans="7:14" x14ac:dyDescent="0.2">
      <c r="G6809" s="26">
        <v>2016</v>
      </c>
      <c r="H6809" s="26">
        <v>10</v>
      </c>
      <c r="I6809" s="26">
        <v>10</v>
      </c>
      <c r="J6809" s="26">
        <v>15</v>
      </c>
      <c r="K6809" s="26">
        <v>341</v>
      </c>
      <c r="M6809" s="26">
        <v>6807</v>
      </c>
      <c r="N6809" s="26">
        <v>33</v>
      </c>
    </row>
    <row r="6810" spans="7:14" x14ac:dyDescent="0.2">
      <c r="G6810" s="26">
        <v>2016</v>
      </c>
      <c r="H6810" s="26">
        <v>10</v>
      </c>
      <c r="I6810" s="26">
        <v>10</v>
      </c>
      <c r="J6810" s="26">
        <v>16</v>
      </c>
      <c r="K6810" s="26">
        <v>385</v>
      </c>
      <c r="M6810" s="26">
        <v>6808</v>
      </c>
      <c r="N6810" s="26">
        <v>33</v>
      </c>
    </row>
    <row r="6811" spans="7:14" x14ac:dyDescent="0.2">
      <c r="G6811" s="26">
        <v>2016</v>
      </c>
      <c r="H6811" s="26">
        <v>10</v>
      </c>
      <c r="I6811" s="26">
        <v>10</v>
      </c>
      <c r="J6811" s="26">
        <v>17</v>
      </c>
      <c r="K6811" s="26">
        <v>492</v>
      </c>
      <c r="M6811" s="26">
        <v>6809</v>
      </c>
      <c r="N6811" s="26">
        <v>33</v>
      </c>
    </row>
    <row r="6812" spans="7:14" x14ac:dyDescent="0.2">
      <c r="G6812" s="26">
        <v>2016</v>
      </c>
      <c r="H6812" s="26">
        <v>10</v>
      </c>
      <c r="I6812" s="26">
        <v>10</v>
      </c>
      <c r="J6812" s="26">
        <v>18</v>
      </c>
      <c r="K6812" s="26">
        <v>346</v>
      </c>
      <c r="M6812" s="26">
        <v>6810</v>
      </c>
      <c r="N6812" s="26">
        <v>32</v>
      </c>
    </row>
    <row r="6813" spans="7:14" x14ac:dyDescent="0.2">
      <c r="G6813" s="26">
        <v>2016</v>
      </c>
      <c r="H6813" s="26">
        <v>10</v>
      </c>
      <c r="I6813" s="26">
        <v>10</v>
      </c>
      <c r="J6813" s="26">
        <v>19</v>
      </c>
      <c r="K6813" s="26">
        <v>273</v>
      </c>
      <c r="M6813" s="26">
        <v>6811</v>
      </c>
      <c r="N6813" s="26">
        <v>32</v>
      </c>
    </row>
    <row r="6814" spans="7:14" x14ac:dyDescent="0.2">
      <c r="G6814" s="26">
        <v>2016</v>
      </c>
      <c r="H6814" s="26">
        <v>10</v>
      </c>
      <c r="I6814" s="26">
        <v>10</v>
      </c>
      <c r="J6814" s="26">
        <v>20</v>
      </c>
      <c r="K6814" s="26">
        <v>197</v>
      </c>
      <c r="M6814" s="26">
        <v>6812</v>
      </c>
      <c r="N6814" s="26">
        <v>32</v>
      </c>
    </row>
    <row r="6815" spans="7:14" x14ac:dyDescent="0.2">
      <c r="G6815" s="26">
        <v>2016</v>
      </c>
      <c r="H6815" s="26">
        <v>10</v>
      </c>
      <c r="I6815" s="26">
        <v>10</v>
      </c>
      <c r="J6815" s="26">
        <v>21</v>
      </c>
      <c r="K6815" s="26">
        <v>113</v>
      </c>
      <c r="M6815" s="26">
        <v>6813</v>
      </c>
      <c r="N6815" s="26">
        <v>32</v>
      </c>
    </row>
    <row r="6816" spans="7:14" x14ac:dyDescent="0.2">
      <c r="G6816" s="26">
        <v>2016</v>
      </c>
      <c r="H6816" s="26">
        <v>10</v>
      </c>
      <c r="I6816" s="26">
        <v>10</v>
      </c>
      <c r="J6816" s="26">
        <v>22</v>
      </c>
      <c r="K6816" s="26">
        <v>63</v>
      </c>
      <c r="M6816" s="26">
        <v>6814</v>
      </c>
      <c r="N6816" s="26">
        <v>32</v>
      </c>
    </row>
    <row r="6817" spans="7:14" x14ac:dyDescent="0.2">
      <c r="G6817" s="26">
        <v>2016</v>
      </c>
      <c r="H6817" s="26">
        <v>10</v>
      </c>
      <c r="I6817" s="26">
        <v>10</v>
      </c>
      <c r="J6817" s="26">
        <v>23</v>
      </c>
      <c r="K6817" s="26">
        <v>30</v>
      </c>
      <c r="M6817" s="26">
        <v>6815</v>
      </c>
      <c r="N6817" s="26">
        <v>32</v>
      </c>
    </row>
    <row r="6818" spans="7:14" x14ac:dyDescent="0.2">
      <c r="G6818" s="26">
        <v>2016</v>
      </c>
      <c r="H6818" s="26">
        <v>10</v>
      </c>
      <c r="I6818" s="26">
        <v>10</v>
      </c>
      <c r="J6818" s="26">
        <v>24</v>
      </c>
      <c r="K6818" s="26">
        <v>21</v>
      </c>
      <c r="M6818" s="26">
        <v>6816</v>
      </c>
      <c r="N6818" s="26">
        <v>32</v>
      </c>
    </row>
    <row r="6819" spans="7:14" x14ac:dyDescent="0.2">
      <c r="G6819" s="26">
        <v>2016</v>
      </c>
      <c r="H6819" s="26">
        <v>10</v>
      </c>
      <c r="I6819" s="26">
        <v>11</v>
      </c>
      <c r="J6819" s="26">
        <v>1</v>
      </c>
      <c r="K6819" s="26">
        <v>18</v>
      </c>
      <c r="M6819" s="26">
        <v>6817</v>
      </c>
      <c r="N6819" s="26">
        <v>32</v>
      </c>
    </row>
    <row r="6820" spans="7:14" x14ac:dyDescent="0.2">
      <c r="G6820" s="26">
        <v>2016</v>
      </c>
      <c r="H6820" s="26">
        <v>10</v>
      </c>
      <c r="I6820" s="26">
        <v>11</v>
      </c>
      <c r="J6820" s="26">
        <v>2</v>
      </c>
      <c r="K6820" s="26">
        <v>13</v>
      </c>
      <c r="M6820" s="26">
        <v>6818</v>
      </c>
      <c r="N6820" s="26">
        <v>32</v>
      </c>
    </row>
    <row r="6821" spans="7:14" x14ac:dyDescent="0.2">
      <c r="G6821" s="26">
        <v>2016</v>
      </c>
      <c r="H6821" s="26">
        <v>10</v>
      </c>
      <c r="I6821" s="26">
        <v>11</v>
      </c>
      <c r="J6821" s="26">
        <v>3</v>
      </c>
      <c r="K6821" s="26">
        <v>11</v>
      </c>
      <c r="M6821" s="26">
        <v>6819</v>
      </c>
      <c r="N6821" s="26">
        <v>32</v>
      </c>
    </row>
    <row r="6822" spans="7:14" x14ac:dyDescent="0.2">
      <c r="G6822" s="26">
        <v>2016</v>
      </c>
      <c r="H6822" s="26">
        <v>10</v>
      </c>
      <c r="I6822" s="26">
        <v>11</v>
      </c>
      <c r="J6822" s="26">
        <v>4</v>
      </c>
      <c r="K6822" s="26">
        <v>8</v>
      </c>
      <c r="M6822" s="26">
        <v>6820</v>
      </c>
      <c r="N6822" s="26">
        <v>32</v>
      </c>
    </row>
    <row r="6823" spans="7:14" x14ac:dyDescent="0.2">
      <c r="G6823" s="26">
        <v>2016</v>
      </c>
      <c r="H6823" s="26">
        <v>10</v>
      </c>
      <c r="I6823" s="26">
        <v>11</v>
      </c>
      <c r="J6823" s="26">
        <v>5</v>
      </c>
      <c r="K6823" s="26">
        <v>14</v>
      </c>
      <c r="M6823" s="26">
        <v>6821</v>
      </c>
      <c r="N6823" s="26">
        <v>32</v>
      </c>
    </row>
    <row r="6824" spans="7:14" x14ac:dyDescent="0.2">
      <c r="G6824" s="26">
        <v>2016</v>
      </c>
      <c r="H6824" s="26">
        <v>10</v>
      </c>
      <c r="I6824" s="26">
        <v>11</v>
      </c>
      <c r="J6824" s="26">
        <v>6</v>
      </c>
      <c r="K6824" s="26">
        <v>53</v>
      </c>
      <c r="M6824" s="26">
        <v>6822</v>
      </c>
      <c r="N6824" s="26">
        <v>32</v>
      </c>
    </row>
    <row r="6825" spans="7:14" x14ac:dyDescent="0.2">
      <c r="G6825" s="26">
        <v>2016</v>
      </c>
      <c r="H6825" s="26">
        <v>10</v>
      </c>
      <c r="I6825" s="26">
        <v>11</v>
      </c>
      <c r="J6825" s="26">
        <v>7</v>
      </c>
      <c r="K6825" s="26">
        <v>172</v>
      </c>
      <c r="M6825" s="26">
        <v>6823</v>
      </c>
      <c r="N6825" s="26">
        <v>32</v>
      </c>
    </row>
    <row r="6826" spans="7:14" x14ac:dyDescent="0.2">
      <c r="G6826" s="26">
        <v>2016</v>
      </c>
      <c r="H6826" s="26">
        <v>10</v>
      </c>
      <c r="I6826" s="26">
        <v>11</v>
      </c>
      <c r="J6826" s="26">
        <v>8</v>
      </c>
      <c r="K6826" s="26">
        <v>481</v>
      </c>
      <c r="M6826" s="26">
        <v>6824</v>
      </c>
      <c r="N6826" s="26">
        <v>32</v>
      </c>
    </row>
    <row r="6827" spans="7:14" x14ac:dyDescent="0.2">
      <c r="G6827" s="26">
        <v>2016</v>
      </c>
      <c r="H6827" s="26">
        <v>10</v>
      </c>
      <c r="I6827" s="26">
        <v>11</v>
      </c>
      <c r="J6827" s="26">
        <v>9</v>
      </c>
      <c r="K6827" s="26">
        <v>305</v>
      </c>
      <c r="M6827" s="26">
        <v>6825</v>
      </c>
      <c r="N6827" s="26">
        <v>32</v>
      </c>
    </row>
    <row r="6828" spans="7:14" x14ac:dyDescent="0.2">
      <c r="G6828" s="26">
        <v>2016</v>
      </c>
      <c r="H6828" s="26">
        <v>10</v>
      </c>
      <c r="I6828" s="26">
        <v>11</v>
      </c>
      <c r="J6828" s="26">
        <v>10</v>
      </c>
      <c r="K6828" s="26">
        <v>212</v>
      </c>
      <c r="M6828" s="26">
        <v>6826</v>
      </c>
      <c r="N6828" s="26">
        <v>32</v>
      </c>
    </row>
    <row r="6829" spans="7:14" x14ac:dyDescent="0.2">
      <c r="G6829" s="26">
        <v>2016</v>
      </c>
      <c r="H6829" s="26">
        <v>10</v>
      </c>
      <c r="I6829" s="26">
        <v>11</v>
      </c>
      <c r="J6829" s="26">
        <v>11</v>
      </c>
      <c r="K6829" s="26">
        <v>244</v>
      </c>
      <c r="M6829" s="26">
        <v>6827</v>
      </c>
      <c r="N6829" s="26">
        <v>32</v>
      </c>
    </row>
    <row r="6830" spans="7:14" x14ac:dyDescent="0.2">
      <c r="G6830" s="26">
        <v>2016</v>
      </c>
      <c r="H6830" s="26">
        <v>10</v>
      </c>
      <c r="I6830" s="26">
        <v>11</v>
      </c>
      <c r="J6830" s="26">
        <v>12</v>
      </c>
      <c r="K6830" s="26">
        <v>290</v>
      </c>
      <c r="M6830" s="26">
        <v>6828</v>
      </c>
      <c r="N6830" s="26">
        <v>32</v>
      </c>
    </row>
    <row r="6831" spans="7:14" x14ac:dyDescent="0.2">
      <c r="G6831" s="26">
        <v>2016</v>
      </c>
      <c r="H6831" s="26">
        <v>10</v>
      </c>
      <c r="I6831" s="26">
        <v>11</v>
      </c>
      <c r="J6831" s="26">
        <v>13</v>
      </c>
      <c r="K6831" s="26">
        <v>335</v>
      </c>
      <c r="M6831" s="26">
        <v>6829</v>
      </c>
      <c r="N6831" s="26">
        <v>31</v>
      </c>
    </row>
    <row r="6832" spans="7:14" x14ac:dyDescent="0.2">
      <c r="G6832" s="26">
        <v>2016</v>
      </c>
      <c r="H6832" s="26">
        <v>10</v>
      </c>
      <c r="I6832" s="26">
        <v>11</v>
      </c>
      <c r="J6832" s="26">
        <v>14</v>
      </c>
      <c r="K6832" s="26">
        <v>296</v>
      </c>
      <c r="M6832" s="26">
        <v>6830</v>
      </c>
      <c r="N6832" s="26">
        <v>31</v>
      </c>
    </row>
    <row r="6833" spans="7:14" x14ac:dyDescent="0.2">
      <c r="G6833" s="26">
        <v>2016</v>
      </c>
      <c r="H6833" s="26">
        <v>10</v>
      </c>
      <c r="I6833" s="26">
        <v>11</v>
      </c>
      <c r="J6833" s="26">
        <v>15</v>
      </c>
      <c r="K6833" s="26">
        <v>282</v>
      </c>
      <c r="M6833" s="26">
        <v>6831</v>
      </c>
      <c r="N6833" s="26">
        <v>31</v>
      </c>
    </row>
    <row r="6834" spans="7:14" x14ac:dyDescent="0.2">
      <c r="G6834" s="26">
        <v>2016</v>
      </c>
      <c r="H6834" s="26">
        <v>10</v>
      </c>
      <c r="I6834" s="26">
        <v>11</v>
      </c>
      <c r="J6834" s="26">
        <v>16</v>
      </c>
      <c r="K6834" s="26">
        <v>382</v>
      </c>
      <c r="M6834" s="26">
        <v>6832</v>
      </c>
      <c r="N6834" s="26">
        <v>31</v>
      </c>
    </row>
    <row r="6835" spans="7:14" x14ac:dyDescent="0.2">
      <c r="G6835" s="26">
        <v>2016</v>
      </c>
      <c r="H6835" s="26">
        <v>10</v>
      </c>
      <c r="I6835" s="26">
        <v>11</v>
      </c>
      <c r="J6835" s="26">
        <v>17</v>
      </c>
      <c r="K6835" s="26">
        <v>489</v>
      </c>
      <c r="M6835" s="26">
        <v>6833</v>
      </c>
      <c r="N6835" s="26">
        <v>31</v>
      </c>
    </row>
    <row r="6836" spans="7:14" x14ac:dyDescent="0.2">
      <c r="G6836" s="26">
        <v>2016</v>
      </c>
      <c r="H6836" s="26">
        <v>10</v>
      </c>
      <c r="I6836" s="26">
        <v>11</v>
      </c>
      <c r="J6836" s="26">
        <v>18</v>
      </c>
      <c r="K6836" s="26">
        <v>347</v>
      </c>
      <c r="M6836" s="26">
        <v>6834</v>
      </c>
      <c r="N6836" s="26">
        <v>31</v>
      </c>
    </row>
    <row r="6837" spans="7:14" x14ac:dyDescent="0.2">
      <c r="G6837" s="26">
        <v>2016</v>
      </c>
      <c r="H6837" s="26">
        <v>10</v>
      </c>
      <c r="I6837" s="26">
        <v>11</v>
      </c>
      <c r="J6837" s="26">
        <v>19</v>
      </c>
      <c r="K6837" s="26">
        <v>225</v>
      </c>
      <c r="M6837" s="26">
        <v>6835</v>
      </c>
      <c r="N6837" s="26">
        <v>31</v>
      </c>
    </row>
    <row r="6838" spans="7:14" x14ac:dyDescent="0.2">
      <c r="G6838" s="26">
        <v>2016</v>
      </c>
      <c r="H6838" s="26">
        <v>10</v>
      </c>
      <c r="I6838" s="26">
        <v>11</v>
      </c>
      <c r="J6838" s="26">
        <v>20</v>
      </c>
      <c r="K6838" s="26">
        <v>112</v>
      </c>
      <c r="M6838" s="26">
        <v>6836</v>
      </c>
      <c r="N6838" s="26">
        <v>31</v>
      </c>
    </row>
    <row r="6839" spans="7:14" x14ac:dyDescent="0.2">
      <c r="G6839" s="26">
        <v>2016</v>
      </c>
      <c r="H6839" s="26">
        <v>10</v>
      </c>
      <c r="I6839" s="26">
        <v>11</v>
      </c>
      <c r="J6839" s="26">
        <v>21</v>
      </c>
      <c r="K6839" s="26">
        <v>89</v>
      </c>
      <c r="M6839" s="26">
        <v>6837</v>
      </c>
      <c r="N6839" s="26">
        <v>31</v>
      </c>
    </row>
    <row r="6840" spans="7:14" x14ac:dyDescent="0.2">
      <c r="G6840" s="26">
        <v>2016</v>
      </c>
      <c r="H6840" s="26">
        <v>10</v>
      </c>
      <c r="I6840" s="26">
        <v>11</v>
      </c>
      <c r="J6840" s="26">
        <v>22</v>
      </c>
      <c r="K6840" s="26">
        <v>42</v>
      </c>
      <c r="M6840" s="26">
        <v>6838</v>
      </c>
      <c r="N6840" s="26">
        <v>31</v>
      </c>
    </row>
    <row r="6841" spans="7:14" x14ac:dyDescent="0.2">
      <c r="G6841" s="26">
        <v>2016</v>
      </c>
      <c r="H6841" s="26">
        <v>10</v>
      </c>
      <c r="I6841" s="26">
        <v>11</v>
      </c>
      <c r="J6841" s="26">
        <v>23</v>
      </c>
      <c r="K6841" s="26">
        <v>37</v>
      </c>
      <c r="M6841" s="26">
        <v>6839</v>
      </c>
      <c r="N6841" s="26">
        <v>31</v>
      </c>
    </row>
    <row r="6842" spans="7:14" x14ac:dyDescent="0.2">
      <c r="G6842" s="26">
        <v>2016</v>
      </c>
      <c r="H6842" s="26">
        <v>10</v>
      </c>
      <c r="I6842" s="26">
        <v>11</v>
      </c>
      <c r="J6842" s="26">
        <v>24</v>
      </c>
      <c r="K6842" s="26">
        <v>18</v>
      </c>
      <c r="M6842" s="26">
        <v>6840</v>
      </c>
      <c r="N6842" s="26">
        <v>31</v>
      </c>
    </row>
    <row r="6843" spans="7:14" x14ac:dyDescent="0.2">
      <c r="G6843" s="26">
        <v>2016</v>
      </c>
      <c r="H6843" s="26">
        <v>10</v>
      </c>
      <c r="I6843" s="26">
        <v>12</v>
      </c>
      <c r="J6843" s="26">
        <v>1</v>
      </c>
      <c r="K6843" s="26">
        <v>23</v>
      </c>
      <c r="M6843" s="26">
        <v>6841</v>
      </c>
      <c r="N6843" s="26">
        <v>31</v>
      </c>
    </row>
    <row r="6844" spans="7:14" x14ac:dyDescent="0.2">
      <c r="G6844" s="26">
        <v>2016</v>
      </c>
      <c r="H6844" s="26">
        <v>10</v>
      </c>
      <c r="I6844" s="26">
        <v>12</v>
      </c>
      <c r="J6844" s="26">
        <v>2</v>
      </c>
      <c r="K6844" s="26">
        <v>13</v>
      </c>
      <c r="M6844" s="26">
        <v>6842</v>
      </c>
      <c r="N6844" s="26">
        <v>31</v>
      </c>
    </row>
    <row r="6845" spans="7:14" x14ac:dyDescent="0.2">
      <c r="G6845" s="26">
        <v>2016</v>
      </c>
      <c r="H6845" s="26">
        <v>10</v>
      </c>
      <c r="I6845" s="26">
        <v>12</v>
      </c>
      <c r="J6845" s="26">
        <v>3</v>
      </c>
      <c r="K6845" s="26">
        <v>8</v>
      </c>
      <c r="M6845" s="26">
        <v>6843</v>
      </c>
      <c r="N6845" s="26">
        <v>31</v>
      </c>
    </row>
    <row r="6846" spans="7:14" x14ac:dyDescent="0.2">
      <c r="G6846" s="26">
        <v>2016</v>
      </c>
      <c r="H6846" s="26">
        <v>10</v>
      </c>
      <c r="I6846" s="26">
        <v>12</v>
      </c>
      <c r="J6846" s="26">
        <v>4</v>
      </c>
      <c r="K6846" s="26">
        <v>5</v>
      </c>
      <c r="M6846" s="26">
        <v>6844</v>
      </c>
      <c r="N6846" s="26">
        <v>31</v>
      </c>
    </row>
    <row r="6847" spans="7:14" x14ac:dyDescent="0.2">
      <c r="G6847" s="26">
        <v>2016</v>
      </c>
      <c r="H6847" s="26">
        <v>10</v>
      </c>
      <c r="I6847" s="26">
        <v>12</v>
      </c>
      <c r="J6847" s="26">
        <v>5</v>
      </c>
      <c r="K6847" s="26">
        <v>7</v>
      </c>
      <c r="M6847" s="26">
        <v>6845</v>
      </c>
      <c r="N6847" s="26">
        <v>31</v>
      </c>
    </row>
    <row r="6848" spans="7:14" x14ac:dyDescent="0.2">
      <c r="G6848" s="26">
        <v>2016</v>
      </c>
      <c r="H6848" s="26">
        <v>10</v>
      </c>
      <c r="I6848" s="26">
        <v>12</v>
      </c>
      <c r="J6848" s="26">
        <v>6</v>
      </c>
      <c r="K6848" s="26">
        <v>55</v>
      </c>
      <c r="M6848" s="26">
        <v>6846</v>
      </c>
      <c r="N6848" s="26">
        <v>31</v>
      </c>
    </row>
    <row r="6849" spans="7:14" x14ac:dyDescent="0.2">
      <c r="G6849" s="26">
        <v>2016</v>
      </c>
      <c r="H6849" s="26">
        <v>10</v>
      </c>
      <c r="I6849" s="26">
        <v>12</v>
      </c>
      <c r="J6849" s="26">
        <v>7</v>
      </c>
      <c r="K6849" s="26">
        <v>184</v>
      </c>
      <c r="M6849" s="26">
        <v>6847</v>
      </c>
      <c r="N6849" s="26">
        <v>31</v>
      </c>
    </row>
    <row r="6850" spans="7:14" x14ac:dyDescent="0.2">
      <c r="G6850" s="26">
        <v>2016</v>
      </c>
      <c r="H6850" s="26">
        <v>10</v>
      </c>
      <c r="I6850" s="26">
        <v>12</v>
      </c>
      <c r="J6850" s="26">
        <v>8</v>
      </c>
      <c r="K6850" s="26">
        <v>447</v>
      </c>
      <c r="M6850" s="26">
        <v>6848</v>
      </c>
      <c r="N6850" s="26">
        <v>31</v>
      </c>
    </row>
    <row r="6851" spans="7:14" x14ac:dyDescent="0.2">
      <c r="G6851" s="26">
        <v>2016</v>
      </c>
      <c r="H6851" s="26">
        <v>10</v>
      </c>
      <c r="I6851" s="26">
        <v>12</v>
      </c>
      <c r="J6851" s="26">
        <v>9</v>
      </c>
      <c r="K6851" s="26">
        <v>310</v>
      </c>
      <c r="M6851" s="26">
        <v>6849</v>
      </c>
      <c r="N6851" s="26">
        <v>31</v>
      </c>
    </row>
    <row r="6852" spans="7:14" x14ac:dyDescent="0.2">
      <c r="G6852" s="26">
        <v>2016</v>
      </c>
      <c r="H6852" s="26">
        <v>10</v>
      </c>
      <c r="I6852" s="26">
        <v>12</v>
      </c>
      <c r="J6852" s="26">
        <v>10</v>
      </c>
      <c r="K6852" s="26">
        <v>259</v>
      </c>
      <c r="M6852" s="26">
        <v>6850</v>
      </c>
      <c r="N6852" s="26">
        <v>31</v>
      </c>
    </row>
    <row r="6853" spans="7:14" x14ac:dyDescent="0.2">
      <c r="G6853" s="26">
        <v>2016</v>
      </c>
      <c r="H6853" s="26">
        <v>10</v>
      </c>
      <c r="I6853" s="26">
        <v>12</v>
      </c>
      <c r="J6853" s="26">
        <v>11</v>
      </c>
      <c r="K6853" s="26">
        <v>392</v>
      </c>
      <c r="M6853" s="26">
        <v>6851</v>
      </c>
      <c r="N6853" s="26">
        <v>31</v>
      </c>
    </row>
    <row r="6854" spans="7:14" x14ac:dyDescent="0.2">
      <c r="G6854" s="26">
        <v>2016</v>
      </c>
      <c r="H6854" s="26">
        <v>10</v>
      </c>
      <c r="I6854" s="26">
        <v>12</v>
      </c>
      <c r="J6854" s="26">
        <v>12</v>
      </c>
      <c r="K6854" s="26">
        <v>421</v>
      </c>
      <c r="M6854" s="26">
        <v>6852</v>
      </c>
      <c r="N6854" s="26">
        <v>31</v>
      </c>
    </row>
    <row r="6855" spans="7:14" x14ac:dyDescent="0.2">
      <c r="G6855" s="26">
        <v>2016</v>
      </c>
      <c r="H6855" s="26">
        <v>10</v>
      </c>
      <c r="I6855" s="26">
        <v>12</v>
      </c>
      <c r="J6855" s="26">
        <v>13</v>
      </c>
      <c r="K6855" s="26">
        <v>442</v>
      </c>
      <c r="M6855" s="26">
        <v>6853</v>
      </c>
      <c r="N6855" s="26">
        <v>31</v>
      </c>
    </row>
    <row r="6856" spans="7:14" x14ac:dyDescent="0.2">
      <c r="G6856" s="26">
        <v>2016</v>
      </c>
      <c r="H6856" s="26">
        <v>10</v>
      </c>
      <c r="I6856" s="26">
        <v>12</v>
      </c>
      <c r="J6856" s="26">
        <v>14</v>
      </c>
      <c r="K6856" s="26">
        <v>385</v>
      </c>
      <c r="M6856" s="26">
        <v>6854</v>
      </c>
      <c r="N6856" s="26">
        <v>31</v>
      </c>
    </row>
    <row r="6857" spans="7:14" x14ac:dyDescent="0.2">
      <c r="G6857" s="26">
        <v>2016</v>
      </c>
      <c r="H6857" s="26">
        <v>10</v>
      </c>
      <c r="I6857" s="26">
        <v>12</v>
      </c>
      <c r="J6857" s="26">
        <v>15</v>
      </c>
      <c r="K6857" s="26">
        <v>401</v>
      </c>
      <c r="M6857" s="26">
        <v>6855</v>
      </c>
      <c r="N6857" s="26">
        <v>31</v>
      </c>
    </row>
    <row r="6858" spans="7:14" x14ac:dyDescent="0.2">
      <c r="G6858" s="26">
        <v>2016</v>
      </c>
      <c r="H6858" s="26">
        <v>10</v>
      </c>
      <c r="I6858" s="26">
        <v>12</v>
      </c>
      <c r="J6858" s="26">
        <v>16</v>
      </c>
      <c r="K6858" s="26">
        <v>510</v>
      </c>
      <c r="M6858" s="26">
        <v>6856</v>
      </c>
      <c r="N6858" s="26">
        <v>31</v>
      </c>
    </row>
    <row r="6859" spans="7:14" x14ac:dyDescent="0.2">
      <c r="G6859" s="26">
        <v>2016</v>
      </c>
      <c r="H6859" s="26">
        <v>10</v>
      </c>
      <c r="I6859" s="26">
        <v>12</v>
      </c>
      <c r="J6859" s="26">
        <v>17</v>
      </c>
      <c r="K6859" s="26">
        <v>624</v>
      </c>
      <c r="M6859" s="26">
        <v>6857</v>
      </c>
      <c r="N6859" s="26">
        <v>30</v>
      </c>
    </row>
    <row r="6860" spans="7:14" x14ac:dyDescent="0.2">
      <c r="G6860" s="26">
        <v>2016</v>
      </c>
      <c r="H6860" s="26">
        <v>10</v>
      </c>
      <c r="I6860" s="26">
        <v>12</v>
      </c>
      <c r="J6860" s="26">
        <v>18</v>
      </c>
      <c r="K6860" s="26">
        <v>475</v>
      </c>
      <c r="M6860" s="26">
        <v>6858</v>
      </c>
      <c r="N6860" s="26">
        <v>30</v>
      </c>
    </row>
    <row r="6861" spans="7:14" x14ac:dyDescent="0.2">
      <c r="G6861" s="26">
        <v>2016</v>
      </c>
      <c r="H6861" s="26">
        <v>10</v>
      </c>
      <c r="I6861" s="26">
        <v>12</v>
      </c>
      <c r="J6861" s="26">
        <v>19</v>
      </c>
      <c r="K6861" s="26">
        <v>309</v>
      </c>
      <c r="M6861" s="26">
        <v>6859</v>
      </c>
      <c r="N6861" s="26">
        <v>30</v>
      </c>
    </row>
    <row r="6862" spans="7:14" x14ac:dyDescent="0.2">
      <c r="G6862" s="26">
        <v>2016</v>
      </c>
      <c r="H6862" s="26">
        <v>10</v>
      </c>
      <c r="I6862" s="26">
        <v>12</v>
      </c>
      <c r="J6862" s="26">
        <v>20</v>
      </c>
      <c r="K6862" s="26">
        <v>205</v>
      </c>
      <c r="M6862" s="26">
        <v>6860</v>
      </c>
      <c r="N6862" s="26">
        <v>30</v>
      </c>
    </row>
    <row r="6863" spans="7:14" x14ac:dyDescent="0.2">
      <c r="G6863" s="26">
        <v>2016</v>
      </c>
      <c r="H6863" s="26">
        <v>10</v>
      </c>
      <c r="I6863" s="26">
        <v>12</v>
      </c>
      <c r="J6863" s="26">
        <v>21</v>
      </c>
      <c r="K6863" s="26">
        <v>171</v>
      </c>
      <c r="M6863" s="26">
        <v>6861</v>
      </c>
      <c r="N6863" s="26">
        <v>30</v>
      </c>
    </row>
    <row r="6864" spans="7:14" x14ac:dyDescent="0.2">
      <c r="G6864" s="26">
        <v>2016</v>
      </c>
      <c r="H6864" s="26">
        <v>10</v>
      </c>
      <c r="I6864" s="26">
        <v>12</v>
      </c>
      <c r="J6864" s="26">
        <v>22</v>
      </c>
      <c r="K6864" s="26">
        <v>109</v>
      </c>
      <c r="M6864" s="26">
        <v>6862</v>
      </c>
      <c r="N6864" s="26">
        <v>30</v>
      </c>
    </row>
    <row r="6865" spans="7:14" x14ac:dyDescent="0.2">
      <c r="G6865" s="26">
        <v>2016</v>
      </c>
      <c r="H6865" s="26">
        <v>10</v>
      </c>
      <c r="I6865" s="26">
        <v>12</v>
      </c>
      <c r="J6865" s="26">
        <v>23</v>
      </c>
      <c r="K6865" s="26">
        <v>51</v>
      </c>
      <c r="M6865" s="26">
        <v>6863</v>
      </c>
      <c r="N6865" s="26">
        <v>30</v>
      </c>
    </row>
    <row r="6866" spans="7:14" x14ac:dyDescent="0.2">
      <c r="G6866" s="26">
        <v>2016</v>
      </c>
      <c r="H6866" s="26">
        <v>10</v>
      </c>
      <c r="I6866" s="26">
        <v>12</v>
      </c>
      <c r="J6866" s="26">
        <v>24</v>
      </c>
      <c r="K6866" s="26">
        <v>17</v>
      </c>
      <c r="M6866" s="26">
        <v>6864</v>
      </c>
      <c r="N6866" s="26">
        <v>30</v>
      </c>
    </row>
    <row r="6867" spans="7:14" x14ac:dyDescent="0.2">
      <c r="G6867" s="26">
        <v>2016</v>
      </c>
      <c r="H6867" s="26">
        <v>10</v>
      </c>
      <c r="I6867" s="26">
        <v>13</v>
      </c>
      <c r="J6867" s="26">
        <v>1</v>
      </c>
      <c r="K6867" s="26">
        <v>16</v>
      </c>
      <c r="M6867" s="26">
        <v>6865</v>
      </c>
      <c r="N6867" s="26">
        <v>30</v>
      </c>
    </row>
    <row r="6868" spans="7:14" x14ac:dyDescent="0.2">
      <c r="G6868" s="26">
        <v>2016</v>
      </c>
      <c r="H6868" s="26">
        <v>10</v>
      </c>
      <c r="I6868" s="26">
        <v>13</v>
      </c>
      <c r="J6868" s="26">
        <v>2</v>
      </c>
      <c r="K6868" s="26">
        <v>18</v>
      </c>
      <c r="M6868" s="26">
        <v>6866</v>
      </c>
      <c r="N6868" s="26">
        <v>30</v>
      </c>
    </row>
    <row r="6869" spans="7:14" x14ac:dyDescent="0.2">
      <c r="G6869" s="26">
        <v>2016</v>
      </c>
      <c r="H6869" s="26">
        <v>10</v>
      </c>
      <c r="I6869" s="26">
        <v>13</v>
      </c>
      <c r="J6869" s="26">
        <v>3</v>
      </c>
      <c r="K6869" s="26">
        <v>8</v>
      </c>
      <c r="M6869" s="26">
        <v>6867</v>
      </c>
      <c r="N6869" s="26">
        <v>30</v>
      </c>
    </row>
    <row r="6870" spans="7:14" x14ac:dyDescent="0.2">
      <c r="G6870" s="26">
        <v>2016</v>
      </c>
      <c r="H6870" s="26">
        <v>10</v>
      </c>
      <c r="I6870" s="26">
        <v>13</v>
      </c>
      <c r="J6870" s="26">
        <v>4</v>
      </c>
      <c r="K6870" s="26">
        <v>3</v>
      </c>
      <c r="M6870" s="26">
        <v>6868</v>
      </c>
      <c r="N6870" s="26">
        <v>30</v>
      </c>
    </row>
    <row r="6871" spans="7:14" x14ac:dyDescent="0.2">
      <c r="G6871" s="26">
        <v>2016</v>
      </c>
      <c r="H6871" s="26">
        <v>10</v>
      </c>
      <c r="I6871" s="26">
        <v>13</v>
      </c>
      <c r="J6871" s="26">
        <v>5</v>
      </c>
      <c r="K6871" s="26">
        <v>11</v>
      </c>
      <c r="M6871" s="26">
        <v>6869</v>
      </c>
      <c r="N6871" s="26">
        <v>30</v>
      </c>
    </row>
    <row r="6872" spans="7:14" x14ac:dyDescent="0.2">
      <c r="G6872" s="26">
        <v>2016</v>
      </c>
      <c r="H6872" s="26">
        <v>10</v>
      </c>
      <c r="I6872" s="26">
        <v>13</v>
      </c>
      <c r="J6872" s="26">
        <v>6</v>
      </c>
      <c r="K6872" s="26">
        <v>45</v>
      </c>
      <c r="M6872" s="26">
        <v>6870</v>
      </c>
      <c r="N6872" s="26">
        <v>30</v>
      </c>
    </row>
    <row r="6873" spans="7:14" x14ac:dyDescent="0.2">
      <c r="G6873" s="26">
        <v>2016</v>
      </c>
      <c r="H6873" s="26">
        <v>10</v>
      </c>
      <c r="I6873" s="26">
        <v>13</v>
      </c>
      <c r="J6873" s="26">
        <v>7</v>
      </c>
      <c r="K6873" s="26">
        <v>225</v>
      </c>
      <c r="M6873" s="26">
        <v>6871</v>
      </c>
      <c r="N6873" s="26">
        <v>30</v>
      </c>
    </row>
    <row r="6874" spans="7:14" x14ac:dyDescent="0.2">
      <c r="G6874" s="26">
        <v>2016</v>
      </c>
      <c r="H6874" s="26">
        <v>10</v>
      </c>
      <c r="I6874" s="26">
        <v>13</v>
      </c>
      <c r="J6874" s="26">
        <v>8</v>
      </c>
      <c r="K6874" s="26">
        <v>549</v>
      </c>
      <c r="M6874" s="26">
        <v>6872</v>
      </c>
      <c r="N6874" s="26">
        <v>30</v>
      </c>
    </row>
    <row r="6875" spans="7:14" x14ac:dyDescent="0.2">
      <c r="G6875" s="26">
        <v>2016</v>
      </c>
      <c r="H6875" s="26">
        <v>10</v>
      </c>
      <c r="I6875" s="26">
        <v>13</v>
      </c>
      <c r="J6875" s="26">
        <v>9</v>
      </c>
      <c r="K6875" s="26">
        <v>395</v>
      </c>
      <c r="M6875" s="26">
        <v>6873</v>
      </c>
      <c r="N6875" s="26">
        <v>30</v>
      </c>
    </row>
    <row r="6876" spans="7:14" x14ac:dyDescent="0.2">
      <c r="G6876" s="26">
        <v>2016</v>
      </c>
      <c r="H6876" s="26">
        <v>10</v>
      </c>
      <c r="I6876" s="26">
        <v>13</v>
      </c>
      <c r="J6876" s="26">
        <v>10</v>
      </c>
      <c r="K6876" s="26">
        <v>300</v>
      </c>
      <c r="M6876" s="26">
        <v>6874</v>
      </c>
      <c r="N6876" s="26">
        <v>30</v>
      </c>
    </row>
    <row r="6877" spans="7:14" x14ac:dyDescent="0.2">
      <c r="G6877" s="26">
        <v>2016</v>
      </c>
      <c r="H6877" s="26">
        <v>10</v>
      </c>
      <c r="I6877" s="26">
        <v>13</v>
      </c>
      <c r="J6877" s="26">
        <v>11</v>
      </c>
      <c r="K6877" s="26">
        <v>326</v>
      </c>
      <c r="M6877" s="26">
        <v>6875</v>
      </c>
      <c r="N6877" s="26">
        <v>30</v>
      </c>
    </row>
    <row r="6878" spans="7:14" x14ac:dyDescent="0.2">
      <c r="G6878" s="26">
        <v>2016</v>
      </c>
      <c r="H6878" s="26">
        <v>10</v>
      </c>
      <c r="I6878" s="26">
        <v>13</v>
      </c>
      <c r="J6878" s="26">
        <v>12</v>
      </c>
      <c r="K6878" s="26">
        <v>382</v>
      </c>
      <c r="M6878" s="26">
        <v>6876</v>
      </c>
      <c r="N6878" s="26">
        <v>30</v>
      </c>
    </row>
    <row r="6879" spans="7:14" x14ac:dyDescent="0.2">
      <c r="G6879" s="26">
        <v>2016</v>
      </c>
      <c r="H6879" s="26">
        <v>10</v>
      </c>
      <c r="I6879" s="26">
        <v>13</v>
      </c>
      <c r="J6879" s="26">
        <v>13</v>
      </c>
      <c r="K6879" s="26">
        <v>379</v>
      </c>
      <c r="M6879" s="26">
        <v>6877</v>
      </c>
      <c r="N6879" s="26">
        <v>30</v>
      </c>
    </row>
    <row r="6880" spans="7:14" x14ac:dyDescent="0.2">
      <c r="G6880" s="26">
        <v>2016</v>
      </c>
      <c r="H6880" s="26">
        <v>10</v>
      </c>
      <c r="I6880" s="26">
        <v>13</v>
      </c>
      <c r="J6880" s="26">
        <v>14</v>
      </c>
      <c r="K6880" s="26">
        <v>320</v>
      </c>
      <c r="M6880" s="26">
        <v>6878</v>
      </c>
      <c r="N6880" s="26">
        <v>30</v>
      </c>
    </row>
    <row r="6881" spans="7:14" x14ac:dyDescent="0.2">
      <c r="G6881" s="26">
        <v>2016</v>
      </c>
      <c r="H6881" s="26">
        <v>10</v>
      </c>
      <c r="I6881" s="26">
        <v>13</v>
      </c>
      <c r="J6881" s="26">
        <v>15</v>
      </c>
      <c r="K6881" s="26">
        <v>390</v>
      </c>
      <c r="M6881" s="26">
        <v>6879</v>
      </c>
      <c r="N6881" s="26">
        <v>30</v>
      </c>
    </row>
    <row r="6882" spans="7:14" x14ac:dyDescent="0.2">
      <c r="G6882" s="26">
        <v>2016</v>
      </c>
      <c r="H6882" s="26">
        <v>10</v>
      </c>
      <c r="I6882" s="26">
        <v>13</v>
      </c>
      <c r="J6882" s="26">
        <v>16</v>
      </c>
      <c r="K6882" s="26">
        <v>446</v>
      </c>
      <c r="M6882" s="26">
        <v>6880</v>
      </c>
      <c r="N6882" s="26">
        <v>30</v>
      </c>
    </row>
    <row r="6883" spans="7:14" x14ac:dyDescent="0.2">
      <c r="G6883" s="26">
        <v>2016</v>
      </c>
      <c r="H6883" s="26">
        <v>10</v>
      </c>
      <c r="I6883" s="26">
        <v>13</v>
      </c>
      <c r="J6883" s="26">
        <v>17</v>
      </c>
      <c r="K6883" s="26">
        <v>643</v>
      </c>
      <c r="M6883" s="26">
        <v>6881</v>
      </c>
      <c r="N6883" s="26">
        <v>30</v>
      </c>
    </row>
    <row r="6884" spans="7:14" x14ac:dyDescent="0.2">
      <c r="G6884" s="26">
        <v>2016</v>
      </c>
      <c r="H6884" s="26">
        <v>10</v>
      </c>
      <c r="I6884" s="26">
        <v>13</v>
      </c>
      <c r="J6884" s="26">
        <v>18</v>
      </c>
      <c r="K6884" s="26">
        <v>466</v>
      </c>
      <c r="M6884" s="26">
        <v>6882</v>
      </c>
      <c r="N6884" s="26">
        <v>30</v>
      </c>
    </row>
    <row r="6885" spans="7:14" x14ac:dyDescent="0.2">
      <c r="G6885" s="26">
        <v>2016</v>
      </c>
      <c r="H6885" s="26">
        <v>10</v>
      </c>
      <c r="I6885" s="26">
        <v>13</v>
      </c>
      <c r="J6885" s="26">
        <v>19</v>
      </c>
      <c r="K6885" s="26">
        <v>341</v>
      </c>
      <c r="M6885" s="26">
        <v>6883</v>
      </c>
      <c r="N6885" s="26">
        <v>30</v>
      </c>
    </row>
    <row r="6886" spans="7:14" x14ac:dyDescent="0.2">
      <c r="G6886" s="26">
        <v>2016</v>
      </c>
      <c r="H6886" s="26">
        <v>10</v>
      </c>
      <c r="I6886" s="26">
        <v>13</v>
      </c>
      <c r="J6886" s="26">
        <v>20</v>
      </c>
      <c r="K6886" s="26">
        <v>239</v>
      </c>
      <c r="M6886" s="26">
        <v>6884</v>
      </c>
      <c r="N6886" s="26">
        <v>30</v>
      </c>
    </row>
    <row r="6887" spans="7:14" x14ac:dyDescent="0.2">
      <c r="G6887" s="26">
        <v>2016</v>
      </c>
      <c r="H6887" s="26">
        <v>10</v>
      </c>
      <c r="I6887" s="26">
        <v>13</v>
      </c>
      <c r="J6887" s="26">
        <v>21</v>
      </c>
      <c r="K6887" s="26">
        <v>127</v>
      </c>
      <c r="M6887" s="26">
        <v>6885</v>
      </c>
      <c r="N6887" s="26">
        <v>30</v>
      </c>
    </row>
    <row r="6888" spans="7:14" x14ac:dyDescent="0.2">
      <c r="G6888" s="26">
        <v>2016</v>
      </c>
      <c r="H6888" s="26">
        <v>10</v>
      </c>
      <c r="I6888" s="26">
        <v>13</v>
      </c>
      <c r="J6888" s="26">
        <v>22</v>
      </c>
      <c r="K6888" s="26">
        <v>93</v>
      </c>
      <c r="M6888" s="26">
        <v>6886</v>
      </c>
      <c r="N6888" s="26">
        <v>29</v>
      </c>
    </row>
    <row r="6889" spans="7:14" x14ac:dyDescent="0.2">
      <c r="G6889" s="26">
        <v>2016</v>
      </c>
      <c r="H6889" s="26">
        <v>10</v>
      </c>
      <c r="I6889" s="26">
        <v>13</v>
      </c>
      <c r="J6889" s="26">
        <v>23</v>
      </c>
      <c r="K6889" s="26">
        <v>67</v>
      </c>
      <c r="M6889" s="26">
        <v>6887</v>
      </c>
      <c r="N6889" s="26">
        <v>29</v>
      </c>
    </row>
    <row r="6890" spans="7:14" x14ac:dyDescent="0.2">
      <c r="G6890" s="26">
        <v>2016</v>
      </c>
      <c r="H6890" s="26">
        <v>10</v>
      </c>
      <c r="I6890" s="26">
        <v>13</v>
      </c>
      <c r="J6890" s="26">
        <v>24</v>
      </c>
      <c r="K6890" s="26">
        <v>38</v>
      </c>
      <c r="M6890" s="26">
        <v>6888</v>
      </c>
      <c r="N6890" s="26">
        <v>29</v>
      </c>
    </row>
    <row r="6891" spans="7:14" x14ac:dyDescent="0.2">
      <c r="G6891" s="26">
        <v>2016</v>
      </c>
      <c r="H6891" s="26">
        <v>10</v>
      </c>
      <c r="I6891" s="26">
        <v>14</v>
      </c>
      <c r="J6891" s="26">
        <v>1</v>
      </c>
      <c r="K6891" s="26">
        <v>15</v>
      </c>
      <c r="M6891" s="26">
        <v>6889</v>
      </c>
      <c r="N6891" s="26">
        <v>29</v>
      </c>
    </row>
    <row r="6892" spans="7:14" x14ac:dyDescent="0.2">
      <c r="G6892" s="26">
        <v>2016</v>
      </c>
      <c r="H6892" s="26">
        <v>10</v>
      </c>
      <c r="I6892" s="26">
        <v>14</v>
      </c>
      <c r="J6892" s="26">
        <v>2</v>
      </c>
      <c r="K6892" s="26">
        <v>17</v>
      </c>
      <c r="M6892" s="26">
        <v>6890</v>
      </c>
      <c r="N6892" s="26">
        <v>29</v>
      </c>
    </row>
    <row r="6893" spans="7:14" x14ac:dyDescent="0.2">
      <c r="G6893" s="26">
        <v>2016</v>
      </c>
      <c r="H6893" s="26">
        <v>10</v>
      </c>
      <c r="I6893" s="26">
        <v>14</v>
      </c>
      <c r="J6893" s="26">
        <v>3</v>
      </c>
      <c r="K6893" s="26">
        <v>8</v>
      </c>
      <c r="M6893" s="26">
        <v>6891</v>
      </c>
      <c r="N6893" s="26">
        <v>29</v>
      </c>
    </row>
    <row r="6894" spans="7:14" x14ac:dyDescent="0.2">
      <c r="G6894" s="26">
        <v>2016</v>
      </c>
      <c r="H6894" s="26">
        <v>10</v>
      </c>
      <c r="I6894" s="26">
        <v>14</v>
      </c>
      <c r="J6894" s="26">
        <v>4</v>
      </c>
      <c r="K6894" s="26">
        <v>8</v>
      </c>
      <c r="M6894" s="26">
        <v>6892</v>
      </c>
      <c r="N6894" s="26">
        <v>29</v>
      </c>
    </row>
    <row r="6895" spans="7:14" x14ac:dyDescent="0.2">
      <c r="G6895" s="26">
        <v>2016</v>
      </c>
      <c r="H6895" s="26">
        <v>10</v>
      </c>
      <c r="I6895" s="26">
        <v>14</v>
      </c>
      <c r="J6895" s="26">
        <v>5</v>
      </c>
      <c r="K6895" s="26">
        <v>10</v>
      </c>
      <c r="M6895" s="26">
        <v>6893</v>
      </c>
      <c r="N6895" s="26">
        <v>29</v>
      </c>
    </row>
    <row r="6896" spans="7:14" x14ac:dyDescent="0.2">
      <c r="G6896" s="26">
        <v>2016</v>
      </c>
      <c r="H6896" s="26">
        <v>10</v>
      </c>
      <c r="I6896" s="26">
        <v>14</v>
      </c>
      <c r="J6896" s="26">
        <v>6</v>
      </c>
      <c r="K6896" s="26">
        <v>37</v>
      </c>
      <c r="M6896" s="26">
        <v>6894</v>
      </c>
      <c r="N6896" s="26">
        <v>29</v>
      </c>
    </row>
    <row r="6897" spans="7:14" x14ac:dyDescent="0.2">
      <c r="G6897" s="26">
        <v>2016</v>
      </c>
      <c r="H6897" s="26">
        <v>10</v>
      </c>
      <c r="I6897" s="26">
        <v>14</v>
      </c>
      <c r="J6897" s="26">
        <v>7</v>
      </c>
      <c r="K6897" s="26">
        <v>181</v>
      </c>
      <c r="M6897" s="26">
        <v>6895</v>
      </c>
      <c r="N6897" s="26">
        <v>29</v>
      </c>
    </row>
    <row r="6898" spans="7:14" x14ac:dyDescent="0.2">
      <c r="G6898" s="26">
        <v>2016</v>
      </c>
      <c r="H6898" s="26">
        <v>10</v>
      </c>
      <c r="I6898" s="26">
        <v>14</v>
      </c>
      <c r="J6898" s="26">
        <v>8</v>
      </c>
      <c r="K6898" s="26">
        <v>513</v>
      </c>
      <c r="M6898" s="26">
        <v>6896</v>
      </c>
      <c r="N6898" s="26">
        <v>29</v>
      </c>
    </row>
    <row r="6899" spans="7:14" x14ac:dyDescent="0.2">
      <c r="G6899" s="26">
        <v>2016</v>
      </c>
      <c r="H6899" s="26">
        <v>10</v>
      </c>
      <c r="I6899" s="26">
        <v>14</v>
      </c>
      <c r="J6899" s="26">
        <v>9</v>
      </c>
      <c r="K6899" s="26">
        <v>420</v>
      </c>
      <c r="M6899" s="26">
        <v>6897</v>
      </c>
      <c r="N6899" s="26">
        <v>29</v>
      </c>
    </row>
    <row r="6900" spans="7:14" x14ac:dyDescent="0.2">
      <c r="G6900" s="26">
        <v>2016</v>
      </c>
      <c r="H6900" s="26">
        <v>10</v>
      </c>
      <c r="I6900" s="26">
        <v>14</v>
      </c>
      <c r="J6900" s="26">
        <v>10</v>
      </c>
      <c r="K6900" s="26">
        <v>289</v>
      </c>
      <c r="M6900" s="26">
        <v>6898</v>
      </c>
      <c r="N6900" s="26">
        <v>29</v>
      </c>
    </row>
    <row r="6901" spans="7:14" x14ac:dyDescent="0.2">
      <c r="G6901" s="26">
        <v>2016</v>
      </c>
      <c r="H6901" s="26">
        <v>10</v>
      </c>
      <c r="I6901" s="26">
        <v>14</v>
      </c>
      <c r="J6901" s="26">
        <v>11</v>
      </c>
      <c r="K6901" s="26">
        <v>325</v>
      </c>
      <c r="M6901" s="26">
        <v>6899</v>
      </c>
      <c r="N6901" s="26">
        <v>29</v>
      </c>
    </row>
    <row r="6902" spans="7:14" x14ac:dyDescent="0.2">
      <c r="G6902" s="26">
        <v>2016</v>
      </c>
      <c r="H6902" s="26">
        <v>10</v>
      </c>
      <c r="I6902" s="26">
        <v>14</v>
      </c>
      <c r="J6902" s="26">
        <v>12</v>
      </c>
      <c r="K6902" s="26">
        <v>425</v>
      </c>
      <c r="M6902" s="26">
        <v>6900</v>
      </c>
      <c r="N6902" s="26">
        <v>29</v>
      </c>
    </row>
    <row r="6903" spans="7:14" x14ac:dyDescent="0.2">
      <c r="G6903" s="26">
        <v>2016</v>
      </c>
      <c r="H6903" s="26">
        <v>10</v>
      </c>
      <c r="I6903" s="26">
        <v>14</v>
      </c>
      <c r="J6903" s="26">
        <v>13</v>
      </c>
      <c r="K6903" s="26">
        <v>388</v>
      </c>
      <c r="M6903" s="26">
        <v>6901</v>
      </c>
      <c r="N6903" s="26">
        <v>29</v>
      </c>
    </row>
    <row r="6904" spans="7:14" x14ac:dyDescent="0.2">
      <c r="G6904" s="26">
        <v>2016</v>
      </c>
      <c r="H6904" s="26">
        <v>10</v>
      </c>
      <c r="I6904" s="26">
        <v>14</v>
      </c>
      <c r="J6904" s="26">
        <v>14</v>
      </c>
      <c r="K6904" s="26">
        <v>391</v>
      </c>
      <c r="M6904" s="26">
        <v>6902</v>
      </c>
      <c r="N6904" s="26">
        <v>29</v>
      </c>
    </row>
    <row r="6905" spans="7:14" x14ac:dyDescent="0.2">
      <c r="G6905" s="26">
        <v>2016</v>
      </c>
      <c r="H6905" s="26">
        <v>10</v>
      </c>
      <c r="I6905" s="26">
        <v>14</v>
      </c>
      <c r="J6905" s="26">
        <v>15</v>
      </c>
      <c r="K6905" s="26">
        <v>437</v>
      </c>
      <c r="M6905" s="26">
        <v>6903</v>
      </c>
      <c r="N6905" s="26">
        <v>29</v>
      </c>
    </row>
    <row r="6906" spans="7:14" x14ac:dyDescent="0.2">
      <c r="G6906" s="26">
        <v>2016</v>
      </c>
      <c r="H6906" s="26">
        <v>10</v>
      </c>
      <c r="I6906" s="26">
        <v>14</v>
      </c>
      <c r="J6906" s="26">
        <v>16</v>
      </c>
      <c r="K6906" s="26">
        <v>499</v>
      </c>
      <c r="M6906" s="26">
        <v>6904</v>
      </c>
      <c r="N6906" s="26">
        <v>29</v>
      </c>
    </row>
    <row r="6907" spans="7:14" x14ac:dyDescent="0.2">
      <c r="G6907" s="26">
        <v>2016</v>
      </c>
      <c r="H6907" s="26">
        <v>10</v>
      </c>
      <c r="I6907" s="26">
        <v>14</v>
      </c>
      <c r="J6907" s="26">
        <v>17</v>
      </c>
      <c r="K6907" s="26">
        <v>639</v>
      </c>
      <c r="M6907" s="26">
        <v>6905</v>
      </c>
      <c r="N6907" s="26">
        <v>28</v>
      </c>
    </row>
    <row r="6908" spans="7:14" x14ac:dyDescent="0.2">
      <c r="G6908" s="26">
        <v>2016</v>
      </c>
      <c r="H6908" s="26">
        <v>10</v>
      </c>
      <c r="I6908" s="26">
        <v>14</v>
      </c>
      <c r="J6908" s="26">
        <v>18</v>
      </c>
      <c r="K6908" s="26">
        <v>527</v>
      </c>
      <c r="M6908" s="26">
        <v>6906</v>
      </c>
      <c r="N6908" s="26">
        <v>28</v>
      </c>
    </row>
    <row r="6909" spans="7:14" x14ac:dyDescent="0.2">
      <c r="G6909" s="26">
        <v>2016</v>
      </c>
      <c r="H6909" s="26">
        <v>10</v>
      </c>
      <c r="I6909" s="26">
        <v>14</v>
      </c>
      <c r="J6909" s="26">
        <v>19</v>
      </c>
      <c r="K6909" s="26">
        <v>397</v>
      </c>
      <c r="M6909" s="26">
        <v>6907</v>
      </c>
      <c r="N6909" s="26">
        <v>28</v>
      </c>
    </row>
    <row r="6910" spans="7:14" x14ac:dyDescent="0.2">
      <c r="G6910" s="26">
        <v>2016</v>
      </c>
      <c r="H6910" s="26">
        <v>10</v>
      </c>
      <c r="I6910" s="26">
        <v>14</v>
      </c>
      <c r="J6910" s="26">
        <v>20</v>
      </c>
      <c r="K6910" s="26">
        <v>285</v>
      </c>
      <c r="M6910" s="26">
        <v>6908</v>
      </c>
      <c r="N6910" s="26">
        <v>28</v>
      </c>
    </row>
    <row r="6911" spans="7:14" x14ac:dyDescent="0.2">
      <c r="G6911" s="26">
        <v>2016</v>
      </c>
      <c r="H6911" s="26">
        <v>10</v>
      </c>
      <c r="I6911" s="26">
        <v>14</v>
      </c>
      <c r="J6911" s="26">
        <v>21</v>
      </c>
      <c r="K6911" s="26">
        <v>177</v>
      </c>
      <c r="M6911" s="26">
        <v>6909</v>
      </c>
      <c r="N6911" s="26">
        <v>28</v>
      </c>
    </row>
    <row r="6912" spans="7:14" x14ac:dyDescent="0.2">
      <c r="G6912" s="26">
        <v>2016</v>
      </c>
      <c r="H6912" s="26">
        <v>10</v>
      </c>
      <c r="I6912" s="26">
        <v>14</v>
      </c>
      <c r="J6912" s="26">
        <v>22</v>
      </c>
      <c r="K6912" s="26">
        <v>144</v>
      </c>
      <c r="M6912" s="26">
        <v>6910</v>
      </c>
      <c r="N6912" s="26">
        <v>28</v>
      </c>
    </row>
    <row r="6913" spans="7:14" x14ac:dyDescent="0.2">
      <c r="G6913" s="26">
        <v>2016</v>
      </c>
      <c r="H6913" s="26">
        <v>10</v>
      </c>
      <c r="I6913" s="26">
        <v>14</v>
      </c>
      <c r="J6913" s="26">
        <v>23</v>
      </c>
      <c r="K6913" s="26">
        <v>87</v>
      </c>
      <c r="M6913" s="26">
        <v>6911</v>
      </c>
      <c r="N6913" s="26">
        <v>28</v>
      </c>
    </row>
    <row r="6914" spans="7:14" x14ac:dyDescent="0.2">
      <c r="G6914" s="26">
        <v>2016</v>
      </c>
      <c r="H6914" s="26">
        <v>10</v>
      </c>
      <c r="I6914" s="26">
        <v>14</v>
      </c>
      <c r="J6914" s="26">
        <v>24</v>
      </c>
      <c r="K6914" s="26">
        <v>57</v>
      </c>
      <c r="M6914" s="26">
        <v>6912</v>
      </c>
      <c r="N6914" s="26">
        <v>28</v>
      </c>
    </row>
    <row r="6915" spans="7:14" x14ac:dyDescent="0.2">
      <c r="G6915" s="26">
        <v>2016</v>
      </c>
      <c r="H6915" s="26">
        <v>10</v>
      </c>
      <c r="I6915" s="26">
        <v>15</v>
      </c>
      <c r="J6915" s="26">
        <v>1</v>
      </c>
      <c r="K6915" s="26">
        <v>38</v>
      </c>
      <c r="M6915" s="26">
        <v>6913</v>
      </c>
      <c r="N6915" s="26">
        <v>28</v>
      </c>
    </row>
    <row r="6916" spans="7:14" x14ac:dyDescent="0.2">
      <c r="G6916" s="26">
        <v>2016</v>
      </c>
      <c r="H6916" s="26">
        <v>10</v>
      </c>
      <c r="I6916" s="26">
        <v>15</v>
      </c>
      <c r="J6916" s="26">
        <v>2</v>
      </c>
      <c r="K6916" s="26">
        <v>18</v>
      </c>
      <c r="M6916" s="26">
        <v>6914</v>
      </c>
      <c r="N6916" s="26">
        <v>28</v>
      </c>
    </row>
    <row r="6917" spans="7:14" x14ac:dyDescent="0.2">
      <c r="G6917" s="26">
        <v>2016</v>
      </c>
      <c r="H6917" s="26">
        <v>10</v>
      </c>
      <c r="I6917" s="26">
        <v>15</v>
      </c>
      <c r="J6917" s="26">
        <v>3</v>
      </c>
      <c r="K6917" s="26">
        <v>16</v>
      </c>
      <c r="M6917" s="26">
        <v>6915</v>
      </c>
      <c r="N6917" s="26">
        <v>28</v>
      </c>
    </row>
    <row r="6918" spans="7:14" x14ac:dyDescent="0.2">
      <c r="G6918" s="26">
        <v>2016</v>
      </c>
      <c r="H6918" s="26">
        <v>10</v>
      </c>
      <c r="I6918" s="26">
        <v>15</v>
      </c>
      <c r="J6918" s="26">
        <v>4</v>
      </c>
      <c r="K6918" s="26">
        <v>11</v>
      </c>
      <c r="M6918" s="26">
        <v>6916</v>
      </c>
      <c r="N6918" s="26">
        <v>28</v>
      </c>
    </row>
    <row r="6919" spans="7:14" x14ac:dyDescent="0.2">
      <c r="G6919" s="26">
        <v>2016</v>
      </c>
      <c r="H6919" s="26">
        <v>10</v>
      </c>
      <c r="I6919" s="26">
        <v>15</v>
      </c>
      <c r="J6919" s="26">
        <v>5</v>
      </c>
      <c r="K6919" s="26">
        <v>6</v>
      </c>
      <c r="M6919" s="26">
        <v>6917</v>
      </c>
      <c r="N6919" s="26">
        <v>28</v>
      </c>
    </row>
    <row r="6920" spans="7:14" x14ac:dyDescent="0.2">
      <c r="G6920" s="26">
        <v>2016</v>
      </c>
      <c r="H6920" s="26">
        <v>10</v>
      </c>
      <c r="I6920" s="26">
        <v>15</v>
      </c>
      <c r="J6920" s="26">
        <v>6</v>
      </c>
      <c r="K6920" s="26">
        <v>29</v>
      </c>
      <c r="M6920" s="26">
        <v>6918</v>
      </c>
      <c r="N6920" s="26">
        <v>28</v>
      </c>
    </row>
    <row r="6921" spans="7:14" x14ac:dyDescent="0.2">
      <c r="G6921" s="26">
        <v>2016</v>
      </c>
      <c r="H6921" s="26">
        <v>10</v>
      </c>
      <c r="I6921" s="26">
        <v>15</v>
      </c>
      <c r="J6921" s="26">
        <v>7</v>
      </c>
      <c r="K6921" s="26">
        <v>50</v>
      </c>
      <c r="M6921" s="26">
        <v>6919</v>
      </c>
      <c r="N6921" s="26">
        <v>28</v>
      </c>
    </row>
    <row r="6922" spans="7:14" x14ac:dyDescent="0.2">
      <c r="G6922" s="26">
        <v>2016</v>
      </c>
      <c r="H6922" s="26">
        <v>10</v>
      </c>
      <c r="I6922" s="26">
        <v>15</v>
      </c>
      <c r="J6922" s="26">
        <v>8</v>
      </c>
      <c r="K6922" s="26">
        <v>170</v>
      </c>
      <c r="M6922" s="26">
        <v>6920</v>
      </c>
      <c r="N6922" s="26">
        <v>28</v>
      </c>
    </row>
    <row r="6923" spans="7:14" x14ac:dyDescent="0.2">
      <c r="G6923" s="26">
        <v>2016</v>
      </c>
      <c r="H6923" s="26">
        <v>10</v>
      </c>
      <c r="I6923" s="26">
        <v>15</v>
      </c>
      <c r="J6923" s="26">
        <v>9</v>
      </c>
      <c r="K6923" s="26">
        <v>202</v>
      </c>
      <c r="M6923" s="26">
        <v>6921</v>
      </c>
      <c r="N6923" s="26">
        <v>28</v>
      </c>
    </row>
    <row r="6924" spans="7:14" x14ac:dyDescent="0.2">
      <c r="G6924" s="26">
        <v>2016</v>
      </c>
      <c r="H6924" s="26">
        <v>10</v>
      </c>
      <c r="I6924" s="26">
        <v>15</v>
      </c>
      <c r="J6924" s="26">
        <v>10</v>
      </c>
      <c r="K6924" s="26">
        <v>253</v>
      </c>
      <c r="M6924" s="26">
        <v>6922</v>
      </c>
      <c r="N6924" s="26">
        <v>28</v>
      </c>
    </row>
    <row r="6925" spans="7:14" x14ac:dyDescent="0.2">
      <c r="G6925" s="26">
        <v>2016</v>
      </c>
      <c r="H6925" s="26">
        <v>10</v>
      </c>
      <c r="I6925" s="26">
        <v>15</v>
      </c>
      <c r="J6925" s="26">
        <v>11</v>
      </c>
      <c r="K6925" s="26">
        <v>343</v>
      </c>
      <c r="M6925" s="26">
        <v>6923</v>
      </c>
      <c r="N6925" s="26">
        <v>28</v>
      </c>
    </row>
    <row r="6926" spans="7:14" x14ac:dyDescent="0.2">
      <c r="G6926" s="26">
        <v>2016</v>
      </c>
      <c r="H6926" s="26">
        <v>10</v>
      </c>
      <c r="I6926" s="26">
        <v>15</v>
      </c>
      <c r="J6926" s="26">
        <v>12</v>
      </c>
      <c r="K6926" s="26">
        <v>481</v>
      </c>
      <c r="M6926" s="26">
        <v>6924</v>
      </c>
      <c r="N6926" s="26">
        <v>28</v>
      </c>
    </row>
    <row r="6927" spans="7:14" x14ac:dyDescent="0.2">
      <c r="G6927" s="26">
        <v>2016</v>
      </c>
      <c r="H6927" s="26">
        <v>10</v>
      </c>
      <c r="I6927" s="26">
        <v>15</v>
      </c>
      <c r="J6927" s="26">
        <v>13</v>
      </c>
      <c r="K6927" s="26">
        <v>497</v>
      </c>
      <c r="M6927" s="26">
        <v>6925</v>
      </c>
      <c r="N6927" s="26">
        <v>28</v>
      </c>
    </row>
    <row r="6928" spans="7:14" x14ac:dyDescent="0.2">
      <c r="G6928" s="26">
        <v>2016</v>
      </c>
      <c r="H6928" s="26">
        <v>10</v>
      </c>
      <c r="I6928" s="26">
        <v>15</v>
      </c>
      <c r="J6928" s="26">
        <v>14</v>
      </c>
      <c r="K6928" s="26">
        <v>534</v>
      </c>
      <c r="M6928" s="26">
        <v>6926</v>
      </c>
      <c r="N6928" s="26">
        <v>28</v>
      </c>
    </row>
    <row r="6929" spans="7:14" x14ac:dyDescent="0.2">
      <c r="G6929" s="26">
        <v>2016</v>
      </c>
      <c r="H6929" s="26">
        <v>10</v>
      </c>
      <c r="I6929" s="26">
        <v>15</v>
      </c>
      <c r="J6929" s="26">
        <v>15</v>
      </c>
      <c r="K6929" s="26">
        <v>493</v>
      </c>
      <c r="M6929" s="26">
        <v>6927</v>
      </c>
      <c r="N6929" s="26">
        <v>28</v>
      </c>
    </row>
    <row r="6930" spans="7:14" x14ac:dyDescent="0.2">
      <c r="G6930" s="26">
        <v>2016</v>
      </c>
      <c r="H6930" s="26">
        <v>10</v>
      </c>
      <c r="I6930" s="26">
        <v>15</v>
      </c>
      <c r="J6930" s="26">
        <v>16</v>
      </c>
      <c r="K6930" s="26">
        <v>405</v>
      </c>
      <c r="M6930" s="26">
        <v>6928</v>
      </c>
      <c r="N6930" s="26">
        <v>28</v>
      </c>
    </row>
    <row r="6931" spans="7:14" x14ac:dyDescent="0.2">
      <c r="G6931" s="26">
        <v>2016</v>
      </c>
      <c r="H6931" s="26">
        <v>10</v>
      </c>
      <c r="I6931" s="26">
        <v>15</v>
      </c>
      <c r="J6931" s="26">
        <v>17</v>
      </c>
      <c r="K6931" s="26">
        <v>433</v>
      </c>
      <c r="M6931" s="26">
        <v>6929</v>
      </c>
      <c r="N6931" s="26">
        <v>28</v>
      </c>
    </row>
    <row r="6932" spans="7:14" x14ac:dyDescent="0.2">
      <c r="G6932" s="26">
        <v>2016</v>
      </c>
      <c r="H6932" s="26">
        <v>10</v>
      </c>
      <c r="I6932" s="26">
        <v>15</v>
      </c>
      <c r="J6932" s="26">
        <v>18</v>
      </c>
      <c r="K6932" s="26">
        <v>353</v>
      </c>
      <c r="M6932" s="26">
        <v>6930</v>
      </c>
      <c r="N6932" s="26">
        <v>28</v>
      </c>
    </row>
    <row r="6933" spans="7:14" x14ac:dyDescent="0.2">
      <c r="G6933" s="26">
        <v>2016</v>
      </c>
      <c r="H6933" s="26">
        <v>10</v>
      </c>
      <c r="I6933" s="26">
        <v>15</v>
      </c>
      <c r="J6933" s="26">
        <v>19</v>
      </c>
      <c r="K6933" s="26">
        <v>306</v>
      </c>
      <c r="M6933" s="26">
        <v>6931</v>
      </c>
      <c r="N6933" s="26">
        <v>28</v>
      </c>
    </row>
    <row r="6934" spans="7:14" x14ac:dyDescent="0.2">
      <c r="G6934" s="26">
        <v>2016</v>
      </c>
      <c r="H6934" s="26">
        <v>10</v>
      </c>
      <c r="I6934" s="26">
        <v>15</v>
      </c>
      <c r="J6934" s="26">
        <v>20</v>
      </c>
      <c r="K6934" s="26">
        <v>181</v>
      </c>
      <c r="M6934" s="26">
        <v>6932</v>
      </c>
      <c r="N6934" s="26">
        <v>28</v>
      </c>
    </row>
    <row r="6935" spans="7:14" x14ac:dyDescent="0.2">
      <c r="G6935" s="26">
        <v>2016</v>
      </c>
      <c r="H6935" s="26">
        <v>10</v>
      </c>
      <c r="I6935" s="26">
        <v>15</v>
      </c>
      <c r="J6935" s="26">
        <v>21</v>
      </c>
      <c r="K6935" s="26">
        <v>135</v>
      </c>
      <c r="M6935" s="26">
        <v>6933</v>
      </c>
      <c r="N6935" s="26">
        <v>28</v>
      </c>
    </row>
    <row r="6936" spans="7:14" x14ac:dyDescent="0.2">
      <c r="G6936" s="26">
        <v>2016</v>
      </c>
      <c r="H6936" s="26">
        <v>10</v>
      </c>
      <c r="I6936" s="26">
        <v>15</v>
      </c>
      <c r="J6936" s="26">
        <v>22</v>
      </c>
      <c r="K6936" s="26">
        <v>99</v>
      </c>
      <c r="M6936" s="26">
        <v>6934</v>
      </c>
      <c r="N6936" s="26">
        <v>28</v>
      </c>
    </row>
    <row r="6937" spans="7:14" x14ac:dyDescent="0.2">
      <c r="G6937" s="26">
        <v>2016</v>
      </c>
      <c r="H6937" s="26">
        <v>10</v>
      </c>
      <c r="I6937" s="26">
        <v>15</v>
      </c>
      <c r="J6937" s="26">
        <v>23</v>
      </c>
      <c r="K6937" s="26">
        <v>115</v>
      </c>
      <c r="M6937" s="26">
        <v>6935</v>
      </c>
      <c r="N6937" s="26">
        <v>28</v>
      </c>
    </row>
    <row r="6938" spans="7:14" x14ac:dyDescent="0.2">
      <c r="G6938" s="26">
        <v>2016</v>
      </c>
      <c r="H6938" s="26">
        <v>10</v>
      </c>
      <c r="I6938" s="26">
        <v>15</v>
      </c>
      <c r="J6938" s="26">
        <v>24</v>
      </c>
      <c r="K6938" s="26">
        <v>54</v>
      </c>
      <c r="M6938" s="26">
        <v>6936</v>
      </c>
      <c r="N6938" s="26">
        <v>28</v>
      </c>
    </row>
    <row r="6939" spans="7:14" x14ac:dyDescent="0.2">
      <c r="G6939" s="26">
        <v>2016</v>
      </c>
      <c r="H6939" s="26">
        <v>10</v>
      </c>
      <c r="I6939" s="26">
        <v>16</v>
      </c>
      <c r="J6939" s="26">
        <v>1</v>
      </c>
      <c r="K6939" s="26">
        <v>31</v>
      </c>
      <c r="M6939" s="26">
        <v>6937</v>
      </c>
      <c r="N6939" s="26">
        <v>28</v>
      </c>
    </row>
    <row r="6940" spans="7:14" x14ac:dyDescent="0.2">
      <c r="G6940" s="26">
        <v>2016</v>
      </c>
      <c r="H6940" s="26">
        <v>10</v>
      </c>
      <c r="I6940" s="26">
        <v>16</v>
      </c>
      <c r="J6940" s="26">
        <v>2</v>
      </c>
      <c r="K6940" s="26">
        <v>23</v>
      </c>
      <c r="M6940" s="26">
        <v>6938</v>
      </c>
      <c r="N6940" s="26">
        <v>28</v>
      </c>
    </row>
    <row r="6941" spans="7:14" x14ac:dyDescent="0.2">
      <c r="G6941" s="26">
        <v>2016</v>
      </c>
      <c r="H6941" s="26">
        <v>10</v>
      </c>
      <c r="I6941" s="26">
        <v>16</v>
      </c>
      <c r="J6941" s="26">
        <v>3</v>
      </c>
      <c r="K6941" s="26">
        <v>13</v>
      </c>
      <c r="M6941" s="26">
        <v>6939</v>
      </c>
      <c r="N6941" s="26">
        <v>28</v>
      </c>
    </row>
    <row r="6942" spans="7:14" x14ac:dyDescent="0.2">
      <c r="G6942" s="26">
        <v>2016</v>
      </c>
      <c r="H6942" s="26">
        <v>10</v>
      </c>
      <c r="I6942" s="26">
        <v>16</v>
      </c>
      <c r="J6942" s="26">
        <v>4</v>
      </c>
      <c r="K6942" s="26">
        <v>6</v>
      </c>
      <c r="M6942" s="26">
        <v>6940</v>
      </c>
      <c r="N6942" s="26">
        <v>28</v>
      </c>
    </row>
    <row r="6943" spans="7:14" x14ac:dyDescent="0.2">
      <c r="G6943" s="26">
        <v>2016</v>
      </c>
      <c r="H6943" s="26">
        <v>10</v>
      </c>
      <c r="I6943" s="26">
        <v>16</v>
      </c>
      <c r="J6943" s="26">
        <v>5</v>
      </c>
      <c r="K6943" s="26">
        <v>5</v>
      </c>
      <c r="M6943" s="26">
        <v>6941</v>
      </c>
      <c r="N6943" s="26">
        <v>28</v>
      </c>
    </row>
    <row r="6944" spans="7:14" x14ac:dyDescent="0.2">
      <c r="G6944" s="26">
        <v>2016</v>
      </c>
      <c r="H6944" s="26">
        <v>10</v>
      </c>
      <c r="I6944" s="26">
        <v>16</v>
      </c>
      <c r="J6944" s="26">
        <v>6</v>
      </c>
      <c r="K6944" s="26">
        <v>26</v>
      </c>
      <c r="M6944" s="26">
        <v>6942</v>
      </c>
      <c r="N6944" s="26">
        <v>28</v>
      </c>
    </row>
    <row r="6945" spans="7:14" x14ac:dyDescent="0.2">
      <c r="G6945" s="26">
        <v>2016</v>
      </c>
      <c r="H6945" s="26">
        <v>10</v>
      </c>
      <c r="I6945" s="26">
        <v>16</v>
      </c>
      <c r="J6945" s="26">
        <v>7</v>
      </c>
      <c r="K6945" s="26">
        <v>81</v>
      </c>
      <c r="M6945" s="26">
        <v>6943</v>
      </c>
      <c r="N6945" s="26">
        <v>27</v>
      </c>
    </row>
    <row r="6946" spans="7:14" x14ac:dyDescent="0.2">
      <c r="G6946" s="26">
        <v>2016</v>
      </c>
      <c r="H6946" s="26">
        <v>10</v>
      </c>
      <c r="I6946" s="26">
        <v>16</v>
      </c>
      <c r="J6946" s="26">
        <v>8</v>
      </c>
      <c r="K6946" s="26">
        <v>151</v>
      </c>
      <c r="M6946" s="26">
        <v>6944</v>
      </c>
      <c r="N6946" s="26">
        <v>27</v>
      </c>
    </row>
    <row r="6947" spans="7:14" x14ac:dyDescent="0.2">
      <c r="G6947" s="26">
        <v>2016</v>
      </c>
      <c r="H6947" s="26">
        <v>10</v>
      </c>
      <c r="I6947" s="26">
        <v>16</v>
      </c>
      <c r="J6947" s="26">
        <v>9</v>
      </c>
      <c r="K6947" s="26">
        <v>110</v>
      </c>
      <c r="M6947" s="26">
        <v>6945</v>
      </c>
      <c r="N6947" s="26">
        <v>27</v>
      </c>
    </row>
    <row r="6948" spans="7:14" x14ac:dyDescent="0.2">
      <c r="G6948" s="26">
        <v>2016</v>
      </c>
      <c r="H6948" s="26">
        <v>10</v>
      </c>
      <c r="I6948" s="26">
        <v>16</v>
      </c>
      <c r="J6948" s="26">
        <v>10</v>
      </c>
      <c r="K6948" s="26">
        <v>191</v>
      </c>
      <c r="M6948" s="26">
        <v>6946</v>
      </c>
      <c r="N6948" s="26">
        <v>27</v>
      </c>
    </row>
    <row r="6949" spans="7:14" x14ac:dyDescent="0.2">
      <c r="G6949" s="26">
        <v>2016</v>
      </c>
      <c r="H6949" s="26">
        <v>10</v>
      </c>
      <c r="I6949" s="26">
        <v>16</v>
      </c>
      <c r="J6949" s="26">
        <v>11</v>
      </c>
      <c r="K6949" s="26">
        <v>265</v>
      </c>
      <c r="M6949" s="26">
        <v>6947</v>
      </c>
      <c r="N6949" s="26">
        <v>27</v>
      </c>
    </row>
    <row r="6950" spans="7:14" x14ac:dyDescent="0.2">
      <c r="G6950" s="26">
        <v>2016</v>
      </c>
      <c r="H6950" s="26">
        <v>10</v>
      </c>
      <c r="I6950" s="26">
        <v>16</v>
      </c>
      <c r="J6950" s="26">
        <v>12</v>
      </c>
      <c r="K6950" s="26">
        <v>285</v>
      </c>
      <c r="M6950" s="26">
        <v>6948</v>
      </c>
      <c r="N6950" s="26">
        <v>27</v>
      </c>
    </row>
    <row r="6951" spans="7:14" x14ac:dyDescent="0.2">
      <c r="G6951" s="26">
        <v>2016</v>
      </c>
      <c r="H6951" s="26">
        <v>10</v>
      </c>
      <c r="I6951" s="26">
        <v>16</v>
      </c>
      <c r="J6951" s="26">
        <v>13</v>
      </c>
      <c r="K6951" s="26">
        <v>313</v>
      </c>
      <c r="M6951" s="26">
        <v>6949</v>
      </c>
      <c r="N6951" s="26">
        <v>27</v>
      </c>
    </row>
    <row r="6952" spans="7:14" x14ac:dyDescent="0.2">
      <c r="G6952" s="26">
        <v>2016</v>
      </c>
      <c r="H6952" s="26">
        <v>10</v>
      </c>
      <c r="I6952" s="26">
        <v>16</v>
      </c>
      <c r="J6952" s="26">
        <v>14</v>
      </c>
      <c r="K6952" s="26">
        <v>339</v>
      </c>
      <c r="M6952" s="26">
        <v>6950</v>
      </c>
      <c r="N6952" s="26">
        <v>27</v>
      </c>
    </row>
    <row r="6953" spans="7:14" x14ac:dyDescent="0.2">
      <c r="G6953" s="26">
        <v>2016</v>
      </c>
      <c r="H6953" s="26">
        <v>10</v>
      </c>
      <c r="I6953" s="26">
        <v>16</v>
      </c>
      <c r="J6953" s="26">
        <v>15</v>
      </c>
      <c r="K6953" s="26">
        <v>364</v>
      </c>
      <c r="M6953" s="26">
        <v>6951</v>
      </c>
      <c r="N6953" s="26">
        <v>27</v>
      </c>
    </row>
    <row r="6954" spans="7:14" x14ac:dyDescent="0.2">
      <c r="G6954" s="26">
        <v>2016</v>
      </c>
      <c r="H6954" s="26">
        <v>10</v>
      </c>
      <c r="I6954" s="26">
        <v>16</v>
      </c>
      <c r="J6954" s="26">
        <v>16</v>
      </c>
      <c r="K6954" s="26">
        <v>358</v>
      </c>
      <c r="M6954" s="26">
        <v>6952</v>
      </c>
      <c r="N6954" s="26">
        <v>27</v>
      </c>
    </row>
    <row r="6955" spans="7:14" x14ac:dyDescent="0.2">
      <c r="G6955" s="26">
        <v>2016</v>
      </c>
      <c r="H6955" s="26">
        <v>10</v>
      </c>
      <c r="I6955" s="26">
        <v>16</v>
      </c>
      <c r="J6955" s="26">
        <v>17</v>
      </c>
      <c r="K6955" s="26">
        <v>351</v>
      </c>
      <c r="M6955" s="26">
        <v>6953</v>
      </c>
      <c r="N6955" s="26">
        <v>27</v>
      </c>
    </row>
    <row r="6956" spans="7:14" x14ac:dyDescent="0.2">
      <c r="G6956" s="26">
        <v>2016</v>
      </c>
      <c r="H6956" s="26">
        <v>10</v>
      </c>
      <c r="I6956" s="26">
        <v>16</v>
      </c>
      <c r="J6956" s="26">
        <v>18</v>
      </c>
      <c r="K6956" s="26">
        <v>305</v>
      </c>
      <c r="M6956" s="26">
        <v>6954</v>
      </c>
      <c r="N6956" s="26">
        <v>27</v>
      </c>
    </row>
    <row r="6957" spans="7:14" x14ac:dyDescent="0.2">
      <c r="G6957" s="26">
        <v>2016</v>
      </c>
      <c r="H6957" s="26">
        <v>10</v>
      </c>
      <c r="I6957" s="26">
        <v>16</v>
      </c>
      <c r="J6957" s="26">
        <v>19</v>
      </c>
      <c r="K6957" s="26">
        <v>226</v>
      </c>
      <c r="M6957" s="26">
        <v>6955</v>
      </c>
      <c r="N6957" s="26">
        <v>27</v>
      </c>
    </row>
    <row r="6958" spans="7:14" x14ac:dyDescent="0.2">
      <c r="G6958" s="26">
        <v>2016</v>
      </c>
      <c r="H6958" s="26">
        <v>10</v>
      </c>
      <c r="I6958" s="26">
        <v>16</v>
      </c>
      <c r="J6958" s="26">
        <v>20</v>
      </c>
      <c r="K6958" s="26">
        <v>217</v>
      </c>
      <c r="M6958" s="26">
        <v>6956</v>
      </c>
      <c r="N6958" s="26">
        <v>27</v>
      </c>
    </row>
    <row r="6959" spans="7:14" x14ac:dyDescent="0.2">
      <c r="G6959" s="26">
        <v>2016</v>
      </c>
      <c r="H6959" s="26">
        <v>10</v>
      </c>
      <c r="I6959" s="26">
        <v>16</v>
      </c>
      <c r="J6959" s="26">
        <v>21</v>
      </c>
      <c r="K6959" s="26">
        <v>95</v>
      </c>
      <c r="M6959" s="26">
        <v>6957</v>
      </c>
      <c r="N6959" s="26">
        <v>27</v>
      </c>
    </row>
    <row r="6960" spans="7:14" x14ac:dyDescent="0.2">
      <c r="G6960" s="26">
        <v>2016</v>
      </c>
      <c r="H6960" s="26">
        <v>10</v>
      </c>
      <c r="I6960" s="26">
        <v>16</v>
      </c>
      <c r="J6960" s="26">
        <v>22</v>
      </c>
      <c r="K6960" s="26">
        <v>77</v>
      </c>
      <c r="M6960" s="26">
        <v>6958</v>
      </c>
      <c r="N6960" s="26">
        <v>27</v>
      </c>
    </row>
    <row r="6961" spans="7:14" x14ac:dyDescent="0.2">
      <c r="G6961" s="26">
        <v>2016</v>
      </c>
      <c r="H6961" s="26">
        <v>10</v>
      </c>
      <c r="I6961" s="26">
        <v>16</v>
      </c>
      <c r="J6961" s="26">
        <v>23</v>
      </c>
      <c r="K6961" s="26">
        <v>46</v>
      </c>
      <c r="M6961" s="26">
        <v>6959</v>
      </c>
      <c r="N6961" s="26">
        <v>27</v>
      </c>
    </row>
    <row r="6962" spans="7:14" x14ac:dyDescent="0.2">
      <c r="G6962" s="26">
        <v>2016</v>
      </c>
      <c r="H6962" s="26">
        <v>10</v>
      </c>
      <c r="I6962" s="26">
        <v>16</v>
      </c>
      <c r="J6962" s="26">
        <v>24</v>
      </c>
      <c r="K6962" s="26">
        <v>11</v>
      </c>
      <c r="M6962" s="26">
        <v>6960</v>
      </c>
      <c r="N6962" s="26">
        <v>27</v>
      </c>
    </row>
    <row r="6963" spans="7:14" x14ac:dyDescent="0.2">
      <c r="G6963" s="26">
        <v>2016</v>
      </c>
      <c r="H6963" s="26">
        <v>10</v>
      </c>
      <c r="I6963" s="26">
        <v>17</v>
      </c>
      <c r="J6963" s="26">
        <v>1</v>
      </c>
      <c r="K6963" s="26">
        <v>6</v>
      </c>
      <c r="M6963" s="26">
        <v>6961</v>
      </c>
      <c r="N6963" s="26">
        <v>27</v>
      </c>
    </row>
    <row r="6964" spans="7:14" x14ac:dyDescent="0.2">
      <c r="G6964" s="26">
        <v>2016</v>
      </c>
      <c r="H6964" s="26">
        <v>10</v>
      </c>
      <c r="I6964" s="26">
        <v>17</v>
      </c>
      <c r="J6964" s="26">
        <v>2</v>
      </c>
      <c r="K6964" s="26">
        <v>8</v>
      </c>
      <c r="M6964" s="26">
        <v>6962</v>
      </c>
      <c r="N6964" s="26">
        <v>27</v>
      </c>
    </row>
    <row r="6965" spans="7:14" x14ac:dyDescent="0.2">
      <c r="G6965" s="26">
        <v>2016</v>
      </c>
      <c r="H6965" s="26">
        <v>10</v>
      </c>
      <c r="I6965" s="26">
        <v>17</v>
      </c>
      <c r="J6965" s="26">
        <v>3</v>
      </c>
      <c r="K6965" s="26">
        <v>9</v>
      </c>
      <c r="M6965" s="26">
        <v>6963</v>
      </c>
      <c r="N6965" s="26">
        <v>27</v>
      </c>
    </row>
    <row r="6966" spans="7:14" x14ac:dyDescent="0.2">
      <c r="G6966" s="26">
        <v>2016</v>
      </c>
      <c r="H6966" s="26">
        <v>10</v>
      </c>
      <c r="I6966" s="26">
        <v>17</v>
      </c>
      <c r="J6966" s="26">
        <v>4</v>
      </c>
      <c r="K6966" s="26">
        <v>10</v>
      </c>
      <c r="M6966" s="26">
        <v>6964</v>
      </c>
      <c r="N6966" s="26">
        <v>27</v>
      </c>
    </row>
    <row r="6967" spans="7:14" x14ac:dyDescent="0.2">
      <c r="G6967" s="26">
        <v>2016</v>
      </c>
      <c r="H6967" s="26">
        <v>10</v>
      </c>
      <c r="I6967" s="26">
        <v>17</v>
      </c>
      <c r="J6967" s="26">
        <v>5</v>
      </c>
      <c r="K6967" s="26">
        <v>10</v>
      </c>
      <c r="M6967" s="26">
        <v>6965</v>
      </c>
      <c r="N6967" s="26">
        <v>27</v>
      </c>
    </row>
    <row r="6968" spans="7:14" x14ac:dyDescent="0.2">
      <c r="G6968" s="26">
        <v>2016</v>
      </c>
      <c r="H6968" s="26">
        <v>10</v>
      </c>
      <c r="I6968" s="26">
        <v>17</v>
      </c>
      <c r="J6968" s="26">
        <v>6</v>
      </c>
      <c r="K6968" s="26">
        <v>34</v>
      </c>
      <c r="M6968" s="26">
        <v>6966</v>
      </c>
      <c r="N6968" s="26">
        <v>27</v>
      </c>
    </row>
    <row r="6969" spans="7:14" x14ac:dyDescent="0.2">
      <c r="G6969" s="26">
        <v>2016</v>
      </c>
      <c r="H6969" s="26">
        <v>10</v>
      </c>
      <c r="I6969" s="26">
        <v>17</v>
      </c>
      <c r="J6969" s="26">
        <v>7</v>
      </c>
      <c r="K6969" s="26">
        <v>195</v>
      </c>
      <c r="M6969" s="26">
        <v>6967</v>
      </c>
      <c r="N6969" s="26">
        <v>27</v>
      </c>
    </row>
    <row r="6970" spans="7:14" x14ac:dyDescent="0.2">
      <c r="G6970" s="26">
        <v>2016</v>
      </c>
      <c r="H6970" s="26">
        <v>10</v>
      </c>
      <c r="I6970" s="26">
        <v>17</v>
      </c>
      <c r="J6970" s="26">
        <v>8</v>
      </c>
      <c r="K6970" s="26">
        <v>516</v>
      </c>
      <c r="M6970" s="26">
        <v>6968</v>
      </c>
      <c r="N6970" s="26">
        <v>27</v>
      </c>
    </row>
    <row r="6971" spans="7:14" x14ac:dyDescent="0.2">
      <c r="G6971" s="26">
        <v>2016</v>
      </c>
      <c r="H6971" s="26">
        <v>10</v>
      </c>
      <c r="I6971" s="26">
        <v>17</v>
      </c>
      <c r="J6971" s="26">
        <v>9</v>
      </c>
      <c r="K6971" s="26">
        <v>389</v>
      </c>
      <c r="M6971" s="26">
        <v>6969</v>
      </c>
      <c r="N6971" s="26">
        <v>27</v>
      </c>
    </row>
    <row r="6972" spans="7:14" x14ac:dyDescent="0.2">
      <c r="G6972" s="26">
        <v>2016</v>
      </c>
      <c r="H6972" s="26">
        <v>10</v>
      </c>
      <c r="I6972" s="26">
        <v>17</v>
      </c>
      <c r="J6972" s="26">
        <v>10</v>
      </c>
      <c r="K6972" s="26">
        <v>270</v>
      </c>
      <c r="M6972" s="26">
        <v>6970</v>
      </c>
      <c r="N6972" s="26">
        <v>27</v>
      </c>
    </row>
    <row r="6973" spans="7:14" x14ac:dyDescent="0.2">
      <c r="G6973" s="26">
        <v>2016</v>
      </c>
      <c r="H6973" s="26">
        <v>10</v>
      </c>
      <c r="I6973" s="26">
        <v>17</v>
      </c>
      <c r="J6973" s="26">
        <v>11</v>
      </c>
      <c r="K6973" s="26">
        <v>279</v>
      </c>
      <c r="M6973" s="26">
        <v>6971</v>
      </c>
      <c r="N6973" s="26">
        <v>27</v>
      </c>
    </row>
    <row r="6974" spans="7:14" x14ac:dyDescent="0.2">
      <c r="G6974" s="26">
        <v>2016</v>
      </c>
      <c r="H6974" s="26">
        <v>10</v>
      </c>
      <c r="I6974" s="26">
        <v>17</v>
      </c>
      <c r="J6974" s="26">
        <v>12</v>
      </c>
      <c r="K6974" s="26">
        <v>347</v>
      </c>
      <c r="M6974" s="26">
        <v>6972</v>
      </c>
      <c r="N6974" s="26">
        <v>26</v>
      </c>
    </row>
    <row r="6975" spans="7:14" x14ac:dyDescent="0.2">
      <c r="G6975" s="26">
        <v>2016</v>
      </c>
      <c r="H6975" s="26">
        <v>10</v>
      </c>
      <c r="I6975" s="26">
        <v>17</v>
      </c>
      <c r="J6975" s="26">
        <v>13</v>
      </c>
      <c r="K6975" s="26">
        <v>340</v>
      </c>
      <c r="M6975" s="26">
        <v>6973</v>
      </c>
      <c r="N6975" s="26">
        <v>26</v>
      </c>
    </row>
    <row r="6976" spans="7:14" x14ac:dyDescent="0.2">
      <c r="G6976" s="26">
        <v>2016</v>
      </c>
      <c r="H6976" s="26">
        <v>10</v>
      </c>
      <c r="I6976" s="26">
        <v>17</v>
      </c>
      <c r="J6976" s="26">
        <v>14</v>
      </c>
      <c r="K6976" s="26">
        <v>325</v>
      </c>
      <c r="M6976" s="26">
        <v>6974</v>
      </c>
      <c r="N6976" s="26">
        <v>26</v>
      </c>
    </row>
    <row r="6977" spans="7:14" x14ac:dyDescent="0.2">
      <c r="G6977" s="26">
        <v>2016</v>
      </c>
      <c r="H6977" s="26">
        <v>10</v>
      </c>
      <c r="I6977" s="26">
        <v>17</v>
      </c>
      <c r="J6977" s="26">
        <v>15</v>
      </c>
      <c r="K6977" s="26">
        <v>412</v>
      </c>
      <c r="M6977" s="26">
        <v>6975</v>
      </c>
      <c r="N6977" s="26">
        <v>26</v>
      </c>
    </row>
    <row r="6978" spans="7:14" x14ac:dyDescent="0.2">
      <c r="G6978" s="26">
        <v>2016</v>
      </c>
      <c r="H6978" s="26">
        <v>10</v>
      </c>
      <c r="I6978" s="26">
        <v>17</v>
      </c>
      <c r="J6978" s="26">
        <v>16</v>
      </c>
      <c r="K6978" s="26">
        <v>428</v>
      </c>
      <c r="M6978" s="26">
        <v>6976</v>
      </c>
      <c r="N6978" s="26">
        <v>26</v>
      </c>
    </row>
    <row r="6979" spans="7:14" x14ac:dyDescent="0.2">
      <c r="G6979" s="26">
        <v>2016</v>
      </c>
      <c r="H6979" s="26">
        <v>10</v>
      </c>
      <c r="I6979" s="26">
        <v>17</v>
      </c>
      <c r="J6979" s="26">
        <v>17</v>
      </c>
      <c r="K6979" s="26">
        <v>583</v>
      </c>
      <c r="M6979" s="26">
        <v>6977</v>
      </c>
      <c r="N6979" s="26">
        <v>26</v>
      </c>
    </row>
    <row r="6980" spans="7:14" x14ac:dyDescent="0.2">
      <c r="G6980" s="26">
        <v>2016</v>
      </c>
      <c r="H6980" s="26">
        <v>10</v>
      </c>
      <c r="I6980" s="26">
        <v>17</v>
      </c>
      <c r="J6980" s="26">
        <v>18</v>
      </c>
      <c r="K6980" s="26">
        <v>397</v>
      </c>
      <c r="M6980" s="26">
        <v>6978</v>
      </c>
      <c r="N6980" s="26">
        <v>26</v>
      </c>
    </row>
    <row r="6981" spans="7:14" x14ac:dyDescent="0.2">
      <c r="G6981" s="26">
        <v>2016</v>
      </c>
      <c r="H6981" s="26">
        <v>10</v>
      </c>
      <c r="I6981" s="26">
        <v>17</v>
      </c>
      <c r="J6981" s="26">
        <v>19</v>
      </c>
      <c r="K6981" s="26">
        <v>281</v>
      </c>
      <c r="M6981" s="26">
        <v>6979</v>
      </c>
      <c r="N6981" s="26">
        <v>26</v>
      </c>
    </row>
    <row r="6982" spans="7:14" x14ac:dyDescent="0.2">
      <c r="G6982" s="26">
        <v>2016</v>
      </c>
      <c r="H6982" s="26">
        <v>10</v>
      </c>
      <c r="I6982" s="26">
        <v>17</v>
      </c>
      <c r="J6982" s="26">
        <v>20</v>
      </c>
      <c r="K6982" s="26">
        <v>182</v>
      </c>
      <c r="M6982" s="26">
        <v>6980</v>
      </c>
      <c r="N6982" s="26">
        <v>26</v>
      </c>
    </row>
    <row r="6983" spans="7:14" x14ac:dyDescent="0.2">
      <c r="G6983" s="26">
        <v>2016</v>
      </c>
      <c r="H6983" s="26">
        <v>10</v>
      </c>
      <c r="I6983" s="26">
        <v>17</v>
      </c>
      <c r="J6983" s="26">
        <v>21</v>
      </c>
      <c r="K6983" s="26">
        <v>113</v>
      </c>
      <c r="M6983" s="26">
        <v>6981</v>
      </c>
      <c r="N6983" s="26">
        <v>26</v>
      </c>
    </row>
    <row r="6984" spans="7:14" x14ac:dyDescent="0.2">
      <c r="G6984" s="26">
        <v>2016</v>
      </c>
      <c r="H6984" s="26">
        <v>10</v>
      </c>
      <c r="I6984" s="26">
        <v>17</v>
      </c>
      <c r="J6984" s="26">
        <v>22</v>
      </c>
      <c r="K6984" s="26">
        <v>50</v>
      </c>
      <c r="M6984" s="26">
        <v>6982</v>
      </c>
      <c r="N6984" s="26">
        <v>26</v>
      </c>
    </row>
    <row r="6985" spans="7:14" x14ac:dyDescent="0.2">
      <c r="G6985" s="26">
        <v>2016</v>
      </c>
      <c r="H6985" s="26">
        <v>10</v>
      </c>
      <c r="I6985" s="26">
        <v>17</v>
      </c>
      <c r="J6985" s="26">
        <v>23</v>
      </c>
      <c r="K6985" s="26">
        <v>43</v>
      </c>
      <c r="M6985" s="26">
        <v>6983</v>
      </c>
      <c r="N6985" s="26">
        <v>26</v>
      </c>
    </row>
    <row r="6986" spans="7:14" x14ac:dyDescent="0.2">
      <c r="G6986" s="26">
        <v>2016</v>
      </c>
      <c r="H6986" s="26">
        <v>10</v>
      </c>
      <c r="I6986" s="26">
        <v>17</v>
      </c>
      <c r="J6986" s="26">
        <v>24</v>
      </c>
      <c r="K6986" s="26">
        <v>28</v>
      </c>
      <c r="M6986" s="26">
        <v>6984</v>
      </c>
      <c r="N6986" s="26">
        <v>26</v>
      </c>
    </row>
    <row r="6987" spans="7:14" x14ac:dyDescent="0.2">
      <c r="G6987" s="26">
        <v>2016</v>
      </c>
      <c r="H6987" s="26">
        <v>10</v>
      </c>
      <c r="I6987" s="26">
        <v>18</v>
      </c>
      <c r="J6987" s="26">
        <v>1</v>
      </c>
      <c r="K6987" s="26">
        <v>10</v>
      </c>
      <c r="M6987" s="26">
        <v>6985</v>
      </c>
      <c r="N6987" s="26">
        <v>26</v>
      </c>
    </row>
    <row r="6988" spans="7:14" x14ac:dyDescent="0.2">
      <c r="G6988" s="26">
        <v>2016</v>
      </c>
      <c r="H6988" s="26">
        <v>10</v>
      </c>
      <c r="I6988" s="26">
        <v>18</v>
      </c>
      <c r="J6988" s="26">
        <v>2</v>
      </c>
      <c r="K6988" s="26">
        <v>18</v>
      </c>
      <c r="M6988" s="26">
        <v>6986</v>
      </c>
      <c r="N6988" s="26">
        <v>26</v>
      </c>
    </row>
    <row r="6989" spans="7:14" x14ac:dyDescent="0.2">
      <c r="G6989" s="26">
        <v>2016</v>
      </c>
      <c r="H6989" s="26">
        <v>10</v>
      </c>
      <c r="I6989" s="26">
        <v>18</v>
      </c>
      <c r="J6989" s="26">
        <v>3</v>
      </c>
      <c r="K6989" s="26">
        <v>6</v>
      </c>
      <c r="M6989" s="26">
        <v>6987</v>
      </c>
      <c r="N6989" s="26">
        <v>26</v>
      </c>
    </row>
    <row r="6990" spans="7:14" x14ac:dyDescent="0.2">
      <c r="G6990" s="26">
        <v>2016</v>
      </c>
      <c r="H6990" s="26">
        <v>10</v>
      </c>
      <c r="I6990" s="26">
        <v>18</v>
      </c>
      <c r="J6990" s="26">
        <v>4</v>
      </c>
      <c r="K6990" s="26">
        <v>7</v>
      </c>
      <c r="M6990" s="26">
        <v>6988</v>
      </c>
      <c r="N6990" s="26">
        <v>26</v>
      </c>
    </row>
    <row r="6991" spans="7:14" x14ac:dyDescent="0.2">
      <c r="G6991" s="26">
        <v>2016</v>
      </c>
      <c r="H6991" s="26">
        <v>10</v>
      </c>
      <c r="I6991" s="26">
        <v>18</v>
      </c>
      <c r="J6991" s="26">
        <v>5</v>
      </c>
      <c r="K6991" s="26">
        <v>7</v>
      </c>
      <c r="M6991" s="26">
        <v>6989</v>
      </c>
      <c r="N6991" s="26">
        <v>26</v>
      </c>
    </row>
    <row r="6992" spans="7:14" x14ac:dyDescent="0.2">
      <c r="G6992" s="26">
        <v>2016</v>
      </c>
      <c r="H6992" s="26">
        <v>10</v>
      </c>
      <c r="I6992" s="26">
        <v>18</v>
      </c>
      <c r="J6992" s="26">
        <v>6</v>
      </c>
      <c r="K6992" s="26">
        <v>43</v>
      </c>
      <c r="M6992" s="26">
        <v>6990</v>
      </c>
      <c r="N6992" s="26">
        <v>26</v>
      </c>
    </row>
    <row r="6993" spans="7:14" x14ac:dyDescent="0.2">
      <c r="G6993" s="26">
        <v>2016</v>
      </c>
      <c r="H6993" s="26">
        <v>10</v>
      </c>
      <c r="I6993" s="26">
        <v>18</v>
      </c>
      <c r="J6993" s="26">
        <v>7</v>
      </c>
      <c r="K6993" s="26">
        <v>172</v>
      </c>
      <c r="M6993" s="26">
        <v>6991</v>
      </c>
      <c r="N6993" s="26">
        <v>26</v>
      </c>
    </row>
    <row r="6994" spans="7:14" x14ac:dyDescent="0.2">
      <c r="G6994" s="26">
        <v>2016</v>
      </c>
      <c r="H6994" s="26">
        <v>10</v>
      </c>
      <c r="I6994" s="26">
        <v>18</v>
      </c>
      <c r="J6994" s="26">
        <v>8</v>
      </c>
      <c r="K6994" s="26">
        <v>485</v>
      </c>
      <c r="M6994" s="26">
        <v>6992</v>
      </c>
      <c r="N6994" s="26">
        <v>26</v>
      </c>
    </row>
    <row r="6995" spans="7:14" x14ac:dyDescent="0.2">
      <c r="G6995" s="26">
        <v>2016</v>
      </c>
      <c r="H6995" s="26">
        <v>10</v>
      </c>
      <c r="I6995" s="26">
        <v>18</v>
      </c>
      <c r="J6995" s="26">
        <v>9</v>
      </c>
      <c r="K6995" s="26">
        <v>338</v>
      </c>
      <c r="M6995" s="26">
        <v>6993</v>
      </c>
      <c r="N6995" s="26">
        <v>26</v>
      </c>
    </row>
    <row r="6996" spans="7:14" x14ac:dyDescent="0.2">
      <c r="G6996" s="26">
        <v>2016</v>
      </c>
      <c r="H6996" s="26">
        <v>10</v>
      </c>
      <c r="I6996" s="26">
        <v>18</v>
      </c>
      <c r="J6996" s="26">
        <v>10</v>
      </c>
      <c r="K6996" s="26">
        <v>272</v>
      </c>
      <c r="M6996" s="26">
        <v>6994</v>
      </c>
      <c r="N6996" s="26">
        <v>26</v>
      </c>
    </row>
    <row r="6997" spans="7:14" x14ac:dyDescent="0.2">
      <c r="G6997" s="26">
        <v>2016</v>
      </c>
      <c r="H6997" s="26">
        <v>10</v>
      </c>
      <c r="I6997" s="26">
        <v>18</v>
      </c>
      <c r="J6997" s="26">
        <v>11</v>
      </c>
      <c r="K6997" s="26">
        <v>272</v>
      </c>
      <c r="M6997" s="26">
        <v>6995</v>
      </c>
      <c r="N6997" s="26">
        <v>26</v>
      </c>
    </row>
    <row r="6998" spans="7:14" x14ac:dyDescent="0.2">
      <c r="G6998" s="26">
        <v>2016</v>
      </c>
      <c r="H6998" s="26">
        <v>10</v>
      </c>
      <c r="I6998" s="26">
        <v>18</v>
      </c>
      <c r="J6998" s="26">
        <v>12</v>
      </c>
      <c r="K6998" s="26">
        <v>305</v>
      </c>
      <c r="M6998" s="26">
        <v>6996</v>
      </c>
      <c r="N6998" s="26">
        <v>26</v>
      </c>
    </row>
    <row r="6999" spans="7:14" x14ac:dyDescent="0.2">
      <c r="G6999" s="26">
        <v>2016</v>
      </c>
      <c r="H6999" s="26">
        <v>10</v>
      </c>
      <c r="I6999" s="26">
        <v>18</v>
      </c>
      <c r="J6999" s="26">
        <v>13</v>
      </c>
      <c r="K6999" s="26">
        <v>334</v>
      </c>
      <c r="M6999" s="26">
        <v>6997</v>
      </c>
      <c r="N6999" s="26">
        <v>26</v>
      </c>
    </row>
    <row r="7000" spans="7:14" x14ac:dyDescent="0.2">
      <c r="G7000" s="26">
        <v>2016</v>
      </c>
      <c r="H7000" s="26">
        <v>10</v>
      </c>
      <c r="I7000" s="26">
        <v>18</v>
      </c>
      <c r="J7000" s="26">
        <v>14</v>
      </c>
      <c r="K7000" s="26">
        <v>330</v>
      </c>
      <c r="M7000" s="26">
        <v>6998</v>
      </c>
      <c r="N7000" s="26">
        <v>26</v>
      </c>
    </row>
    <row r="7001" spans="7:14" x14ac:dyDescent="0.2">
      <c r="G7001" s="26">
        <v>2016</v>
      </c>
      <c r="H7001" s="26">
        <v>10</v>
      </c>
      <c r="I7001" s="26">
        <v>18</v>
      </c>
      <c r="J7001" s="26">
        <v>15</v>
      </c>
      <c r="K7001" s="26">
        <v>346</v>
      </c>
      <c r="M7001" s="26">
        <v>6999</v>
      </c>
      <c r="N7001" s="26">
        <v>26</v>
      </c>
    </row>
    <row r="7002" spans="7:14" x14ac:dyDescent="0.2">
      <c r="G7002" s="26">
        <v>2016</v>
      </c>
      <c r="H7002" s="26">
        <v>10</v>
      </c>
      <c r="I7002" s="26">
        <v>18</v>
      </c>
      <c r="J7002" s="26">
        <v>16</v>
      </c>
      <c r="K7002" s="26">
        <v>426</v>
      </c>
      <c r="M7002" s="26">
        <v>7000</v>
      </c>
      <c r="N7002" s="26">
        <v>26</v>
      </c>
    </row>
    <row r="7003" spans="7:14" x14ac:dyDescent="0.2">
      <c r="G7003" s="26">
        <v>2016</v>
      </c>
      <c r="H7003" s="26">
        <v>10</v>
      </c>
      <c r="I7003" s="26">
        <v>18</v>
      </c>
      <c r="J7003" s="26">
        <v>17</v>
      </c>
      <c r="K7003" s="26">
        <v>506</v>
      </c>
      <c r="M7003" s="26">
        <v>7001</v>
      </c>
      <c r="N7003" s="26">
        <v>26</v>
      </c>
    </row>
    <row r="7004" spans="7:14" x14ac:dyDescent="0.2">
      <c r="G7004" s="26">
        <v>2016</v>
      </c>
      <c r="H7004" s="26">
        <v>10</v>
      </c>
      <c r="I7004" s="26">
        <v>18</v>
      </c>
      <c r="J7004" s="26">
        <v>18</v>
      </c>
      <c r="K7004" s="26">
        <v>405</v>
      </c>
      <c r="M7004" s="26">
        <v>7002</v>
      </c>
      <c r="N7004" s="26">
        <v>26</v>
      </c>
    </row>
    <row r="7005" spans="7:14" x14ac:dyDescent="0.2">
      <c r="G7005" s="26">
        <v>2016</v>
      </c>
      <c r="H7005" s="26">
        <v>10</v>
      </c>
      <c r="I7005" s="26">
        <v>18</v>
      </c>
      <c r="J7005" s="26">
        <v>19</v>
      </c>
      <c r="K7005" s="26">
        <v>282</v>
      </c>
      <c r="M7005" s="26">
        <v>7003</v>
      </c>
      <c r="N7005" s="26">
        <v>26</v>
      </c>
    </row>
    <row r="7006" spans="7:14" x14ac:dyDescent="0.2">
      <c r="G7006" s="26">
        <v>2016</v>
      </c>
      <c r="H7006" s="26">
        <v>10</v>
      </c>
      <c r="I7006" s="26">
        <v>18</v>
      </c>
      <c r="J7006" s="26">
        <v>20</v>
      </c>
      <c r="K7006" s="26">
        <v>178</v>
      </c>
      <c r="M7006" s="26">
        <v>7004</v>
      </c>
      <c r="N7006" s="26">
        <v>26</v>
      </c>
    </row>
    <row r="7007" spans="7:14" x14ac:dyDescent="0.2">
      <c r="G7007" s="26">
        <v>2016</v>
      </c>
      <c r="H7007" s="26">
        <v>10</v>
      </c>
      <c r="I7007" s="26">
        <v>18</v>
      </c>
      <c r="J7007" s="26">
        <v>21</v>
      </c>
      <c r="K7007" s="26">
        <v>121</v>
      </c>
      <c r="M7007" s="26">
        <v>7005</v>
      </c>
      <c r="N7007" s="26">
        <v>26</v>
      </c>
    </row>
    <row r="7008" spans="7:14" x14ac:dyDescent="0.2">
      <c r="G7008" s="26">
        <v>2016</v>
      </c>
      <c r="H7008" s="26">
        <v>10</v>
      </c>
      <c r="I7008" s="26">
        <v>18</v>
      </c>
      <c r="J7008" s="26">
        <v>22</v>
      </c>
      <c r="K7008" s="26">
        <v>68</v>
      </c>
      <c r="M7008" s="26">
        <v>7006</v>
      </c>
      <c r="N7008" s="26">
        <v>25</v>
      </c>
    </row>
    <row r="7009" spans="7:14" x14ac:dyDescent="0.2">
      <c r="G7009" s="26">
        <v>2016</v>
      </c>
      <c r="H7009" s="26">
        <v>10</v>
      </c>
      <c r="I7009" s="26">
        <v>18</v>
      </c>
      <c r="J7009" s="26">
        <v>23</v>
      </c>
      <c r="K7009" s="26">
        <v>42</v>
      </c>
      <c r="M7009" s="26">
        <v>7007</v>
      </c>
      <c r="N7009" s="26">
        <v>25</v>
      </c>
    </row>
    <row r="7010" spans="7:14" x14ac:dyDescent="0.2">
      <c r="G7010" s="26">
        <v>2016</v>
      </c>
      <c r="H7010" s="26">
        <v>10</v>
      </c>
      <c r="I7010" s="26">
        <v>18</v>
      </c>
      <c r="J7010" s="26">
        <v>24</v>
      </c>
      <c r="K7010" s="26">
        <v>29</v>
      </c>
      <c r="M7010" s="26">
        <v>7008</v>
      </c>
      <c r="N7010" s="26">
        <v>25</v>
      </c>
    </row>
    <row r="7011" spans="7:14" x14ac:dyDescent="0.2">
      <c r="G7011" s="26">
        <v>2016</v>
      </c>
      <c r="H7011" s="26">
        <v>10</v>
      </c>
      <c r="I7011" s="26">
        <v>19</v>
      </c>
      <c r="J7011" s="26">
        <v>1</v>
      </c>
      <c r="K7011" s="26">
        <v>10</v>
      </c>
      <c r="M7011" s="26">
        <v>7009</v>
      </c>
      <c r="N7011" s="26">
        <v>25</v>
      </c>
    </row>
    <row r="7012" spans="7:14" x14ac:dyDescent="0.2">
      <c r="G7012" s="26">
        <v>2016</v>
      </c>
      <c r="H7012" s="26">
        <v>10</v>
      </c>
      <c r="I7012" s="26">
        <v>19</v>
      </c>
      <c r="J7012" s="26">
        <v>2</v>
      </c>
      <c r="K7012" s="26">
        <v>14</v>
      </c>
      <c r="M7012" s="26">
        <v>7010</v>
      </c>
      <c r="N7012" s="26">
        <v>25</v>
      </c>
    </row>
    <row r="7013" spans="7:14" x14ac:dyDescent="0.2">
      <c r="G7013" s="26">
        <v>2016</v>
      </c>
      <c r="H7013" s="26">
        <v>10</v>
      </c>
      <c r="I7013" s="26">
        <v>19</v>
      </c>
      <c r="J7013" s="26">
        <v>3</v>
      </c>
      <c r="K7013" s="26">
        <v>4</v>
      </c>
      <c r="M7013" s="26">
        <v>7011</v>
      </c>
      <c r="N7013" s="26">
        <v>25</v>
      </c>
    </row>
    <row r="7014" spans="7:14" x14ac:dyDescent="0.2">
      <c r="G7014" s="26">
        <v>2016</v>
      </c>
      <c r="H7014" s="26">
        <v>10</v>
      </c>
      <c r="I7014" s="26">
        <v>19</v>
      </c>
      <c r="J7014" s="26">
        <v>4</v>
      </c>
      <c r="K7014" s="26">
        <v>4</v>
      </c>
      <c r="M7014" s="26">
        <v>7012</v>
      </c>
      <c r="N7014" s="26">
        <v>25</v>
      </c>
    </row>
    <row r="7015" spans="7:14" x14ac:dyDescent="0.2">
      <c r="G7015" s="26">
        <v>2016</v>
      </c>
      <c r="H7015" s="26">
        <v>10</v>
      </c>
      <c r="I7015" s="26">
        <v>19</v>
      </c>
      <c r="J7015" s="26">
        <v>5</v>
      </c>
      <c r="K7015" s="26">
        <v>12</v>
      </c>
      <c r="M7015" s="26">
        <v>7013</v>
      </c>
      <c r="N7015" s="26">
        <v>25</v>
      </c>
    </row>
    <row r="7016" spans="7:14" x14ac:dyDescent="0.2">
      <c r="G7016" s="26">
        <v>2016</v>
      </c>
      <c r="H7016" s="26">
        <v>10</v>
      </c>
      <c r="I7016" s="26">
        <v>19</v>
      </c>
      <c r="J7016" s="26">
        <v>6</v>
      </c>
      <c r="K7016" s="26">
        <v>51</v>
      </c>
      <c r="M7016" s="26">
        <v>7014</v>
      </c>
      <c r="N7016" s="26">
        <v>25</v>
      </c>
    </row>
    <row r="7017" spans="7:14" x14ac:dyDescent="0.2">
      <c r="G7017" s="26">
        <v>2016</v>
      </c>
      <c r="H7017" s="26">
        <v>10</v>
      </c>
      <c r="I7017" s="26">
        <v>19</v>
      </c>
      <c r="J7017" s="26">
        <v>7</v>
      </c>
      <c r="K7017" s="26">
        <v>186</v>
      </c>
      <c r="M7017" s="26">
        <v>7015</v>
      </c>
      <c r="N7017" s="26">
        <v>25</v>
      </c>
    </row>
    <row r="7018" spans="7:14" x14ac:dyDescent="0.2">
      <c r="G7018" s="26">
        <v>2016</v>
      </c>
      <c r="H7018" s="26">
        <v>10</v>
      </c>
      <c r="I7018" s="26">
        <v>19</v>
      </c>
      <c r="J7018" s="26">
        <v>8</v>
      </c>
      <c r="K7018" s="26">
        <v>555</v>
      </c>
      <c r="M7018" s="26">
        <v>7016</v>
      </c>
      <c r="N7018" s="26">
        <v>25</v>
      </c>
    </row>
    <row r="7019" spans="7:14" x14ac:dyDescent="0.2">
      <c r="G7019" s="26">
        <v>2016</v>
      </c>
      <c r="H7019" s="26">
        <v>10</v>
      </c>
      <c r="I7019" s="26">
        <v>19</v>
      </c>
      <c r="J7019" s="26">
        <v>9</v>
      </c>
      <c r="K7019" s="26">
        <v>368</v>
      </c>
      <c r="M7019" s="26">
        <v>7017</v>
      </c>
      <c r="N7019" s="26">
        <v>25</v>
      </c>
    </row>
    <row r="7020" spans="7:14" x14ac:dyDescent="0.2">
      <c r="G7020" s="26">
        <v>2016</v>
      </c>
      <c r="H7020" s="26">
        <v>10</v>
      </c>
      <c r="I7020" s="26">
        <v>19</v>
      </c>
      <c r="J7020" s="26">
        <v>10</v>
      </c>
      <c r="K7020" s="26">
        <v>305</v>
      </c>
      <c r="M7020" s="26">
        <v>7018</v>
      </c>
      <c r="N7020" s="26">
        <v>25</v>
      </c>
    </row>
    <row r="7021" spans="7:14" x14ac:dyDescent="0.2">
      <c r="G7021" s="26">
        <v>2016</v>
      </c>
      <c r="H7021" s="26">
        <v>10</v>
      </c>
      <c r="I7021" s="26">
        <v>19</v>
      </c>
      <c r="J7021" s="26">
        <v>11</v>
      </c>
      <c r="K7021" s="26">
        <v>312</v>
      </c>
      <c r="M7021" s="26">
        <v>7019</v>
      </c>
      <c r="N7021" s="26">
        <v>25</v>
      </c>
    </row>
    <row r="7022" spans="7:14" x14ac:dyDescent="0.2">
      <c r="G7022" s="26">
        <v>2016</v>
      </c>
      <c r="H7022" s="26">
        <v>10</v>
      </c>
      <c r="I7022" s="26">
        <v>19</v>
      </c>
      <c r="J7022" s="26">
        <v>12</v>
      </c>
      <c r="K7022" s="26">
        <v>410</v>
      </c>
      <c r="M7022" s="26">
        <v>7020</v>
      </c>
      <c r="N7022" s="26">
        <v>25</v>
      </c>
    </row>
    <row r="7023" spans="7:14" x14ac:dyDescent="0.2">
      <c r="G7023" s="26">
        <v>2016</v>
      </c>
      <c r="H7023" s="26">
        <v>10</v>
      </c>
      <c r="I7023" s="26">
        <v>19</v>
      </c>
      <c r="J7023" s="26">
        <v>13</v>
      </c>
      <c r="K7023" s="26">
        <v>355</v>
      </c>
      <c r="M7023" s="26">
        <v>7021</v>
      </c>
      <c r="N7023" s="26">
        <v>25</v>
      </c>
    </row>
    <row r="7024" spans="7:14" x14ac:dyDescent="0.2">
      <c r="G7024" s="26">
        <v>2016</v>
      </c>
      <c r="H7024" s="26">
        <v>10</v>
      </c>
      <c r="I7024" s="26">
        <v>19</v>
      </c>
      <c r="J7024" s="26">
        <v>14</v>
      </c>
      <c r="K7024" s="26">
        <v>354</v>
      </c>
      <c r="M7024" s="26">
        <v>7022</v>
      </c>
      <c r="N7024" s="26">
        <v>25</v>
      </c>
    </row>
    <row r="7025" spans="7:14" x14ac:dyDescent="0.2">
      <c r="G7025" s="26">
        <v>2016</v>
      </c>
      <c r="H7025" s="26">
        <v>10</v>
      </c>
      <c r="I7025" s="26">
        <v>19</v>
      </c>
      <c r="J7025" s="26">
        <v>15</v>
      </c>
      <c r="K7025" s="26">
        <v>370</v>
      </c>
      <c r="M7025" s="26">
        <v>7023</v>
      </c>
      <c r="N7025" s="26">
        <v>25</v>
      </c>
    </row>
    <row r="7026" spans="7:14" x14ac:dyDescent="0.2">
      <c r="G7026" s="26">
        <v>2016</v>
      </c>
      <c r="H7026" s="26">
        <v>10</v>
      </c>
      <c r="I7026" s="26">
        <v>19</v>
      </c>
      <c r="J7026" s="26">
        <v>16</v>
      </c>
      <c r="K7026" s="26">
        <v>460</v>
      </c>
      <c r="M7026" s="26">
        <v>7024</v>
      </c>
      <c r="N7026" s="26">
        <v>25</v>
      </c>
    </row>
    <row r="7027" spans="7:14" x14ac:dyDescent="0.2">
      <c r="G7027" s="26">
        <v>2016</v>
      </c>
      <c r="H7027" s="26">
        <v>10</v>
      </c>
      <c r="I7027" s="26">
        <v>19</v>
      </c>
      <c r="J7027" s="26">
        <v>17</v>
      </c>
      <c r="K7027" s="26">
        <v>598</v>
      </c>
      <c r="M7027" s="26">
        <v>7025</v>
      </c>
      <c r="N7027" s="26">
        <v>25</v>
      </c>
    </row>
    <row r="7028" spans="7:14" x14ac:dyDescent="0.2">
      <c r="G7028" s="26">
        <v>2016</v>
      </c>
      <c r="H7028" s="26">
        <v>10</v>
      </c>
      <c r="I7028" s="26">
        <v>19</v>
      </c>
      <c r="J7028" s="26">
        <v>18</v>
      </c>
      <c r="K7028" s="26">
        <v>480</v>
      </c>
      <c r="M7028" s="26">
        <v>7026</v>
      </c>
      <c r="N7028" s="26">
        <v>25</v>
      </c>
    </row>
    <row r="7029" spans="7:14" x14ac:dyDescent="0.2">
      <c r="G7029" s="26">
        <v>2016</v>
      </c>
      <c r="H7029" s="26">
        <v>10</v>
      </c>
      <c r="I7029" s="26">
        <v>19</v>
      </c>
      <c r="J7029" s="26">
        <v>19</v>
      </c>
      <c r="K7029" s="26">
        <v>315</v>
      </c>
      <c r="M7029" s="26">
        <v>7027</v>
      </c>
      <c r="N7029" s="26">
        <v>25</v>
      </c>
    </row>
    <row r="7030" spans="7:14" x14ac:dyDescent="0.2">
      <c r="G7030" s="26">
        <v>2016</v>
      </c>
      <c r="H7030" s="26">
        <v>10</v>
      </c>
      <c r="I7030" s="26">
        <v>19</v>
      </c>
      <c r="J7030" s="26">
        <v>20</v>
      </c>
      <c r="K7030" s="26">
        <v>162</v>
      </c>
      <c r="M7030" s="26">
        <v>7028</v>
      </c>
      <c r="N7030" s="26">
        <v>25</v>
      </c>
    </row>
    <row r="7031" spans="7:14" x14ac:dyDescent="0.2">
      <c r="G7031" s="26">
        <v>2016</v>
      </c>
      <c r="H7031" s="26">
        <v>10</v>
      </c>
      <c r="I7031" s="26">
        <v>19</v>
      </c>
      <c r="J7031" s="26">
        <v>21</v>
      </c>
      <c r="K7031" s="26">
        <v>144</v>
      </c>
      <c r="M7031" s="26">
        <v>7029</v>
      </c>
      <c r="N7031" s="26">
        <v>25</v>
      </c>
    </row>
    <row r="7032" spans="7:14" x14ac:dyDescent="0.2">
      <c r="G7032" s="26">
        <v>2016</v>
      </c>
      <c r="H7032" s="26">
        <v>10</v>
      </c>
      <c r="I7032" s="26">
        <v>19</v>
      </c>
      <c r="J7032" s="26">
        <v>22</v>
      </c>
      <c r="K7032" s="26">
        <v>78</v>
      </c>
      <c r="M7032" s="26">
        <v>7030</v>
      </c>
      <c r="N7032" s="26">
        <v>25</v>
      </c>
    </row>
    <row r="7033" spans="7:14" x14ac:dyDescent="0.2">
      <c r="G7033" s="26">
        <v>2016</v>
      </c>
      <c r="H7033" s="26">
        <v>10</v>
      </c>
      <c r="I7033" s="26">
        <v>19</v>
      </c>
      <c r="J7033" s="26">
        <v>23</v>
      </c>
      <c r="K7033" s="26">
        <v>67</v>
      </c>
      <c r="M7033" s="26">
        <v>7031</v>
      </c>
      <c r="N7033" s="26">
        <v>25</v>
      </c>
    </row>
    <row r="7034" spans="7:14" x14ac:dyDescent="0.2">
      <c r="G7034" s="26">
        <v>2016</v>
      </c>
      <c r="H7034" s="26">
        <v>10</v>
      </c>
      <c r="I7034" s="26">
        <v>19</v>
      </c>
      <c r="J7034" s="26">
        <v>24</v>
      </c>
      <c r="K7034" s="26">
        <v>21</v>
      </c>
      <c r="M7034" s="26">
        <v>7032</v>
      </c>
      <c r="N7034" s="26">
        <v>25</v>
      </c>
    </row>
    <row r="7035" spans="7:14" x14ac:dyDescent="0.2">
      <c r="G7035" s="26">
        <v>2016</v>
      </c>
      <c r="H7035" s="26">
        <v>10</v>
      </c>
      <c r="I7035" s="26">
        <v>20</v>
      </c>
      <c r="J7035" s="26">
        <v>1</v>
      </c>
      <c r="K7035" s="26">
        <v>19</v>
      </c>
      <c r="M7035" s="26">
        <v>7033</v>
      </c>
      <c r="N7035" s="26">
        <v>25</v>
      </c>
    </row>
    <row r="7036" spans="7:14" x14ac:dyDescent="0.2">
      <c r="G7036" s="26">
        <v>2016</v>
      </c>
      <c r="H7036" s="26">
        <v>10</v>
      </c>
      <c r="I7036" s="26">
        <v>20</v>
      </c>
      <c r="J7036" s="26">
        <v>2</v>
      </c>
      <c r="K7036" s="26">
        <v>17</v>
      </c>
      <c r="M7036" s="26">
        <v>7034</v>
      </c>
      <c r="N7036" s="26">
        <v>25</v>
      </c>
    </row>
    <row r="7037" spans="7:14" x14ac:dyDescent="0.2">
      <c r="G7037" s="26">
        <v>2016</v>
      </c>
      <c r="H7037" s="26">
        <v>10</v>
      </c>
      <c r="I7037" s="26">
        <v>20</v>
      </c>
      <c r="J7037" s="26">
        <v>3</v>
      </c>
      <c r="K7037" s="26">
        <v>7</v>
      </c>
      <c r="M7037" s="26">
        <v>7035</v>
      </c>
      <c r="N7037" s="26">
        <v>25</v>
      </c>
    </row>
    <row r="7038" spans="7:14" x14ac:dyDescent="0.2">
      <c r="G7038" s="26">
        <v>2016</v>
      </c>
      <c r="H7038" s="26">
        <v>10</v>
      </c>
      <c r="I7038" s="26">
        <v>20</v>
      </c>
      <c r="J7038" s="26">
        <v>4</v>
      </c>
      <c r="K7038" s="26">
        <v>4</v>
      </c>
      <c r="M7038" s="26">
        <v>7036</v>
      </c>
      <c r="N7038" s="26">
        <v>25</v>
      </c>
    </row>
    <row r="7039" spans="7:14" x14ac:dyDescent="0.2">
      <c r="G7039" s="26">
        <v>2016</v>
      </c>
      <c r="H7039" s="26">
        <v>10</v>
      </c>
      <c r="I7039" s="26">
        <v>20</v>
      </c>
      <c r="J7039" s="26">
        <v>5</v>
      </c>
      <c r="K7039" s="26">
        <v>11</v>
      </c>
      <c r="M7039" s="26">
        <v>7037</v>
      </c>
      <c r="N7039" s="26">
        <v>25</v>
      </c>
    </row>
    <row r="7040" spans="7:14" x14ac:dyDescent="0.2">
      <c r="G7040" s="26">
        <v>2016</v>
      </c>
      <c r="H7040" s="26">
        <v>10</v>
      </c>
      <c r="I7040" s="26">
        <v>20</v>
      </c>
      <c r="J7040" s="26">
        <v>6</v>
      </c>
      <c r="K7040" s="26">
        <v>42</v>
      </c>
      <c r="M7040" s="26">
        <v>7038</v>
      </c>
      <c r="N7040" s="26">
        <v>25</v>
      </c>
    </row>
    <row r="7041" spans="7:14" x14ac:dyDescent="0.2">
      <c r="G7041" s="26">
        <v>2016</v>
      </c>
      <c r="H7041" s="26">
        <v>10</v>
      </c>
      <c r="I7041" s="26">
        <v>20</v>
      </c>
      <c r="J7041" s="26">
        <v>7</v>
      </c>
      <c r="K7041" s="26">
        <v>200</v>
      </c>
      <c r="M7041" s="26">
        <v>7039</v>
      </c>
      <c r="N7041" s="26">
        <v>25</v>
      </c>
    </row>
    <row r="7042" spans="7:14" x14ac:dyDescent="0.2">
      <c r="G7042" s="26">
        <v>2016</v>
      </c>
      <c r="H7042" s="26">
        <v>10</v>
      </c>
      <c r="I7042" s="26">
        <v>20</v>
      </c>
      <c r="J7042" s="26">
        <v>8</v>
      </c>
      <c r="K7042" s="26">
        <v>560</v>
      </c>
      <c r="M7042" s="26">
        <v>7040</v>
      </c>
      <c r="N7042" s="26">
        <v>25</v>
      </c>
    </row>
    <row r="7043" spans="7:14" x14ac:dyDescent="0.2">
      <c r="G7043" s="26">
        <v>2016</v>
      </c>
      <c r="H7043" s="26">
        <v>10</v>
      </c>
      <c r="I7043" s="26">
        <v>20</v>
      </c>
      <c r="J7043" s="26">
        <v>9</v>
      </c>
      <c r="K7043" s="26">
        <v>376</v>
      </c>
      <c r="M7043" s="26">
        <v>7041</v>
      </c>
      <c r="N7043" s="26">
        <v>25</v>
      </c>
    </row>
    <row r="7044" spans="7:14" x14ac:dyDescent="0.2">
      <c r="G7044" s="26">
        <v>2016</v>
      </c>
      <c r="H7044" s="26">
        <v>10</v>
      </c>
      <c r="I7044" s="26">
        <v>20</v>
      </c>
      <c r="J7044" s="26">
        <v>10</v>
      </c>
      <c r="K7044" s="26">
        <v>278</v>
      </c>
      <c r="M7044" s="26">
        <v>7042</v>
      </c>
      <c r="N7044" s="26">
        <v>25</v>
      </c>
    </row>
    <row r="7045" spans="7:14" x14ac:dyDescent="0.2">
      <c r="G7045" s="26">
        <v>2016</v>
      </c>
      <c r="H7045" s="26">
        <v>10</v>
      </c>
      <c r="I7045" s="26">
        <v>20</v>
      </c>
      <c r="J7045" s="26">
        <v>11</v>
      </c>
      <c r="K7045" s="26">
        <v>300</v>
      </c>
      <c r="M7045" s="26">
        <v>7043</v>
      </c>
      <c r="N7045" s="26">
        <v>24</v>
      </c>
    </row>
    <row r="7046" spans="7:14" x14ac:dyDescent="0.2">
      <c r="G7046" s="26">
        <v>2016</v>
      </c>
      <c r="H7046" s="26">
        <v>10</v>
      </c>
      <c r="I7046" s="26">
        <v>20</v>
      </c>
      <c r="J7046" s="26">
        <v>12</v>
      </c>
      <c r="K7046" s="26">
        <v>357</v>
      </c>
      <c r="M7046" s="26">
        <v>7044</v>
      </c>
      <c r="N7046" s="26">
        <v>24</v>
      </c>
    </row>
    <row r="7047" spans="7:14" x14ac:dyDescent="0.2">
      <c r="G7047" s="26">
        <v>2016</v>
      </c>
      <c r="H7047" s="26">
        <v>10</v>
      </c>
      <c r="I7047" s="26">
        <v>20</v>
      </c>
      <c r="J7047" s="26">
        <v>13</v>
      </c>
      <c r="K7047" s="26">
        <v>352</v>
      </c>
      <c r="M7047" s="26">
        <v>7045</v>
      </c>
      <c r="N7047" s="26">
        <v>24</v>
      </c>
    </row>
    <row r="7048" spans="7:14" x14ac:dyDescent="0.2">
      <c r="G7048" s="26">
        <v>2016</v>
      </c>
      <c r="H7048" s="26">
        <v>10</v>
      </c>
      <c r="I7048" s="26">
        <v>20</v>
      </c>
      <c r="J7048" s="26">
        <v>14</v>
      </c>
      <c r="K7048" s="26">
        <v>343</v>
      </c>
      <c r="M7048" s="26">
        <v>7046</v>
      </c>
      <c r="N7048" s="26">
        <v>24</v>
      </c>
    </row>
    <row r="7049" spans="7:14" x14ac:dyDescent="0.2">
      <c r="G7049" s="26">
        <v>2016</v>
      </c>
      <c r="H7049" s="26">
        <v>10</v>
      </c>
      <c r="I7049" s="26">
        <v>20</v>
      </c>
      <c r="J7049" s="26">
        <v>15</v>
      </c>
      <c r="K7049" s="26">
        <v>399</v>
      </c>
      <c r="M7049" s="26">
        <v>7047</v>
      </c>
      <c r="N7049" s="26">
        <v>24</v>
      </c>
    </row>
    <row r="7050" spans="7:14" x14ac:dyDescent="0.2">
      <c r="G7050" s="26">
        <v>2016</v>
      </c>
      <c r="H7050" s="26">
        <v>10</v>
      </c>
      <c r="I7050" s="26">
        <v>20</v>
      </c>
      <c r="J7050" s="26">
        <v>16</v>
      </c>
      <c r="K7050" s="26">
        <v>414</v>
      </c>
      <c r="M7050" s="26">
        <v>7048</v>
      </c>
      <c r="N7050" s="26">
        <v>24</v>
      </c>
    </row>
    <row r="7051" spans="7:14" x14ac:dyDescent="0.2">
      <c r="G7051" s="26">
        <v>2016</v>
      </c>
      <c r="H7051" s="26">
        <v>10</v>
      </c>
      <c r="I7051" s="26">
        <v>20</v>
      </c>
      <c r="J7051" s="26">
        <v>17</v>
      </c>
      <c r="K7051" s="26">
        <v>670</v>
      </c>
      <c r="M7051" s="26">
        <v>7049</v>
      </c>
      <c r="N7051" s="26">
        <v>24</v>
      </c>
    </row>
    <row r="7052" spans="7:14" x14ac:dyDescent="0.2">
      <c r="G7052" s="26">
        <v>2016</v>
      </c>
      <c r="H7052" s="26">
        <v>10</v>
      </c>
      <c r="I7052" s="26">
        <v>20</v>
      </c>
      <c r="J7052" s="26">
        <v>18</v>
      </c>
      <c r="K7052" s="26">
        <v>469</v>
      </c>
      <c r="M7052" s="26">
        <v>7050</v>
      </c>
      <c r="N7052" s="26">
        <v>24</v>
      </c>
    </row>
    <row r="7053" spans="7:14" x14ac:dyDescent="0.2">
      <c r="G7053" s="26">
        <v>2016</v>
      </c>
      <c r="H7053" s="26">
        <v>10</v>
      </c>
      <c r="I7053" s="26">
        <v>20</v>
      </c>
      <c r="J7053" s="26">
        <v>19</v>
      </c>
      <c r="K7053" s="26">
        <v>331</v>
      </c>
      <c r="M7053" s="26">
        <v>7051</v>
      </c>
      <c r="N7053" s="26">
        <v>24</v>
      </c>
    </row>
    <row r="7054" spans="7:14" x14ac:dyDescent="0.2">
      <c r="G7054" s="26">
        <v>2016</v>
      </c>
      <c r="H7054" s="26">
        <v>10</v>
      </c>
      <c r="I7054" s="26">
        <v>20</v>
      </c>
      <c r="J7054" s="26">
        <v>20</v>
      </c>
      <c r="K7054" s="26">
        <v>236</v>
      </c>
      <c r="M7054" s="26">
        <v>7052</v>
      </c>
      <c r="N7054" s="26">
        <v>24</v>
      </c>
    </row>
    <row r="7055" spans="7:14" x14ac:dyDescent="0.2">
      <c r="G7055" s="26">
        <v>2016</v>
      </c>
      <c r="H7055" s="26">
        <v>10</v>
      </c>
      <c r="I7055" s="26">
        <v>20</v>
      </c>
      <c r="J7055" s="26">
        <v>21</v>
      </c>
      <c r="K7055" s="26">
        <v>121</v>
      </c>
      <c r="M7055" s="26">
        <v>7053</v>
      </c>
      <c r="N7055" s="26">
        <v>24</v>
      </c>
    </row>
    <row r="7056" spans="7:14" x14ac:dyDescent="0.2">
      <c r="G7056" s="26">
        <v>2016</v>
      </c>
      <c r="H7056" s="26">
        <v>10</v>
      </c>
      <c r="I7056" s="26">
        <v>20</v>
      </c>
      <c r="J7056" s="26">
        <v>22</v>
      </c>
      <c r="K7056" s="26">
        <v>89</v>
      </c>
      <c r="M7056" s="26">
        <v>7054</v>
      </c>
      <c r="N7056" s="26">
        <v>24</v>
      </c>
    </row>
    <row r="7057" spans="7:14" x14ac:dyDescent="0.2">
      <c r="G7057" s="26">
        <v>2016</v>
      </c>
      <c r="H7057" s="26">
        <v>10</v>
      </c>
      <c r="I7057" s="26">
        <v>20</v>
      </c>
      <c r="J7057" s="26">
        <v>23</v>
      </c>
      <c r="K7057" s="26">
        <v>50</v>
      </c>
      <c r="M7057" s="26">
        <v>7055</v>
      </c>
      <c r="N7057" s="26">
        <v>24</v>
      </c>
    </row>
    <row r="7058" spans="7:14" x14ac:dyDescent="0.2">
      <c r="G7058" s="26">
        <v>2016</v>
      </c>
      <c r="H7058" s="26">
        <v>10</v>
      </c>
      <c r="I7058" s="26">
        <v>20</v>
      </c>
      <c r="J7058" s="26">
        <v>24</v>
      </c>
      <c r="K7058" s="26">
        <v>56</v>
      </c>
      <c r="M7058" s="26">
        <v>7056</v>
      </c>
      <c r="N7058" s="26">
        <v>24</v>
      </c>
    </row>
    <row r="7059" spans="7:14" x14ac:dyDescent="0.2">
      <c r="G7059" s="26">
        <v>2016</v>
      </c>
      <c r="H7059" s="26">
        <v>10</v>
      </c>
      <c r="I7059" s="26">
        <v>21</v>
      </c>
      <c r="J7059" s="26">
        <v>1</v>
      </c>
      <c r="K7059" s="26">
        <v>24</v>
      </c>
      <c r="M7059" s="26">
        <v>7057</v>
      </c>
      <c r="N7059" s="26">
        <v>24</v>
      </c>
    </row>
    <row r="7060" spans="7:14" x14ac:dyDescent="0.2">
      <c r="G7060" s="26">
        <v>2016</v>
      </c>
      <c r="H7060" s="26">
        <v>10</v>
      </c>
      <c r="I7060" s="26">
        <v>21</v>
      </c>
      <c r="J7060" s="26">
        <v>2</v>
      </c>
      <c r="K7060" s="26">
        <v>11</v>
      </c>
      <c r="M7060" s="26">
        <v>7058</v>
      </c>
      <c r="N7060" s="26">
        <v>24</v>
      </c>
    </row>
    <row r="7061" spans="7:14" x14ac:dyDescent="0.2">
      <c r="G7061" s="26">
        <v>2016</v>
      </c>
      <c r="H7061" s="26">
        <v>10</v>
      </c>
      <c r="I7061" s="26">
        <v>21</v>
      </c>
      <c r="J7061" s="26">
        <v>3</v>
      </c>
      <c r="K7061" s="26">
        <v>5</v>
      </c>
      <c r="M7061" s="26">
        <v>7059</v>
      </c>
      <c r="N7061" s="26">
        <v>24</v>
      </c>
    </row>
    <row r="7062" spans="7:14" x14ac:dyDescent="0.2">
      <c r="G7062" s="26">
        <v>2016</v>
      </c>
      <c r="H7062" s="26">
        <v>10</v>
      </c>
      <c r="I7062" s="26">
        <v>21</v>
      </c>
      <c r="J7062" s="26">
        <v>4</v>
      </c>
      <c r="K7062" s="26">
        <v>3</v>
      </c>
      <c r="M7062" s="26">
        <v>7060</v>
      </c>
      <c r="N7062" s="26">
        <v>24</v>
      </c>
    </row>
    <row r="7063" spans="7:14" x14ac:dyDescent="0.2">
      <c r="G7063" s="26">
        <v>2016</v>
      </c>
      <c r="H7063" s="26">
        <v>10</v>
      </c>
      <c r="I7063" s="26">
        <v>21</v>
      </c>
      <c r="J7063" s="26">
        <v>5</v>
      </c>
      <c r="K7063" s="26">
        <v>11</v>
      </c>
      <c r="M7063" s="26">
        <v>7061</v>
      </c>
      <c r="N7063" s="26">
        <v>24</v>
      </c>
    </row>
    <row r="7064" spans="7:14" x14ac:dyDescent="0.2">
      <c r="G7064" s="26">
        <v>2016</v>
      </c>
      <c r="H7064" s="26">
        <v>10</v>
      </c>
      <c r="I7064" s="26">
        <v>21</v>
      </c>
      <c r="J7064" s="26">
        <v>6</v>
      </c>
      <c r="K7064" s="26">
        <v>55</v>
      </c>
      <c r="M7064" s="26">
        <v>7062</v>
      </c>
      <c r="N7064" s="26">
        <v>24</v>
      </c>
    </row>
    <row r="7065" spans="7:14" x14ac:dyDescent="0.2">
      <c r="G7065" s="26">
        <v>2016</v>
      </c>
      <c r="H7065" s="26">
        <v>10</v>
      </c>
      <c r="I7065" s="26">
        <v>21</v>
      </c>
      <c r="J7065" s="26">
        <v>7</v>
      </c>
      <c r="K7065" s="26">
        <v>178</v>
      </c>
      <c r="M7065" s="26">
        <v>7063</v>
      </c>
      <c r="N7065" s="26">
        <v>24</v>
      </c>
    </row>
    <row r="7066" spans="7:14" x14ac:dyDescent="0.2">
      <c r="G7066" s="26">
        <v>2016</v>
      </c>
      <c r="H7066" s="26">
        <v>10</v>
      </c>
      <c r="I7066" s="26">
        <v>21</v>
      </c>
      <c r="J7066" s="26">
        <v>8</v>
      </c>
      <c r="K7066" s="26">
        <v>510</v>
      </c>
      <c r="M7066" s="26">
        <v>7064</v>
      </c>
      <c r="N7066" s="26">
        <v>24</v>
      </c>
    </row>
    <row r="7067" spans="7:14" x14ac:dyDescent="0.2">
      <c r="G7067" s="26">
        <v>2016</v>
      </c>
      <c r="H7067" s="26">
        <v>10</v>
      </c>
      <c r="I7067" s="26">
        <v>21</v>
      </c>
      <c r="J7067" s="26">
        <v>9</v>
      </c>
      <c r="K7067" s="26">
        <v>422</v>
      </c>
      <c r="M7067" s="26">
        <v>7065</v>
      </c>
      <c r="N7067" s="26">
        <v>24</v>
      </c>
    </row>
    <row r="7068" spans="7:14" x14ac:dyDescent="0.2">
      <c r="G7068" s="26">
        <v>2016</v>
      </c>
      <c r="H7068" s="26">
        <v>10</v>
      </c>
      <c r="I7068" s="26">
        <v>21</v>
      </c>
      <c r="J7068" s="26">
        <v>10</v>
      </c>
      <c r="K7068" s="26">
        <v>276</v>
      </c>
      <c r="M7068" s="26">
        <v>7066</v>
      </c>
      <c r="N7068" s="26">
        <v>24</v>
      </c>
    </row>
    <row r="7069" spans="7:14" x14ac:dyDescent="0.2">
      <c r="G7069" s="26">
        <v>2016</v>
      </c>
      <c r="H7069" s="26">
        <v>10</v>
      </c>
      <c r="I7069" s="26">
        <v>21</v>
      </c>
      <c r="J7069" s="26">
        <v>11</v>
      </c>
      <c r="K7069" s="26">
        <v>330</v>
      </c>
      <c r="M7069" s="26">
        <v>7067</v>
      </c>
      <c r="N7069" s="26">
        <v>24</v>
      </c>
    </row>
    <row r="7070" spans="7:14" x14ac:dyDescent="0.2">
      <c r="G7070" s="26">
        <v>2016</v>
      </c>
      <c r="H7070" s="26">
        <v>10</v>
      </c>
      <c r="I7070" s="26">
        <v>21</v>
      </c>
      <c r="J7070" s="26">
        <v>12</v>
      </c>
      <c r="K7070" s="26">
        <v>378</v>
      </c>
      <c r="M7070" s="26">
        <v>7068</v>
      </c>
      <c r="N7070" s="26">
        <v>24</v>
      </c>
    </row>
    <row r="7071" spans="7:14" x14ac:dyDescent="0.2">
      <c r="G7071" s="26">
        <v>2016</v>
      </c>
      <c r="H7071" s="26">
        <v>10</v>
      </c>
      <c r="I7071" s="26">
        <v>21</v>
      </c>
      <c r="J7071" s="26">
        <v>13</v>
      </c>
      <c r="K7071" s="26">
        <v>387</v>
      </c>
      <c r="M7071" s="26">
        <v>7069</v>
      </c>
      <c r="N7071" s="26">
        <v>24</v>
      </c>
    </row>
    <row r="7072" spans="7:14" x14ac:dyDescent="0.2">
      <c r="G7072" s="26">
        <v>2016</v>
      </c>
      <c r="H7072" s="26">
        <v>10</v>
      </c>
      <c r="I7072" s="26">
        <v>21</v>
      </c>
      <c r="J7072" s="26">
        <v>14</v>
      </c>
      <c r="K7072" s="26">
        <v>407</v>
      </c>
      <c r="M7072" s="26">
        <v>7070</v>
      </c>
      <c r="N7072" s="26">
        <v>24</v>
      </c>
    </row>
    <row r="7073" spans="7:14" x14ac:dyDescent="0.2">
      <c r="G7073" s="26">
        <v>2016</v>
      </c>
      <c r="H7073" s="26">
        <v>10</v>
      </c>
      <c r="I7073" s="26">
        <v>21</v>
      </c>
      <c r="J7073" s="26">
        <v>15</v>
      </c>
      <c r="K7073" s="26">
        <v>480</v>
      </c>
      <c r="M7073" s="26">
        <v>7071</v>
      </c>
      <c r="N7073" s="26">
        <v>24</v>
      </c>
    </row>
    <row r="7074" spans="7:14" x14ac:dyDescent="0.2">
      <c r="G7074" s="26">
        <v>2016</v>
      </c>
      <c r="H7074" s="26">
        <v>10</v>
      </c>
      <c r="I7074" s="26">
        <v>21</v>
      </c>
      <c r="J7074" s="26">
        <v>16</v>
      </c>
      <c r="K7074" s="26">
        <v>548</v>
      </c>
      <c r="M7074" s="26">
        <v>7072</v>
      </c>
      <c r="N7074" s="26">
        <v>23</v>
      </c>
    </row>
    <row r="7075" spans="7:14" x14ac:dyDescent="0.2">
      <c r="G7075" s="26">
        <v>2016</v>
      </c>
      <c r="H7075" s="26">
        <v>10</v>
      </c>
      <c r="I7075" s="26">
        <v>21</v>
      </c>
      <c r="J7075" s="26">
        <v>17</v>
      </c>
      <c r="K7075" s="26">
        <v>587</v>
      </c>
      <c r="M7075" s="26">
        <v>7073</v>
      </c>
      <c r="N7075" s="26">
        <v>23</v>
      </c>
    </row>
    <row r="7076" spans="7:14" x14ac:dyDescent="0.2">
      <c r="G7076" s="26">
        <v>2016</v>
      </c>
      <c r="H7076" s="26">
        <v>10</v>
      </c>
      <c r="I7076" s="26">
        <v>21</v>
      </c>
      <c r="J7076" s="26">
        <v>18</v>
      </c>
      <c r="K7076" s="26">
        <v>444</v>
      </c>
      <c r="M7076" s="26">
        <v>7074</v>
      </c>
      <c r="N7076" s="26">
        <v>23</v>
      </c>
    </row>
    <row r="7077" spans="7:14" x14ac:dyDescent="0.2">
      <c r="G7077" s="26">
        <v>2016</v>
      </c>
      <c r="H7077" s="26">
        <v>10</v>
      </c>
      <c r="I7077" s="26">
        <v>21</v>
      </c>
      <c r="J7077" s="26">
        <v>19</v>
      </c>
      <c r="K7077" s="26">
        <v>401</v>
      </c>
      <c r="M7077" s="26">
        <v>7075</v>
      </c>
      <c r="N7077" s="26">
        <v>23</v>
      </c>
    </row>
    <row r="7078" spans="7:14" x14ac:dyDescent="0.2">
      <c r="G7078" s="26">
        <v>2016</v>
      </c>
      <c r="H7078" s="26">
        <v>10</v>
      </c>
      <c r="I7078" s="26">
        <v>21</v>
      </c>
      <c r="J7078" s="26">
        <v>20</v>
      </c>
      <c r="K7078" s="26">
        <v>233</v>
      </c>
      <c r="M7078" s="26">
        <v>7076</v>
      </c>
      <c r="N7078" s="26">
        <v>23</v>
      </c>
    </row>
    <row r="7079" spans="7:14" x14ac:dyDescent="0.2">
      <c r="G7079" s="26">
        <v>2016</v>
      </c>
      <c r="H7079" s="26">
        <v>10</v>
      </c>
      <c r="I7079" s="26">
        <v>21</v>
      </c>
      <c r="J7079" s="26">
        <v>21</v>
      </c>
      <c r="K7079" s="26">
        <v>167</v>
      </c>
      <c r="M7079" s="26">
        <v>7077</v>
      </c>
      <c r="N7079" s="26">
        <v>23</v>
      </c>
    </row>
    <row r="7080" spans="7:14" x14ac:dyDescent="0.2">
      <c r="G7080" s="26">
        <v>2016</v>
      </c>
      <c r="H7080" s="26">
        <v>10</v>
      </c>
      <c r="I7080" s="26">
        <v>21</v>
      </c>
      <c r="J7080" s="26">
        <v>22</v>
      </c>
      <c r="K7080" s="26">
        <v>139</v>
      </c>
      <c r="M7080" s="26">
        <v>7078</v>
      </c>
      <c r="N7080" s="26">
        <v>23</v>
      </c>
    </row>
    <row r="7081" spans="7:14" x14ac:dyDescent="0.2">
      <c r="G7081" s="26">
        <v>2016</v>
      </c>
      <c r="H7081" s="26">
        <v>10</v>
      </c>
      <c r="I7081" s="26">
        <v>21</v>
      </c>
      <c r="J7081" s="26">
        <v>23</v>
      </c>
      <c r="K7081" s="26">
        <v>68</v>
      </c>
      <c r="M7081" s="26">
        <v>7079</v>
      </c>
      <c r="N7081" s="26">
        <v>23</v>
      </c>
    </row>
    <row r="7082" spans="7:14" x14ac:dyDescent="0.2">
      <c r="G7082" s="26">
        <v>2016</v>
      </c>
      <c r="H7082" s="26">
        <v>10</v>
      </c>
      <c r="I7082" s="26">
        <v>21</v>
      </c>
      <c r="J7082" s="26">
        <v>24</v>
      </c>
      <c r="K7082" s="26">
        <v>49</v>
      </c>
      <c r="M7082" s="26">
        <v>7080</v>
      </c>
      <c r="N7082" s="26">
        <v>23</v>
      </c>
    </row>
    <row r="7083" spans="7:14" x14ac:dyDescent="0.2">
      <c r="G7083" s="26">
        <v>2016</v>
      </c>
      <c r="H7083" s="26">
        <v>10</v>
      </c>
      <c r="I7083" s="26">
        <v>22</v>
      </c>
      <c r="J7083" s="26">
        <v>1</v>
      </c>
      <c r="K7083" s="26">
        <v>27</v>
      </c>
      <c r="M7083" s="26">
        <v>7081</v>
      </c>
      <c r="N7083" s="26">
        <v>23</v>
      </c>
    </row>
    <row r="7084" spans="7:14" x14ac:dyDescent="0.2">
      <c r="G7084" s="26">
        <v>2016</v>
      </c>
      <c r="H7084" s="26">
        <v>10</v>
      </c>
      <c r="I7084" s="26">
        <v>22</v>
      </c>
      <c r="J7084" s="26">
        <v>2</v>
      </c>
      <c r="K7084" s="26">
        <v>22</v>
      </c>
      <c r="M7084" s="26">
        <v>7082</v>
      </c>
      <c r="N7084" s="26">
        <v>23</v>
      </c>
    </row>
    <row r="7085" spans="7:14" x14ac:dyDescent="0.2">
      <c r="G7085" s="26">
        <v>2016</v>
      </c>
      <c r="H7085" s="26">
        <v>10</v>
      </c>
      <c r="I7085" s="26">
        <v>22</v>
      </c>
      <c r="J7085" s="26">
        <v>3</v>
      </c>
      <c r="K7085" s="26">
        <v>10</v>
      </c>
      <c r="M7085" s="26">
        <v>7083</v>
      </c>
      <c r="N7085" s="26">
        <v>23</v>
      </c>
    </row>
    <row r="7086" spans="7:14" x14ac:dyDescent="0.2">
      <c r="G7086" s="26">
        <v>2016</v>
      </c>
      <c r="H7086" s="26">
        <v>10</v>
      </c>
      <c r="I7086" s="26">
        <v>22</v>
      </c>
      <c r="J7086" s="26">
        <v>4</v>
      </c>
      <c r="K7086" s="26">
        <v>5</v>
      </c>
      <c r="M7086" s="26">
        <v>7084</v>
      </c>
      <c r="N7086" s="26">
        <v>23</v>
      </c>
    </row>
    <row r="7087" spans="7:14" x14ac:dyDescent="0.2">
      <c r="G7087" s="26">
        <v>2016</v>
      </c>
      <c r="H7087" s="26">
        <v>10</v>
      </c>
      <c r="I7087" s="26">
        <v>22</v>
      </c>
      <c r="J7087" s="26">
        <v>5</v>
      </c>
      <c r="K7087" s="26">
        <v>6</v>
      </c>
      <c r="M7087" s="26">
        <v>7085</v>
      </c>
      <c r="N7087" s="26">
        <v>23</v>
      </c>
    </row>
    <row r="7088" spans="7:14" x14ac:dyDescent="0.2">
      <c r="G7088" s="26">
        <v>2016</v>
      </c>
      <c r="H7088" s="26">
        <v>10</v>
      </c>
      <c r="I7088" s="26">
        <v>22</v>
      </c>
      <c r="J7088" s="26">
        <v>6</v>
      </c>
      <c r="K7088" s="26">
        <v>17</v>
      </c>
      <c r="M7088" s="26">
        <v>7086</v>
      </c>
      <c r="N7088" s="26">
        <v>23</v>
      </c>
    </row>
    <row r="7089" spans="7:14" x14ac:dyDescent="0.2">
      <c r="G7089" s="26">
        <v>2016</v>
      </c>
      <c r="H7089" s="26">
        <v>10</v>
      </c>
      <c r="I7089" s="26">
        <v>22</v>
      </c>
      <c r="J7089" s="26">
        <v>7</v>
      </c>
      <c r="K7089" s="26">
        <v>48</v>
      </c>
      <c r="M7089" s="26">
        <v>7087</v>
      </c>
      <c r="N7089" s="26">
        <v>23</v>
      </c>
    </row>
    <row r="7090" spans="7:14" x14ac:dyDescent="0.2">
      <c r="G7090" s="26">
        <v>2016</v>
      </c>
      <c r="H7090" s="26">
        <v>10</v>
      </c>
      <c r="I7090" s="26">
        <v>22</v>
      </c>
      <c r="J7090" s="26">
        <v>8</v>
      </c>
      <c r="K7090" s="26">
        <v>190</v>
      </c>
      <c r="M7090" s="26">
        <v>7088</v>
      </c>
      <c r="N7090" s="26">
        <v>23</v>
      </c>
    </row>
    <row r="7091" spans="7:14" x14ac:dyDescent="0.2">
      <c r="G7091" s="26">
        <v>2016</v>
      </c>
      <c r="H7091" s="26">
        <v>10</v>
      </c>
      <c r="I7091" s="26">
        <v>22</v>
      </c>
      <c r="J7091" s="26">
        <v>9</v>
      </c>
      <c r="K7091" s="26">
        <v>178</v>
      </c>
      <c r="M7091" s="26">
        <v>7089</v>
      </c>
      <c r="N7091" s="26">
        <v>23</v>
      </c>
    </row>
    <row r="7092" spans="7:14" x14ac:dyDescent="0.2">
      <c r="G7092" s="26">
        <v>2016</v>
      </c>
      <c r="H7092" s="26">
        <v>10</v>
      </c>
      <c r="I7092" s="26">
        <v>22</v>
      </c>
      <c r="J7092" s="26">
        <v>10</v>
      </c>
      <c r="K7092" s="26">
        <v>243</v>
      </c>
      <c r="M7092" s="26">
        <v>7090</v>
      </c>
      <c r="N7092" s="26">
        <v>23</v>
      </c>
    </row>
    <row r="7093" spans="7:14" x14ac:dyDescent="0.2">
      <c r="G7093" s="26">
        <v>2016</v>
      </c>
      <c r="H7093" s="26">
        <v>10</v>
      </c>
      <c r="I7093" s="26">
        <v>22</v>
      </c>
      <c r="J7093" s="26">
        <v>11</v>
      </c>
      <c r="K7093" s="26">
        <v>280</v>
      </c>
      <c r="M7093" s="26">
        <v>7091</v>
      </c>
      <c r="N7093" s="26">
        <v>23</v>
      </c>
    </row>
    <row r="7094" spans="7:14" x14ac:dyDescent="0.2">
      <c r="G7094" s="26">
        <v>2016</v>
      </c>
      <c r="H7094" s="26">
        <v>10</v>
      </c>
      <c r="I7094" s="26">
        <v>22</v>
      </c>
      <c r="J7094" s="26">
        <v>12</v>
      </c>
      <c r="K7094" s="26">
        <v>406</v>
      </c>
      <c r="M7094" s="26">
        <v>7092</v>
      </c>
      <c r="N7094" s="26">
        <v>23</v>
      </c>
    </row>
    <row r="7095" spans="7:14" x14ac:dyDescent="0.2">
      <c r="G7095" s="26">
        <v>2016</v>
      </c>
      <c r="H7095" s="26">
        <v>10</v>
      </c>
      <c r="I7095" s="26">
        <v>22</v>
      </c>
      <c r="J7095" s="26">
        <v>13</v>
      </c>
      <c r="K7095" s="26">
        <v>396</v>
      </c>
      <c r="M7095" s="26">
        <v>7093</v>
      </c>
      <c r="N7095" s="26">
        <v>23</v>
      </c>
    </row>
    <row r="7096" spans="7:14" x14ac:dyDescent="0.2">
      <c r="G7096" s="26">
        <v>2016</v>
      </c>
      <c r="H7096" s="26">
        <v>10</v>
      </c>
      <c r="I7096" s="26">
        <v>22</v>
      </c>
      <c r="J7096" s="26">
        <v>14</v>
      </c>
      <c r="K7096" s="26">
        <v>394</v>
      </c>
      <c r="M7096" s="26">
        <v>7094</v>
      </c>
      <c r="N7096" s="26">
        <v>23</v>
      </c>
    </row>
    <row r="7097" spans="7:14" x14ac:dyDescent="0.2">
      <c r="G7097" s="26">
        <v>2016</v>
      </c>
      <c r="H7097" s="26">
        <v>10</v>
      </c>
      <c r="I7097" s="26">
        <v>22</v>
      </c>
      <c r="J7097" s="26">
        <v>15</v>
      </c>
      <c r="K7097" s="26">
        <v>464</v>
      </c>
      <c r="M7097" s="26">
        <v>7095</v>
      </c>
      <c r="N7097" s="26">
        <v>23</v>
      </c>
    </row>
    <row r="7098" spans="7:14" x14ac:dyDescent="0.2">
      <c r="G7098" s="26">
        <v>2016</v>
      </c>
      <c r="H7098" s="26">
        <v>10</v>
      </c>
      <c r="I7098" s="26">
        <v>22</v>
      </c>
      <c r="J7098" s="26">
        <v>16</v>
      </c>
      <c r="K7098" s="26">
        <v>416</v>
      </c>
      <c r="M7098" s="26">
        <v>7096</v>
      </c>
      <c r="N7098" s="26">
        <v>23</v>
      </c>
    </row>
    <row r="7099" spans="7:14" x14ac:dyDescent="0.2">
      <c r="G7099" s="26">
        <v>2016</v>
      </c>
      <c r="H7099" s="26">
        <v>10</v>
      </c>
      <c r="I7099" s="26">
        <v>22</v>
      </c>
      <c r="J7099" s="26">
        <v>17</v>
      </c>
      <c r="K7099" s="26">
        <v>431</v>
      </c>
      <c r="M7099" s="26">
        <v>7097</v>
      </c>
      <c r="N7099" s="26">
        <v>23</v>
      </c>
    </row>
    <row r="7100" spans="7:14" x14ac:dyDescent="0.2">
      <c r="G7100" s="26">
        <v>2016</v>
      </c>
      <c r="H7100" s="26">
        <v>10</v>
      </c>
      <c r="I7100" s="26">
        <v>22</v>
      </c>
      <c r="J7100" s="26">
        <v>18</v>
      </c>
      <c r="K7100" s="26">
        <v>381</v>
      </c>
      <c r="M7100" s="26">
        <v>7098</v>
      </c>
      <c r="N7100" s="26">
        <v>23</v>
      </c>
    </row>
    <row r="7101" spans="7:14" x14ac:dyDescent="0.2">
      <c r="G7101" s="26">
        <v>2016</v>
      </c>
      <c r="H7101" s="26">
        <v>10</v>
      </c>
      <c r="I7101" s="26">
        <v>22</v>
      </c>
      <c r="J7101" s="26">
        <v>19</v>
      </c>
      <c r="K7101" s="26">
        <v>300</v>
      </c>
      <c r="M7101" s="26">
        <v>7099</v>
      </c>
      <c r="N7101" s="26">
        <v>23</v>
      </c>
    </row>
    <row r="7102" spans="7:14" x14ac:dyDescent="0.2">
      <c r="G7102" s="26">
        <v>2016</v>
      </c>
      <c r="H7102" s="26">
        <v>10</v>
      </c>
      <c r="I7102" s="26">
        <v>22</v>
      </c>
      <c r="J7102" s="26">
        <v>20</v>
      </c>
      <c r="K7102" s="26">
        <v>193</v>
      </c>
      <c r="M7102" s="26">
        <v>7100</v>
      </c>
      <c r="N7102" s="26">
        <v>23</v>
      </c>
    </row>
    <row r="7103" spans="7:14" x14ac:dyDescent="0.2">
      <c r="G7103" s="26">
        <v>2016</v>
      </c>
      <c r="H7103" s="26">
        <v>10</v>
      </c>
      <c r="I7103" s="26">
        <v>22</v>
      </c>
      <c r="J7103" s="26">
        <v>21</v>
      </c>
      <c r="K7103" s="26">
        <v>137</v>
      </c>
      <c r="M7103" s="26">
        <v>7101</v>
      </c>
      <c r="N7103" s="26">
        <v>23</v>
      </c>
    </row>
    <row r="7104" spans="7:14" x14ac:dyDescent="0.2">
      <c r="G7104" s="26">
        <v>2016</v>
      </c>
      <c r="H7104" s="26">
        <v>10</v>
      </c>
      <c r="I7104" s="26">
        <v>22</v>
      </c>
      <c r="J7104" s="26">
        <v>22</v>
      </c>
      <c r="K7104" s="26">
        <v>115</v>
      </c>
      <c r="M7104" s="26">
        <v>7102</v>
      </c>
      <c r="N7104" s="26">
        <v>23</v>
      </c>
    </row>
    <row r="7105" spans="7:14" x14ac:dyDescent="0.2">
      <c r="G7105" s="26">
        <v>2016</v>
      </c>
      <c r="H7105" s="26">
        <v>10</v>
      </c>
      <c r="I7105" s="26">
        <v>22</v>
      </c>
      <c r="J7105" s="26">
        <v>23</v>
      </c>
      <c r="K7105" s="26">
        <v>108</v>
      </c>
      <c r="M7105" s="26">
        <v>7103</v>
      </c>
      <c r="N7105" s="26">
        <v>23</v>
      </c>
    </row>
    <row r="7106" spans="7:14" x14ac:dyDescent="0.2">
      <c r="G7106" s="26">
        <v>2016</v>
      </c>
      <c r="H7106" s="26">
        <v>10</v>
      </c>
      <c r="I7106" s="26">
        <v>22</v>
      </c>
      <c r="J7106" s="26">
        <v>24</v>
      </c>
      <c r="K7106" s="26">
        <v>34</v>
      </c>
      <c r="M7106" s="26">
        <v>7104</v>
      </c>
      <c r="N7106" s="26">
        <v>23</v>
      </c>
    </row>
    <row r="7107" spans="7:14" x14ac:dyDescent="0.2">
      <c r="G7107" s="26">
        <v>2016</v>
      </c>
      <c r="H7107" s="26">
        <v>10</v>
      </c>
      <c r="I7107" s="26">
        <v>23</v>
      </c>
      <c r="J7107" s="26">
        <v>1</v>
      </c>
      <c r="K7107" s="26">
        <v>19</v>
      </c>
      <c r="M7107" s="26">
        <v>7105</v>
      </c>
      <c r="N7107" s="26">
        <v>23</v>
      </c>
    </row>
    <row r="7108" spans="7:14" x14ac:dyDescent="0.2">
      <c r="G7108" s="26">
        <v>2016</v>
      </c>
      <c r="H7108" s="26">
        <v>10</v>
      </c>
      <c r="I7108" s="26">
        <v>23</v>
      </c>
      <c r="J7108" s="26">
        <v>2</v>
      </c>
      <c r="K7108" s="26">
        <v>7</v>
      </c>
      <c r="M7108" s="26">
        <v>7106</v>
      </c>
      <c r="N7108" s="26">
        <v>23</v>
      </c>
    </row>
    <row r="7109" spans="7:14" x14ac:dyDescent="0.2">
      <c r="G7109" s="26">
        <v>2016</v>
      </c>
      <c r="H7109" s="26">
        <v>10</v>
      </c>
      <c r="I7109" s="26">
        <v>23</v>
      </c>
      <c r="J7109" s="26">
        <v>3</v>
      </c>
      <c r="K7109" s="26">
        <v>13</v>
      </c>
      <c r="M7109" s="26">
        <v>7107</v>
      </c>
      <c r="N7109" s="26">
        <v>23</v>
      </c>
    </row>
    <row r="7110" spans="7:14" x14ac:dyDescent="0.2">
      <c r="G7110" s="26">
        <v>2016</v>
      </c>
      <c r="H7110" s="26">
        <v>10</v>
      </c>
      <c r="I7110" s="26">
        <v>23</v>
      </c>
      <c r="J7110" s="26">
        <v>4</v>
      </c>
      <c r="K7110" s="26">
        <v>5</v>
      </c>
      <c r="M7110" s="26">
        <v>7108</v>
      </c>
      <c r="N7110" s="26">
        <v>23</v>
      </c>
    </row>
    <row r="7111" spans="7:14" x14ac:dyDescent="0.2">
      <c r="G7111" s="26">
        <v>2016</v>
      </c>
      <c r="H7111" s="26">
        <v>10</v>
      </c>
      <c r="I7111" s="26">
        <v>23</v>
      </c>
      <c r="J7111" s="26">
        <v>5</v>
      </c>
      <c r="K7111" s="26">
        <v>10</v>
      </c>
      <c r="M7111" s="26">
        <v>7109</v>
      </c>
      <c r="N7111" s="26">
        <v>23</v>
      </c>
    </row>
    <row r="7112" spans="7:14" x14ac:dyDescent="0.2">
      <c r="G7112" s="26">
        <v>2016</v>
      </c>
      <c r="H7112" s="26">
        <v>10</v>
      </c>
      <c r="I7112" s="26">
        <v>23</v>
      </c>
      <c r="J7112" s="26">
        <v>6</v>
      </c>
      <c r="K7112" s="26">
        <v>15</v>
      </c>
      <c r="M7112" s="26">
        <v>7110</v>
      </c>
      <c r="N7112" s="26">
        <v>23</v>
      </c>
    </row>
    <row r="7113" spans="7:14" x14ac:dyDescent="0.2">
      <c r="G7113" s="26">
        <v>2016</v>
      </c>
      <c r="H7113" s="26">
        <v>10</v>
      </c>
      <c r="I7113" s="26">
        <v>23</v>
      </c>
      <c r="J7113" s="26">
        <v>7</v>
      </c>
      <c r="K7113" s="26">
        <v>81</v>
      </c>
      <c r="M7113" s="26">
        <v>7111</v>
      </c>
      <c r="N7113" s="26">
        <v>23</v>
      </c>
    </row>
    <row r="7114" spans="7:14" x14ac:dyDescent="0.2">
      <c r="G7114" s="26">
        <v>2016</v>
      </c>
      <c r="H7114" s="26">
        <v>10</v>
      </c>
      <c r="I7114" s="26">
        <v>23</v>
      </c>
      <c r="J7114" s="26">
        <v>8</v>
      </c>
      <c r="K7114" s="26">
        <v>140</v>
      </c>
      <c r="M7114" s="26">
        <v>7112</v>
      </c>
      <c r="N7114" s="26">
        <v>22</v>
      </c>
    </row>
    <row r="7115" spans="7:14" x14ac:dyDescent="0.2">
      <c r="G7115" s="26">
        <v>2016</v>
      </c>
      <c r="H7115" s="26">
        <v>10</v>
      </c>
      <c r="I7115" s="26">
        <v>23</v>
      </c>
      <c r="J7115" s="26">
        <v>9</v>
      </c>
      <c r="K7115" s="26">
        <v>152</v>
      </c>
      <c r="M7115" s="26">
        <v>7113</v>
      </c>
      <c r="N7115" s="26">
        <v>22</v>
      </c>
    </row>
    <row r="7116" spans="7:14" x14ac:dyDescent="0.2">
      <c r="G7116" s="26">
        <v>2016</v>
      </c>
      <c r="H7116" s="26">
        <v>10</v>
      </c>
      <c r="I7116" s="26">
        <v>23</v>
      </c>
      <c r="J7116" s="26">
        <v>10</v>
      </c>
      <c r="K7116" s="26">
        <v>189</v>
      </c>
      <c r="M7116" s="26">
        <v>7114</v>
      </c>
      <c r="N7116" s="26">
        <v>22</v>
      </c>
    </row>
    <row r="7117" spans="7:14" x14ac:dyDescent="0.2">
      <c r="G7117" s="26">
        <v>2016</v>
      </c>
      <c r="H7117" s="26">
        <v>10</v>
      </c>
      <c r="I7117" s="26">
        <v>23</v>
      </c>
      <c r="J7117" s="26">
        <v>11</v>
      </c>
      <c r="K7117" s="26">
        <v>280</v>
      </c>
      <c r="M7117" s="26">
        <v>7115</v>
      </c>
      <c r="N7117" s="26">
        <v>22</v>
      </c>
    </row>
    <row r="7118" spans="7:14" x14ac:dyDescent="0.2">
      <c r="G7118" s="26">
        <v>2016</v>
      </c>
      <c r="H7118" s="26">
        <v>10</v>
      </c>
      <c r="I7118" s="26">
        <v>23</v>
      </c>
      <c r="J7118" s="26">
        <v>12</v>
      </c>
      <c r="K7118" s="26">
        <v>312</v>
      </c>
      <c r="M7118" s="26">
        <v>7116</v>
      </c>
      <c r="N7118" s="26">
        <v>22</v>
      </c>
    </row>
    <row r="7119" spans="7:14" x14ac:dyDescent="0.2">
      <c r="G7119" s="26">
        <v>2016</v>
      </c>
      <c r="H7119" s="26">
        <v>10</v>
      </c>
      <c r="I7119" s="26">
        <v>23</v>
      </c>
      <c r="J7119" s="26">
        <v>13</v>
      </c>
      <c r="K7119" s="26">
        <v>349</v>
      </c>
      <c r="M7119" s="26">
        <v>7117</v>
      </c>
      <c r="N7119" s="26">
        <v>22</v>
      </c>
    </row>
    <row r="7120" spans="7:14" x14ac:dyDescent="0.2">
      <c r="G7120" s="26">
        <v>2016</v>
      </c>
      <c r="H7120" s="26">
        <v>10</v>
      </c>
      <c r="I7120" s="26">
        <v>23</v>
      </c>
      <c r="J7120" s="26">
        <v>14</v>
      </c>
      <c r="K7120" s="26">
        <v>385</v>
      </c>
      <c r="M7120" s="26">
        <v>7118</v>
      </c>
      <c r="N7120" s="26">
        <v>22</v>
      </c>
    </row>
    <row r="7121" spans="7:14" x14ac:dyDescent="0.2">
      <c r="G7121" s="26">
        <v>2016</v>
      </c>
      <c r="H7121" s="26">
        <v>10</v>
      </c>
      <c r="I7121" s="26">
        <v>23</v>
      </c>
      <c r="J7121" s="26">
        <v>15</v>
      </c>
      <c r="K7121" s="26">
        <v>373</v>
      </c>
      <c r="M7121" s="26">
        <v>7119</v>
      </c>
      <c r="N7121" s="26">
        <v>22</v>
      </c>
    </row>
    <row r="7122" spans="7:14" x14ac:dyDescent="0.2">
      <c r="G7122" s="26">
        <v>2016</v>
      </c>
      <c r="H7122" s="26">
        <v>10</v>
      </c>
      <c r="I7122" s="26">
        <v>23</v>
      </c>
      <c r="J7122" s="26">
        <v>16</v>
      </c>
      <c r="K7122" s="26">
        <v>386</v>
      </c>
      <c r="M7122" s="26">
        <v>7120</v>
      </c>
      <c r="N7122" s="26">
        <v>22</v>
      </c>
    </row>
    <row r="7123" spans="7:14" x14ac:dyDescent="0.2">
      <c r="G7123" s="26">
        <v>2016</v>
      </c>
      <c r="H7123" s="26">
        <v>10</v>
      </c>
      <c r="I7123" s="26">
        <v>23</v>
      </c>
      <c r="J7123" s="26">
        <v>17</v>
      </c>
      <c r="K7123" s="26">
        <v>439</v>
      </c>
      <c r="M7123" s="26">
        <v>7121</v>
      </c>
      <c r="N7123" s="26">
        <v>22</v>
      </c>
    </row>
    <row r="7124" spans="7:14" x14ac:dyDescent="0.2">
      <c r="G7124" s="26">
        <v>2016</v>
      </c>
      <c r="H7124" s="26">
        <v>10</v>
      </c>
      <c r="I7124" s="26">
        <v>23</v>
      </c>
      <c r="J7124" s="26">
        <v>18</v>
      </c>
      <c r="K7124" s="26">
        <v>290</v>
      </c>
      <c r="M7124" s="26">
        <v>7122</v>
      </c>
      <c r="N7124" s="26">
        <v>22</v>
      </c>
    </row>
    <row r="7125" spans="7:14" x14ac:dyDescent="0.2">
      <c r="G7125" s="26">
        <v>2016</v>
      </c>
      <c r="H7125" s="26">
        <v>10</v>
      </c>
      <c r="I7125" s="26">
        <v>23</v>
      </c>
      <c r="J7125" s="26">
        <v>19</v>
      </c>
      <c r="K7125" s="26">
        <v>273</v>
      </c>
      <c r="M7125" s="26">
        <v>7123</v>
      </c>
      <c r="N7125" s="26">
        <v>22</v>
      </c>
    </row>
    <row r="7126" spans="7:14" x14ac:dyDescent="0.2">
      <c r="G7126" s="26">
        <v>2016</v>
      </c>
      <c r="H7126" s="26">
        <v>10</v>
      </c>
      <c r="I7126" s="26">
        <v>23</v>
      </c>
      <c r="J7126" s="26">
        <v>20</v>
      </c>
      <c r="K7126" s="26">
        <v>235</v>
      </c>
      <c r="M7126" s="26">
        <v>7124</v>
      </c>
      <c r="N7126" s="26">
        <v>22</v>
      </c>
    </row>
    <row r="7127" spans="7:14" x14ac:dyDescent="0.2">
      <c r="G7127" s="26">
        <v>2016</v>
      </c>
      <c r="H7127" s="26">
        <v>10</v>
      </c>
      <c r="I7127" s="26">
        <v>23</v>
      </c>
      <c r="J7127" s="26">
        <v>21</v>
      </c>
      <c r="K7127" s="26">
        <v>122</v>
      </c>
      <c r="M7127" s="26">
        <v>7125</v>
      </c>
      <c r="N7127" s="26">
        <v>22</v>
      </c>
    </row>
    <row r="7128" spans="7:14" x14ac:dyDescent="0.2">
      <c r="G7128" s="26">
        <v>2016</v>
      </c>
      <c r="H7128" s="26">
        <v>10</v>
      </c>
      <c r="I7128" s="26">
        <v>23</v>
      </c>
      <c r="J7128" s="26">
        <v>22</v>
      </c>
      <c r="K7128" s="26">
        <v>94</v>
      </c>
      <c r="M7128" s="26">
        <v>7126</v>
      </c>
      <c r="N7128" s="26">
        <v>22</v>
      </c>
    </row>
    <row r="7129" spans="7:14" x14ac:dyDescent="0.2">
      <c r="G7129" s="26">
        <v>2016</v>
      </c>
      <c r="H7129" s="26">
        <v>10</v>
      </c>
      <c r="I7129" s="26">
        <v>23</v>
      </c>
      <c r="J7129" s="26">
        <v>23</v>
      </c>
      <c r="K7129" s="26">
        <v>73</v>
      </c>
      <c r="M7129" s="26">
        <v>7127</v>
      </c>
      <c r="N7129" s="26">
        <v>22</v>
      </c>
    </row>
    <row r="7130" spans="7:14" x14ac:dyDescent="0.2">
      <c r="G7130" s="26">
        <v>2016</v>
      </c>
      <c r="H7130" s="26">
        <v>10</v>
      </c>
      <c r="I7130" s="26">
        <v>23</v>
      </c>
      <c r="J7130" s="26">
        <v>24</v>
      </c>
      <c r="K7130" s="26">
        <v>19</v>
      </c>
      <c r="M7130" s="26">
        <v>7128</v>
      </c>
      <c r="N7130" s="26">
        <v>22</v>
      </c>
    </row>
    <row r="7131" spans="7:14" x14ac:dyDescent="0.2">
      <c r="G7131" s="26">
        <v>2016</v>
      </c>
      <c r="H7131" s="26">
        <v>10</v>
      </c>
      <c r="I7131" s="26">
        <v>24</v>
      </c>
      <c r="J7131" s="26">
        <v>1</v>
      </c>
      <c r="K7131" s="26">
        <v>12</v>
      </c>
      <c r="M7131" s="26">
        <v>7129</v>
      </c>
      <c r="N7131" s="26">
        <v>22</v>
      </c>
    </row>
    <row r="7132" spans="7:14" x14ac:dyDescent="0.2">
      <c r="G7132" s="26">
        <v>2016</v>
      </c>
      <c r="H7132" s="26">
        <v>10</v>
      </c>
      <c r="I7132" s="26">
        <v>24</v>
      </c>
      <c r="J7132" s="26">
        <v>2</v>
      </c>
      <c r="K7132" s="26">
        <v>6</v>
      </c>
      <c r="M7132" s="26">
        <v>7130</v>
      </c>
      <c r="N7132" s="26">
        <v>22</v>
      </c>
    </row>
    <row r="7133" spans="7:14" x14ac:dyDescent="0.2">
      <c r="G7133" s="26">
        <v>2016</v>
      </c>
      <c r="H7133" s="26">
        <v>10</v>
      </c>
      <c r="I7133" s="26">
        <v>24</v>
      </c>
      <c r="J7133" s="26">
        <v>3</v>
      </c>
      <c r="K7133" s="26">
        <v>9</v>
      </c>
      <c r="M7133" s="26">
        <v>7131</v>
      </c>
      <c r="N7133" s="26">
        <v>22</v>
      </c>
    </row>
    <row r="7134" spans="7:14" x14ac:dyDescent="0.2">
      <c r="G7134" s="26">
        <v>2016</v>
      </c>
      <c r="H7134" s="26">
        <v>10</v>
      </c>
      <c r="I7134" s="26">
        <v>24</v>
      </c>
      <c r="J7134" s="26">
        <v>4</v>
      </c>
      <c r="K7134" s="26">
        <v>11</v>
      </c>
      <c r="M7134" s="26">
        <v>7132</v>
      </c>
      <c r="N7134" s="26">
        <v>22</v>
      </c>
    </row>
    <row r="7135" spans="7:14" x14ac:dyDescent="0.2">
      <c r="G7135" s="26">
        <v>2016</v>
      </c>
      <c r="H7135" s="26">
        <v>10</v>
      </c>
      <c r="I7135" s="26">
        <v>24</v>
      </c>
      <c r="J7135" s="26">
        <v>5</v>
      </c>
      <c r="K7135" s="26">
        <v>11</v>
      </c>
      <c r="M7135" s="26">
        <v>7133</v>
      </c>
      <c r="N7135" s="26">
        <v>22</v>
      </c>
    </row>
    <row r="7136" spans="7:14" x14ac:dyDescent="0.2">
      <c r="G7136" s="26">
        <v>2016</v>
      </c>
      <c r="H7136" s="26">
        <v>10</v>
      </c>
      <c r="I7136" s="26">
        <v>24</v>
      </c>
      <c r="J7136" s="26">
        <v>6</v>
      </c>
      <c r="K7136" s="26">
        <v>51</v>
      </c>
      <c r="M7136" s="26">
        <v>7134</v>
      </c>
      <c r="N7136" s="26">
        <v>22</v>
      </c>
    </row>
    <row r="7137" spans="7:14" x14ac:dyDescent="0.2">
      <c r="G7137" s="26">
        <v>2016</v>
      </c>
      <c r="H7137" s="26">
        <v>10</v>
      </c>
      <c r="I7137" s="26">
        <v>24</v>
      </c>
      <c r="J7137" s="26">
        <v>7</v>
      </c>
      <c r="K7137" s="26">
        <v>184</v>
      </c>
      <c r="M7137" s="26">
        <v>7135</v>
      </c>
      <c r="N7137" s="26">
        <v>22</v>
      </c>
    </row>
    <row r="7138" spans="7:14" x14ac:dyDescent="0.2">
      <c r="G7138" s="26">
        <v>2016</v>
      </c>
      <c r="H7138" s="26">
        <v>10</v>
      </c>
      <c r="I7138" s="26">
        <v>24</v>
      </c>
      <c r="J7138" s="26">
        <v>8</v>
      </c>
      <c r="K7138" s="26">
        <v>526</v>
      </c>
      <c r="M7138" s="26">
        <v>7136</v>
      </c>
      <c r="N7138" s="26">
        <v>22</v>
      </c>
    </row>
    <row r="7139" spans="7:14" x14ac:dyDescent="0.2">
      <c r="G7139" s="26">
        <v>2016</v>
      </c>
      <c r="H7139" s="26">
        <v>10</v>
      </c>
      <c r="I7139" s="26">
        <v>24</v>
      </c>
      <c r="J7139" s="26">
        <v>9</v>
      </c>
      <c r="K7139" s="26">
        <v>411</v>
      </c>
      <c r="M7139" s="26">
        <v>7137</v>
      </c>
      <c r="N7139" s="26">
        <v>22</v>
      </c>
    </row>
    <row r="7140" spans="7:14" x14ac:dyDescent="0.2">
      <c r="G7140" s="26">
        <v>2016</v>
      </c>
      <c r="H7140" s="26">
        <v>10</v>
      </c>
      <c r="I7140" s="26">
        <v>24</v>
      </c>
      <c r="J7140" s="26">
        <v>10</v>
      </c>
      <c r="K7140" s="26">
        <v>341</v>
      </c>
      <c r="M7140" s="26">
        <v>7138</v>
      </c>
      <c r="N7140" s="26">
        <v>22</v>
      </c>
    </row>
    <row r="7141" spans="7:14" x14ac:dyDescent="0.2">
      <c r="G7141" s="26">
        <v>2016</v>
      </c>
      <c r="H7141" s="26">
        <v>10</v>
      </c>
      <c r="I7141" s="26">
        <v>24</v>
      </c>
      <c r="J7141" s="26">
        <v>11</v>
      </c>
      <c r="K7141" s="26">
        <v>314</v>
      </c>
      <c r="M7141" s="26">
        <v>7139</v>
      </c>
      <c r="N7141" s="26">
        <v>22</v>
      </c>
    </row>
    <row r="7142" spans="7:14" x14ac:dyDescent="0.2">
      <c r="G7142" s="26">
        <v>2016</v>
      </c>
      <c r="H7142" s="26">
        <v>10</v>
      </c>
      <c r="I7142" s="26">
        <v>24</v>
      </c>
      <c r="J7142" s="26">
        <v>12</v>
      </c>
      <c r="K7142" s="26">
        <v>388</v>
      </c>
      <c r="M7142" s="26">
        <v>7140</v>
      </c>
      <c r="N7142" s="26">
        <v>22</v>
      </c>
    </row>
    <row r="7143" spans="7:14" x14ac:dyDescent="0.2">
      <c r="G7143" s="26">
        <v>2016</v>
      </c>
      <c r="H7143" s="26">
        <v>10</v>
      </c>
      <c r="I7143" s="26">
        <v>24</v>
      </c>
      <c r="J7143" s="26">
        <v>13</v>
      </c>
      <c r="K7143" s="26">
        <v>359</v>
      </c>
      <c r="M7143" s="26">
        <v>7141</v>
      </c>
      <c r="N7143" s="26">
        <v>22</v>
      </c>
    </row>
    <row r="7144" spans="7:14" x14ac:dyDescent="0.2">
      <c r="G7144" s="26">
        <v>2016</v>
      </c>
      <c r="H7144" s="26">
        <v>10</v>
      </c>
      <c r="I7144" s="26">
        <v>24</v>
      </c>
      <c r="J7144" s="26">
        <v>14</v>
      </c>
      <c r="K7144" s="26">
        <v>383</v>
      </c>
      <c r="M7144" s="26">
        <v>7142</v>
      </c>
      <c r="N7144" s="26">
        <v>22</v>
      </c>
    </row>
    <row r="7145" spans="7:14" x14ac:dyDescent="0.2">
      <c r="G7145" s="26">
        <v>2016</v>
      </c>
      <c r="H7145" s="26">
        <v>10</v>
      </c>
      <c r="I7145" s="26">
        <v>24</v>
      </c>
      <c r="J7145" s="26">
        <v>15</v>
      </c>
      <c r="K7145" s="26">
        <v>443</v>
      </c>
      <c r="M7145" s="26">
        <v>7143</v>
      </c>
      <c r="N7145" s="26">
        <v>22</v>
      </c>
    </row>
    <row r="7146" spans="7:14" x14ac:dyDescent="0.2">
      <c r="G7146" s="26">
        <v>2016</v>
      </c>
      <c r="H7146" s="26">
        <v>10</v>
      </c>
      <c r="I7146" s="26">
        <v>24</v>
      </c>
      <c r="J7146" s="26">
        <v>16</v>
      </c>
      <c r="K7146" s="26">
        <v>442</v>
      </c>
      <c r="M7146" s="26">
        <v>7144</v>
      </c>
      <c r="N7146" s="26">
        <v>22</v>
      </c>
    </row>
    <row r="7147" spans="7:14" x14ac:dyDescent="0.2">
      <c r="G7147" s="26">
        <v>2016</v>
      </c>
      <c r="H7147" s="26">
        <v>10</v>
      </c>
      <c r="I7147" s="26">
        <v>24</v>
      </c>
      <c r="J7147" s="26">
        <v>17</v>
      </c>
      <c r="K7147" s="26">
        <v>615</v>
      </c>
      <c r="M7147" s="26">
        <v>7145</v>
      </c>
      <c r="N7147" s="26">
        <v>22</v>
      </c>
    </row>
    <row r="7148" spans="7:14" x14ac:dyDescent="0.2">
      <c r="G7148" s="26">
        <v>2016</v>
      </c>
      <c r="H7148" s="26">
        <v>10</v>
      </c>
      <c r="I7148" s="26">
        <v>24</v>
      </c>
      <c r="J7148" s="26">
        <v>18</v>
      </c>
      <c r="K7148" s="26">
        <v>431</v>
      </c>
      <c r="M7148" s="26">
        <v>7146</v>
      </c>
      <c r="N7148" s="26">
        <v>22</v>
      </c>
    </row>
    <row r="7149" spans="7:14" x14ac:dyDescent="0.2">
      <c r="G7149" s="26">
        <v>2016</v>
      </c>
      <c r="H7149" s="26">
        <v>10</v>
      </c>
      <c r="I7149" s="26">
        <v>24</v>
      </c>
      <c r="J7149" s="26">
        <v>19</v>
      </c>
      <c r="K7149" s="26">
        <v>369</v>
      </c>
      <c r="M7149" s="26">
        <v>7147</v>
      </c>
      <c r="N7149" s="26">
        <v>22</v>
      </c>
    </row>
    <row r="7150" spans="7:14" x14ac:dyDescent="0.2">
      <c r="G7150" s="26">
        <v>2016</v>
      </c>
      <c r="H7150" s="26">
        <v>10</v>
      </c>
      <c r="I7150" s="26">
        <v>24</v>
      </c>
      <c r="J7150" s="26">
        <v>20</v>
      </c>
      <c r="K7150" s="26">
        <v>189</v>
      </c>
      <c r="M7150" s="26">
        <v>7148</v>
      </c>
      <c r="N7150" s="26">
        <v>22</v>
      </c>
    </row>
    <row r="7151" spans="7:14" x14ac:dyDescent="0.2">
      <c r="G7151" s="26">
        <v>2016</v>
      </c>
      <c r="H7151" s="26">
        <v>10</v>
      </c>
      <c r="I7151" s="26">
        <v>24</v>
      </c>
      <c r="J7151" s="26">
        <v>21</v>
      </c>
      <c r="K7151" s="26">
        <v>119</v>
      </c>
      <c r="M7151" s="26">
        <v>7149</v>
      </c>
      <c r="N7151" s="26">
        <v>22</v>
      </c>
    </row>
    <row r="7152" spans="7:14" x14ac:dyDescent="0.2">
      <c r="G7152" s="26">
        <v>2016</v>
      </c>
      <c r="H7152" s="26">
        <v>10</v>
      </c>
      <c r="I7152" s="26">
        <v>24</v>
      </c>
      <c r="J7152" s="26">
        <v>22</v>
      </c>
      <c r="K7152" s="26">
        <v>76</v>
      </c>
      <c r="M7152" s="26">
        <v>7150</v>
      </c>
      <c r="N7152" s="26">
        <v>22</v>
      </c>
    </row>
    <row r="7153" spans="7:14" x14ac:dyDescent="0.2">
      <c r="G7153" s="26">
        <v>2016</v>
      </c>
      <c r="H7153" s="26">
        <v>10</v>
      </c>
      <c r="I7153" s="26">
        <v>24</v>
      </c>
      <c r="J7153" s="26">
        <v>23</v>
      </c>
      <c r="K7153" s="26">
        <v>47</v>
      </c>
      <c r="M7153" s="26">
        <v>7151</v>
      </c>
      <c r="N7153" s="26">
        <v>22</v>
      </c>
    </row>
    <row r="7154" spans="7:14" x14ac:dyDescent="0.2">
      <c r="G7154" s="26">
        <v>2016</v>
      </c>
      <c r="H7154" s="26">
        <v>10</v>
      </c>
      <c r="I7154" s="26">
        <v>24</v>
      </c>
      <c r="J7154" s="26">
        <v>24</v>
      </c>
      <c r="K7154" s="26">
        <v>29</v>
      </c>
      <c r="M7154" s="26">
        <v>7152</v>
      </c>
      <c r="N7154" s="26">
        <v>22</v>
      </c>
    </row>
    <row r="7155" spans="7:14" x14ac:dyDescent="0.2">
      <c r="G7155" s="26">
        <v>2016</v>
      </c>
      <c r="H7155" s="26">
        <v>10</v>
      </c>
      <c r="I7155" s="26">
        <v>25</v>
      </c>
      <c r="J7155" s="26">
        <v>1</v>
      </c>
      <c r="K7155" s="26">
        <v>15</v>
      </c>
      <c r="M7155" s="26">
        <v>7153</v>
      </c>
      <c r="N7155" s="26">
        <v>22</v>
      </c>
    </row>
    <row r="7156" spans="7:14" x14ac:dyDescent="0.2">
      <c r="G7156" s="26">
        <v>2016</v>
      </c>
      <c r="H7156" s="26">
        <v>10</v>
      </c>
      <c r="I7156" s="26">
        <v>25</v>
      </c>
      <c r="J7156" s="26">
        <v>2</v>
      </c>
      <c r="K7156" s="26">
        <v>18</v>
      </c>
      <c r="M7156" s="26">
        <v>7154</v>
      </c>
      <c r="N7156" s="26">
        <v>22</v>
      </c>
    </row>
    <row r="7157" spans="7:14" x14ac:dyDescent="0.2">
      <c r="G7157" s="26">
        <v>2016</v>
      </c>
      <c r="H7157" s="26">
        <v>10</v>
      </c>
      <c r="I7157" s="26">
        <v>25</v>
      </c>
      <c r="J7157" s="26">
        <v>3</v>
      </c>
      <c r="K7157" s="26">
        <v>6</v>
      </c>
      <c r="M7157" s="26">
        <v>7155</v>
      </c>
      <c r="N7157" s="26">
        <v>22</v>
      </c>
    </row>
    <row r="7158" spans="7:14" x14ac:dyDescent="0.2">
      <c r="G7158" s="26">
        <v>2016</v>
      </c>
      <c r="H7158" s="26">
        <v>10</v>
      </c>
      <c r="I7158" s="26">
        <v>25</v>
      </c>
      <c r="J7158" s="26">
        <v>4</v>
      </c>
      <c r="K7158" s="26">
        <v>8</v>
      </c>
      <c r="M7158" s="26">
        <v>7156</v>
      </c>
      <c r="N7158" s="26">
        <v>22</v>
      </c>
    </row>
    <row r="7159" spans="7:14" x14ac:dyDescent="0.2">
      <c r="G7159" s="26">
        <v>2016</v>
      </c>
      <c r="H7159" s="26">
        <v>10</v>
      </c>
      <c r="I7159" s="26">
        <v>25</v>
      </c>
      <c r="J7159" s="26">
        <v>5</v>
      </c>
      <c r="K7159" s="26">
        <v>14</v>
      </c>
      <c r="M7159" s="26">
        <v>7157</v>
      </c>
      <c r="N7159" s="26">
        <v>22</v>
      </c>
    </row>
    <row r="7160" spans="7:14" x14ac:dyDescent="0.2">
      <c r="G7160" s="26">
        <v>2016</v>
      </c>
      <c r="H7160" s="26">
        <v>10</v>
      </c>
      <c r="I7160" s="26">
        <v>25</v>
      </c>
      <c r="J7160" s="26">
        <v>6</v>
      </c>
      <c r="K7160" s="26">
        <v>54</v>
      </c>
      <c r="M7160" s="26">
        <v>7158</v>
      </c>
      <c r="N7160" s="26">
        <v>22</v>
      </c>
    </row>
    <row r="7161" spans="7:14" x14ac:dyDescent="0.2">
      <c r="G7161" s="26">
        <v>2016</v>
      </c>
      <c r="H7161" s="26">
        <v>10</v>
      </c>
      <c r="I7161" s="26">
        <v>25</v>
      </c>
      <c r="J7161" s="26">
        <v>7</v>
      </c>
      <c r="K7161" s="26">
        <v>209</v>
      </c>
      <c r="M7161" s="26">
        <v>7159</v>
      </c>
      <c r="N7161" s="26">
        <v>22</v>
      </c>
    </row>
    <row r="7162" spans="7:14" x14ac:dyDescent="0.2">
      <c r="G7162" s="26">
        <v>2016</v>
      </c>
      <c r="H7162" s="26">
        <v>10</v>
      </c>
      <c r="I7162" s="26">
        <v>25</v>
      </c>
      <c r="J7162" s="26">
        <v>8</v>
      </c>
      <c r="K7162" s="26">
        <v>548</v>
      </c>
      <c r="M7162" s="26">
        <v>7160</v>
      </c>
      <c r="N7162" s="26">
        <v>22</v>
      </c>
    </row>
    <row r="7163" spans="7:14" x14ac:dyDescent="0.2">
      <c r="G7163" s="26">
        <v>2016</v>
      </c>
      <c r="H7163" s="26">
        <v>10</v>
      </c>
      <c r="I7163" s="26">
        <v>25</v>
      </c>
      <c r="J7163" s="26">
        <v>9</v>
      </c>
      <c r="K7163" s="26">
        <v>385</v>
      </c>
      <c r="M7163" s="26">
        <v>7161</v>
      </c>
      <c r="N7163" s="26">
        <v>21</v>
      </c>
    </row>
    <row r="7164" spans="7:14" x14ac:dyDescent="0.2">
      <c r="G7164" s="26">
        <v>2016</v>
      </c>
      <c r="H7164" s="26">
        <v>10</v>
      </c>
      <c r="I7164" s="26">
        <v>25</v>
      </c>
      <c r="J7164" s="26">
        <v>10</v>
      </c>
      <c r="K7164" s="26">
        <v>263</v>
      </c>
      <c r="M7164" s="26">
        <v>7162</v>
      </c>
      <c r="N7164" s="26">
        <v>21</v>
      </c>
    </row>
    <row r="7165" spans="7:14" x14ac:dyDescent="0.2">
      <c r="G7165" s="26">
        <v>2016</v>
      </c>
      <c r="H7165" s="26">
        <v>10</v>
      </c>
      <c r="I7165" s="26">
        <v>25</v>
      </c>
      <c r="J7165" s="26">
        <v>11</v>
      </c>
      <c r="K7165" s="26">
        <v>290</v>
      </c>
      <c r="M7165" s="26">
        <v>7163</v>
      </c>
      <c r="N7165" s="26">
        <v>21</v>
      </c>
    </row>
    <row r="7166" spans="7:14" x14ac:dyDescent="0.2">
      <c r="G7166" s="26">
        <v>2016</v>
      </c>
      <c r="H7166" s="26">
        <v>10</v>
      </c>
      <c r="I7166" s="26">
        <v>25</v>
      </c>
      <c r="J7166" s="26">
        <v>12</v>
      </c>
      <c r="K7166" s="26">
        <v>340</v>
      </c>
      <c r="M7166" s="26">
        <v>7164</v>
      </c>
      <c r="N7166" s="26">
        <v>21</v>
      </c>
    </row>
    <row r="7167" spans="7:14" x14ac:dyDescent="0.2">
      <c r="G7167" s="26">
        <v>2016</v>
      </c>
      <c r="H7167" s="26">
        <v>10</v>
      </c>
      <c r="I7167" s="26">
        <v>25</v>
      </c>
      <c r="J7167" s="26">
        <v>13</v>
      </c>
      <c r="K7167" s="26">
        <v>355</v>
      </c>
      <c r="M7167" s="26">
        <v>7165</v>
      </c>
      <c r="N7167" s="26">
        <v>21</v>
      </c>
    </row>
    <row r="7168" spans="7:14" x14ac:dyDescent="0.2">
      <c r="G7168" s="26">
        <v>2016</v>
      </c>
      <c r="H7168" s="26">
        <v>10</v>
      </c>
      <c r="I7168" s="26">
        <v>25</v>
      </c>
      <c r="J7168" s="26">
        <v>14</v>
      </c>
      <c r="K7168" s="26">
        <v>367</v>
      </c>
      <c r="M7168" s="26">
        <v>7166</v>
      </c>
      <c r="N7168" s="26">
        <v>21</v>
      </c>
    </row>
    <row r="7169" spans="7:14" x14ac:dyDescent="0.2">
      <c r="G7169" s="26">
        <v>2016</v>
      </c>
      <c r="H7169" s="26">
        <v>10</v>
      </c>
      <c r="I7169" s="26">
        <v>25</v>
      </c>
      <c r="J7169" s="26">
        <v>15</v>
      </c>
      <c r="K7169" s="26">
        <v>413</v>
      </c>
      <c r="M7169" s="26">
        <v>7167</v>
      </c>
      <c r="N7169" s="26">
        <v>21</v>
      </c>
    </row>
    <row r="7170" spans="7:14" x14ac:dyDescent="0.2">
      <c r="G7170" s="26">
        <v>2016</v>
      </c>
      <c r="H7170" s="26">
        <v>10</v>
      </c>
      <c r="I7170" s="26">
        <v>25</v>
      </c>
      <c r="J7170" s="26">
        <v>16</v>
      </c>
      <c r="K7170" s="26">
        <v>464</v>
      </c>
      <c r="M7170" s="26">
        <v>7168</v>
      </c>
      <c r="N7170" s="26">
        <v>21</v>
      </c>
    </row>
    <row r="7171" spans="7:14" x14ac:dyDescent="0.2">
      <c r="G7171" s="26">
        <v>2016</v>
      </c>
      <c r="H7171" s="26">
        <v>10</v>
      </c>
      <c r="I7171" s="26">
        <v>25</v>
      </c>
      <c r="J7171" s="26">
        <v>17</v>
      </c>
      <c r="K7171" s="26">
        <v>661</v>
      </c>
      <c r="M7171" s="26">
        <v>7169</v>
      </c>
      <c r="N7171" s="26">
        <v>21</v>
      </c>
    </row>
    <row r="7172" spans="7:14" x14ac:dyDescent="0.2">
      <c r="G7172" s="26">
        <v>2016</v>
      </c>
      <c r="H7172" s="26">
        <v>10</v>
      </c>
      <c r="I7172" s="26">
        <v>25</v>
      </c>
      <c r="J7172" s="26">
        <v>18</v>
      </c>
      <c r="K7172" s="26">
        <v>452</v>
      </c>
      <c r="M7172" s="26">
        <v>7170</v>
      </c>
      <c r="N7172" s="26">
        <v>21</v>
      </c>
    </row>
    <row r="7173" spans="7:14" x14ac:dyDescent="0.2">
      <c r="G7173" s="26">
        <v>2016</v>
      </c>
      <c r="H7173" s="26">
        <v>10</v>
      </c>
      <c r="I7173" s="26">
        <v>25</v>
      </c>
      <c r="J7173" s="26">
        <v>19</v>
      </c>
      <c r="K7173" s="26">
        <v>362</v>
      </c>
      <c r="M7173" s="26">
        <v>7171</v>
      </c>
      <c r="N7173" s="26">
        <v>21</v>
      </c>
    </row>
    <row r="7174" spans="7:14" x14ac:dyDescent="0.2">
      <c r="G7174" s="26">
        <v>2016</v>
      </c>
      <c r="H7174" s="26">
        <v>10</v>
      </c>
      <c r="I7174" s="26">
        <v>25</v>
      </c>
      <c r="J7174" s="26">
        <v>20</v>
      </c>
      <c r="K7174" s="26">
        <v>195</v>
      </c>
      <c r="M7174" s="26">
        <v>7172</v>
      </c>
      <c r="N7174" s="26">
        <v>21</v>
      </c>
    </row>
    <row r="7175" spans="7:14" x14ac:dyDescent="0.2">
      <c r="G7175" s="26">
        <v>2016</v>
      </c>
      <c r="H7175" s="26">
        <v>10</v>
      </c>
      <c r="I7175" s="26">
        <v>25</v>
      </c>
      <c r="J7175" s="26">
        <v>21</v>
      </c>
      <c r="K7175" s="26">
        <v>124</v>
      </c>
      <c r="M7175" s="26">
        <v>7173</v>
      </c>
      <c r="N7175" s="26">
        <v>21</v>
      </c>
    </row>
    <row r="7176" spans="7:14" x14ac:dyDescent="0.2">
      <c r="G7176" s="26">
        <v>2016</v>
      </c>
      <c r="H7176" s="26">
        <v>10</v>
      </c>
      <c r="I7176" s="26">
        <v>25</v>
      </c>
      <c r="J7176" s="26">
        <v>22</v>
      </c>
      <c r="K7176" s="26">
        <v>82</v>
      </c>
      <c r="M7176" s="26">
        <v>7174</v>
      </c>
      <c r="N7176" s="26">
        <v>21</v>
      </c>
    </row>
    <row r="7177" spans="7:14" x14ac:dyDescent="0.2">
      <c r="G7177" s="26">
        <v>2016</v>
      </c>
      <c r="H7177" s="26">
        <v>10</v>
      </c>
      <c r="I7177" s="26">
        <v>25</v>
      </c>
      <c r="J7177" s="26">
        <v>23</v>
      </c>
      <c r="K7177" s="26">
        <v>50</v>
      </c>
      <c r="M7177" s="26">
        <v>7175</v>
      </c>
      <c r="N7177" s="26">
        <v>21</v>
      </c>
    </row>
    <row r="7178" spans="7:14" x14ac:dyDescent="0.2">
      <c r="G7178" s="26">
        <v>2016</v>
      </c>
      <c r="H7178" s="26">
        <v>10</v>
      </c>
      <c r="I7178" s="26">
        <v>25</v>
      </c>
      <c r="J7178" s="26">
        <v>24</v>
      </c>
      <c r="K7178" s="26">
        <v>19</v>
      </c>
      <c r="M7178" s="26">
        <v>7176</v>
      </c>
      <c r="N7178" s="26">
        <v>21</v>
      </c>
    </row>
    <row r="7179" spans="7:14" x14ac:dyDescent="0.2">
      <c r="G7179" s="26">
        <v>2016</v>
      </c>
      <c r="H7179" s="26">
        <v>10</v>
      </c>
      <c r="I7179" s="26">
        <v>26</v>
      </c>
      <c r="J7179" s="26">
        <v>1</v>
      </c>
      <c r="K7179" s="26">
        <v>17</v>
      </c>
      <c r="M7179" s="26">
        <v>7177</v>
      </c>
      <c r="N7179" s="26">
        <v>21</v>
      </c>
    </row>
    <row r="7180" spans="7:14" x14ac:dyDescent="0.2">
      <c r="G7180" s="26">
        <v>2016</v>
      </c>
      <c r="H7180" s="26">
        <v>10</v>
      </c>
      <c r="I7180" s="26">
        <v>26</v>
      </c>
      <c r="J7180" s="26">
        <v>2</v>
      </c>
      <c r="K7180" s="26">
        <v>17</v>
      </c>
      <c r="M7180" s="26">
        <v>7178</v>
      </c>
      <c r="N7180" s="26">
        <v>21</v>
      </c>
    </row>
    <row r="7181" spans="7:14" x14ac:dyDescent="0.2">
      <c r="G7181" s="26">
        <v>2016</v>
      </c>
      <c r="H7181" s="26">
        <v>10</v>
      </c>
      <c r="I7181" s="26">
        <v>26</v>
      </c>
      <c r="J7181" s="26">
        <v>3</v>
      </c>
      <c r="K7181" s="26">
        <v>8</v>
      </c>
      <c r="M7181" s="26">
        <v>7179</v>
      </c>
      <c r="N7181" s="26">
        <v>21</v>
      </c>
    </row>
    <row r="7182" spans="7:14" x14ac:dyDescent="0.2">
      <c r="G7182" s="26">
        <v>2016</v>
      </c>
      <c r="H7182" s="26">
        <v>10</v>
      </c>
      <c r="I7182" s="26">
        <v>26</v>
      </c>
      <c r="J7182" s="26">
        <v>4</v>
      </c>
      <c r="K7182" s="26">
        <v>6</v>
      </c>
      <c r="M7182" s="26">
        <v>7180</v>
      </c>
      <c r="N7182" s="26">
        <v>21</v>
      </c>
    </row>
    <row r="7183" spans="7:14" x14ac:dyDescent="0.2">
      <c r="G7183" s="26">
        <v>2016</v>
      </c>
      <c r="H7183" s="26">
        <v>10</v>
      </c>
      <c r="I7183" s="26">
        <v>26</v>
      </c>
      <c r="J7183" s="26">
        <v>5</v>
      </c>
      <c r="K7183" s="26">
        <v>12</v>
      </c>
      <c r="M7183" s="26">
        <v>7181</v>
      </c>
      <c r="N7183" s="26">
        <v>21</v>
      </c>
    </row>
    <row r="7184" spans="7:14" x14ac:dyDescent="0.2">
      <c r="G7184" s="26">
        <v>2016</v>
      </c>
      <c r="H7184" s="26">
        <v>10</v>
      </c>
      <c r="I7184" s="26">
        <v>26</v>
      </c>
      <c r="J7184" s="26">
        <v>6</v>
      </c>
      <c r="K7184" s="26">
        <v>66</v>
      </c>
      <c r="M7184" s="26">
        <v>7182</v>
      </c>
      <c r="N7184" s="26">
        <v>21</v>
      </c>
    </row>
    <row r="7185" spans="7:14" x14ac:dyDescent="0.2">
      <c r="G7185" s="26">
        <v>2016</v>
      </c>
      <c r="H7185" s="26">
        <v>10</v>
      </c>
      <c r="I7185" s="26">
        <v>26</v>
      </c>
      <c r="J7185" s="26">
        <v>7</v>
      </c>
      <c r="K7185" s="26">
        <v>185</v>
      </c>
      <c r="M7185" s="26">
        <v>7183</v>
      </c>
      <c r="N7185" s="26">
        <v>21</v>
      </c>
    </row>
    <row r="7186" spans="7:14" x14ac:dyDescent="0.2">
      <c r="G7186" s="26">
        <v>2016</v>
      </c>
      <c r="H7186" s="26">
        <v>10</v>
      </c>
      <c r="I7186" s="26">
        <v>26</v>
      </c>
      <c r="J7186" s="26">
        <v>8</v>
      </c>
      <c r="K7186" s="26">
        <v>512</v>
      </c>
      <c r="M7186" s="26">
        <v>7184</v>
      </c>
      <c r="N7186" s="26">
        <v>21</v>
      </c>
    </row>
    <row r="7187" spans="7:14" x14ac:dyDescent="0.2">
      <c r="G7187" s="26">
        <v>2016</v>
      </c>
      <c r="H7187" s="26">
        <v>10</v>
      </c>
      <c r="I7187" s="26">
        <v>26</v>
      </c>
      <c r="J7187" s="26">
        <v>9</v>
      </c>
      <c r="K7187" s="26">
        <v>393</v>
      </c>
      <c r="M7187" s="26">
        <v>7185</v>
      </c>
      <c r="N7187" s="26">
        <v>21</v>
      </c>
    </row>
    <row r="7188" spans="7:14" x14ac:dyDescent="0.2">
      <c r="G7188" s="26">
        <v>2016</v>
      </c>
      <c r="H7188" s="26">
        <v>10</v>
      </c>
      <c r="I7188" s="26">
        <v>26</v>
      </c>
      <c r="J7188" s="26">
        <v>10</v>
      </c>
      <c r="K7188" s="26">
        <v>286</v>
      </c>
      <c r="M7188" s="26">
        <v>7186</v>
      </c>
      <c r="N7188" s="26">
        <v>21</v>
      </c>
    </row>
    <row r="7189" spans="7:14" x14ac:dyDescent="0.2">
      <c r="G7189" s="26">
        <v>2016</v>
      </c>
      <c r="H7189" s="26">
        <v>10</v>
      </c>
      <c r="I7189" s="26">
        <v>26</v>
      </c>
      <c r="J7189" s="26">
        <v>11</v>
      </c>
      <c r="K7189" s="26">
        <v>307</v>
      </c>
      <c r="M7189" s="26">
        <v>7187</v>
      </c>
      <c r="N7189" s="26">
        <v>21</v>
      </c>
    </row>
    <row r="7190" spans="7:14" x14ac:dyDescent="0.2">
      <c r="G7190" s="26">
        <v>2016</v>
      </c>
      <c r="H7190" s="26">
        <v>10</v>
      </c>
      <c r="I7190" s="26">
        <v>26</v>
      </c>
      <c r="J7190" s="26">
        <v>12</v>
      </c>
      <c r="K7190" s="26">
        <v>365</v>
      </c>
      <c r="M7190" s="26">
        <v>7188</v>
      </c>
      <c r="N7190" s="26">
        <v>21</v>
      </c>
    </row>
    <row r="7191" spans="7:14" x14ac:dyDescent="0.2">
      <c r="G7191" s="26">
        <v>2016</v>
      </c>
      <c r="H7191" s="26">
        <v>10</v>
      </c>
      <c r="I7191" s="26">
        <v>26</v>
      </c>
      <c r="J7191" s="26">
        <v>13</v>
      </c>
      <c r="K7191" s="26">
        <v>389</v>
      </c>
      <c r="M7191" s="26">
        <v>7189</v>
      </c>
      <c r="N7191" s="26">
        <v>21</v>
      </c>
    </row>
    <row r="7192" spans="7:14" x14ac:dyDescent="0.2">
      <c r="G7192" s="26">
        <v>2016</v>
      </c>
      <c r="H7192" s="26">
        <v>10</v>
      </c>
      <c r="I7192" s="26">
        <v>26</v>
      </c>
      <c r="J7192" s="26">
        <v>14</v>
      </c>
      <c r="K7192" s="26">
        <v>389</v>
      </c>
      <c r="M7192" s="26">
        <v>7190</v>
      </c>
      <c r="N7192" s="26">
        <v>21</v>
      </c>
    </row>
    <row r="7193" spans="7:14" x14ac:dyDescent="0.2">
      <c r="G7193" s="26">
        <v>2016</v>
      </c>
      <c r="H7193" s="26">
        <v>10</v>
      </c>
      <c r="I7193" s="26">
        <v>26</v>
      </c>
      <c r="J7193" s="26">
        <v>15</v>
      </c>
      <c r="K7193" s="26">
        <v>349</v>
      </c>
      <c r="M7193" s="26">
        <v>7191</v>
      </c>
      <c r="N7193" s="26">
        <v>21</v>
      </c>
    </row>
    <row r="7194" spans="7:14" x14ac:dyDescent="0.2">
      <c r="G7194" s="26">
        <v>2016</v>
      </c>
      <c r="H7194" s="26">
        <v>10</v>
      </c>
      <c r="I7194" s="26">
        <v>26</v>
      </c>
      <c r="J7194" s="26">
        <v>16</v>
      </c>
      <c r="K7194" s="26">
        <v>461</v>
      </c>
      <c r="M7194" s="26">
        <v>7192</v>
      </c>
      <c r="N7194" s="26">
        <v>21</v>
      </c>
    </row>
    <row r="7195" spans="7:14" x14ac:dyDescent="0.2">
      <c r="G7195" s="26">
        <v>2016</v>
      </c>
      <c r="H7195" s="26">
        <v>10</v>
      </c>
      <c r="I7195" s="26">
        <v>26</v>
      </c>
      <c r="J7195" s="26">
        <v>17</v>
      </c>
      <c r="K7195" s="26">
        <v>602</v>
      </c>
      <c r="M7195" s="26">
        <v>7193</v>
      </c>
      <c r="N7195" s="26">
        <v>21</v>
      </c>
    </row>
    <row r="7196" spans="7:14" x14ac:dyDescent="0.2">
      <c r="G7196" s="26">
        <v>2016</v>
      </c>
      <c r="H7196" s="26">
        <v>10</v>
      </c>
      <c r="I7196" s="26">
        <v>26</v>
      </c>
      <c r="J7196" s="26">
        <v>18</v>
      </c>
      <c r="K7196" s="26">
        <v>448</v>
      </c>
      <c r="M7196" s="26">
        <v>7194</v>
      </c>
      <c r="N7196" s="26">
        <v>21</v>
      </c>
    </row>
    <row r="7197" spans="7:14" x14ac:dyDescent="0.2">
      <c r="G7197" s="26">
        <v>2016</v>
      </c>
      <c r="H7197" s="26">
        <v>10</v>
      </c>
      <c r="I7197" s="26">
        <v>26</v>
      </c>
      <c r="J7197" s="26">
        <v>19</v>
      </c>
      <c r="K7197" s="26">
        <v>263</v>
      </c>
      <c r="M7197" s="26">
        <v>7195</v>
      </c>
      <c r="N7197" s="26">
        <v>21</v>
      </c>
    </row>
    <row r="7198" spans="7:14" x14ac:dyDescent="0.2">
      <c r="G7198" s="26">
        <v>2016</v>
      </c>
      <c r="H7198" s="26">
        <v>10</v>
      </c>
      <c r="I7198" s="26">
        <v>26</v>
      </c>
      <c r="J7198" s="26">
        <v>20</v>
      </c>
      <c r="K7198" s="26">
        <v>187</v>
      </c>
      <c r="M7198" s="26">
        <v>7196</v>
      </c>
      <c r="N7198" s="26">
        <v>21</v>
      </c>
    </row>
    <row r="7199" spans="7:14" x14ac:dyDescent="0.2">
      <c r="G7199" s="26">
        <v>2016</v>
      </c>
      <c r="H7199" s="26">
        <v>10</v>
      </c>
      <c r="I7199" s="26">
        <v>26</v>
      </c>
      <c r="J7199" s="26">
        <v>21</v>
      </c>
      <c r="K7199" s="26">
        <v>125</v>
      </c>
      <c r="M7199" s="26">
        <v>7197</v>
      </c>
      <c r="N7199" s="26">
        <v>21</v>
      </c>
    </row>
    <row r="7200" spans="7:14" x14ac:dyDescent="0.2">
      <c r="G7200" s="26">
        <v>2016</v>
      </c>
      <c r="H7200" s="26">
        <v>10</v>
      </c>
      <c r="I7200" s="26">
        <v>26</v>
      </c>
      <c r="J7200" s="26">
        <v>22</v>
      </c>
      <c r="K7200" s="26">
        <v>91</v>
      </c>
      <c r="M7200" s="26">
        <v>7198</v>
      </c>
      <c r="N7200" s="26">
        <v>21</v>
      </c>
    </row>
    <row r="7201" spans="7:14" x14ac:dyDescent="0.2">
      <c r="G7201" s="26">
        <v>2016</v>
      </c>
      <c r="H7201" s="26">
        <v>10</v>
      </c>
      <c r="I7201" s="26">
        <v>26</v>
      </c>
      <c r="J7201" s="26">
        <v>23</v>
      </c>
      <c r="K7201" s="26">
        <v>43</v>
      </c>
      <c r="M7201" s="26">
        <v>7199</v>
      </c>
      <c r="N7201" s="26">
        <v>21</v>
      </c>
    </row>
    <row r="7202" spans="7:14" x14ac:dyDescent="0.2">
      <c r="G7202" s="26">
        <v>2016</v>
      </c>
      <c r="H7202" s="26">
        <v>10</v>
      </c>
      <c r="I7202" s="26">
        <v>26</v>
      </c>
      <c r="J7202" s="26">
        <v>24</v>
      </c>
      <c r="K7202" s="26">
        <v>23</v>
      </c>
      <c r="M7202" s="26">
        <v>7200</v>
      </c>
      <c r="N7202" s="26">
        <v>21</v>
      </c>
    </row>
    <row r="7203" spans="7:14" x14ac:dyDescent="0.2">
      <c r="G7203" s="26">
        <v>2016</v>
      </c>
      <c r="H7203" s="26">
        <v>10</v>
      </c>
      <c r="I7203" s="26">
        <v>27</v>
      </c>
      <c r="J7203" s="26">
        <v>1</v>
      </c>
      <c r="K7203" s="26">
        <v>14</v>
      </c>
      <c r="M7203" s="26">
        <v>7201</v>
      </c>
      <c r="N7203" s="26">
        <v>21</v>
      </c>
    </row>
    <row r="7204" spans="7:14" x14ac:dyDescent="0.2">
      <c r="G7204" s="26">
        <v>2016</v>
      </c>
      <c r="H7204" s="26">
        <v>10</v>
      </c>
      <c r="I7204" s="26">
        <v>27</v>
      </c>
      <c r="J7204" s="26">
        <v>2</v>
      </c>
      <c r="K7204" s="26">
        <v>21</v>
      </c>
      <c r="M7204" s="26">
        <v>7202</v>
      </c>
      <c r="N7204" s="26">
        <v>21</v>
      </c>
    </row>
    <row r="7205" spans="7:14" x14ac:dyDescent="0.2">
      <c r="G7205" s="26">
        <v>2016</v>
      </c>
      <c r="H7205" s="26">
        <v>10</v>
      </c>
      <c r="I7205" s="26">
        <v>27</v>
      </c>
      <c r="J7205" s="26">
        <v>3</v>
      </c>
      <c r="K7205" s="26">
        <v>8</v>
      </c>
      <c r="M7205" s="26">
        <v>7203</v>
      </c>
      <c r="N7205" s="26">
        <v>21</v>
      </c>
    </row>
    <row r="7206" spans="7:14" x14ac:dyDescent="0.2">
      <c r="G7206" s="26">
        <v>2016</v>
      </c>
      <c r="H7206" s="26">
        <v>10</v>
      </c>
      <c r="I7206" s="26">
        <v>27</v>
      </c>
      <c r="J7206" s="26">
        <v>4</v>
      </c>
      <c r="K7206" s="26">
        <v>8</v>
      </c>
      <c r="M7206" s="26">
        <v>7204</v>
      </c>
      <c r="N7206" s="26">
        <v>21</v>
      </c>
    </row>
    <row r="7207" spans="7:14" x14ac:dyDescent="0.2">
      <c r="G7207" s="26">
        <v>2016</v>
      </c>
      <c r="H7207" s="26">
        <v>10</v>
      </c>
      <c r="I7207" s="26">
        <v>27</v>
      </c>
      <c r="J7207" s="26">
        <v>5</v>
      </c>
      <c r="K7207" s="26">
        <v>10</v>
      </c>
      <c r="M7207" s="26">
        <v>7205</v>
      </c>
      <c r="N7207" s="26">
        <v>21</v>
      </c>
    </row>
    <row r="7208" spans="7:14" x14ac:dyDescent="0.2">
      <c r="G7208" s="26">
        <v>2016</v>
      </c>
      <c r="H7208" s="26">
        <v>10</v>
      </c>
      <c r="I7208" s="26">
        <v>27</v>
      </c>
      <c r="J7208" s="26">
        <v>6</v>
      </c>
      <c r="K7208" s="26">
        <v>41</v>
      </c>
      <c r="M7208" s="26">
        <v>7206</v>
      </c>
      <c r="N7208" s="26">
        <v>21</v>
      </c>
    </row>
    <row r="7209" spans="7:14" x14ac:dyDescent="0.2">
      <c r="G7209" s="26">
        <v>2016</v>
      </c>
      <c r="H7209" s="26">
        <v>10</v>
      </c>
      <c r="I7209" s="26">
        <v>27</v>
      </c>
      <c r="J7209" s="26">
        <v>7</v>
      </c>
      <c r="K7209" s="26">
        <v>199</v>
      </c>
      <c r="M7209" s="26">
        <v>7207</v>
      </c>
      <c r="N7209" s="26">
        <v>21</v>
      </c>
    </row>
    <row r="7210" spans="7:14" x14ac:dyDescent="0.2">
      <c r="G7210" s="26">
        <v>2016</v>
      </c>
      <c r="H7210" s="26">
        <v>10</v>
      </c>
      <c r="I7210" s="26">
        <v>27</v>
      </c>
      <c r="J7210" s="26">
        <v>8</v>
      </c>
      <c r="K7210" s="26">
        <v>523</v>
      </c>
      <c r="M7210" s="26">
        <v>7208</v>
      </c>
      <c r="N7210" s="26">
        <v>21</v>
      </c>
    </row>
    <row r="7211" spans="7:14" x14ac:dyDescent="0.2">
      <c r="G7211" s="26">
        <v>2016</v>
      </c>
      <c r="H7211" s="26">
        <v>10</v>
      </c>
      <c r="I7211" s="26">
        <v>27</v>
      </c>
      <c r="J7211" s="26">
        <v>9</v>
      </c>
      <c r="K7211" s="26">
        <v>389</v>
      </c>
      <c r="M7211" s="26">
        <v>7209</v>
      </c>
      <c r="N7211" s="26">
        <v>21</v>
      </c>
    </row>
    <row r="7212" spans="7:14" x14ac:dyDescent="0.2">
      <c r="G7212" s="26">
        <v>2016</v>
      </c>
      <c r="H7212" s="26">
        <v>10</v>
      </c>
      <c r="I7212" s="26">
        <v>27</v>
      </c>
      <c r="J7212" s="26">
        <v>10</v>
      </c>
      <c r="K7212" s="26">
        <v>259</v>
      </c>
      <c r="M7212" s="26">
        <v>7210</v>
      </c>
      <c r="N7212" s="26">
        <v>21</v>
      </c>
    </row>
    <row r="7213" spans="7:14" x14ac:dyDescent="0.2">
      <c r="G7213" s="26">
        <v>2016</v>
      </c>
      <c r="H7213" s="26">
        <v>10</v>
      </c>
      <c r="I7213" s="26">
        <v>27</v>
      </c>
      <c r="J7213" s="26">
        <v>11</v>
      </c>
      <c r="K7213" s="26">
        <v>260</v>
      </c>
      <c r="M7213" s="26">
        <v>7211</v>
      </c>
      <c r="N7213" s="26">
        <v>21</v>
      </c>
    </row>
    <row r="7214" spans="7:14" x14ac:dyDescent="0.2">
      <c r="G7214" s="26">
        <v>2016</v>
      </c>
      <c r="H7214" s="26">
        <v>10</v>
      </c>
      <c r="I7214" s="26">
        <v>27</v>
      </c>
      <c r="J7214" s="26">
        <v>12</v>
      </c>
      <c r="K7214" s="26">
        <v>354</v>
      </c>
      <c r="M7214" s="26">
        <v>7212</v>
      </c>
      <c r="N7214" s="26">
        <v>21</v>
      </c>
    </row>
    <row r="7215" spans="7:14" x14ac:dyDescent="0.2">
      <c r="G7215" s="26">
        <v>2016</v>
      </c>
      <c r="H7215" s="26">
        <v>10</v>
      </c>
      <c r="I7215" s="26">
        <v>27</v>
      </c>
      <c r="J7215" s="26">
        <v>13</v>
      </c>
      <c r="K7215" s="26">
        <v>341</v>
      </c>
      <c r="M7215" s="26">
        <v>7213</v>
      </c>
      <c r="N7215" s="26">
        <v>21</v>
      </c>
    </row>
    <row r="7216" spans="7:14" x14ac:dyDescent="0.2">
      <c r="G7216" s="26">
        <v>2016</v>
      </c>
      <c r="H7216" s="26">
        <v>10</v>
      </c>
      <c r="I7216" s="26">
        <v>27</v>
      </c>
      <c r="J7216" s="26">
        <v>14</v>
      </c>
      <c r="K7216" s="26">
        <v>352</v>
      </c>
      <c r="M7216" s="26">
        <v>7214</v>
      </c>
      <c r="N7216" s="26">
        <v>20</v>
      </c>
    </row>
    <row r="7217" spans="7:14" x14ac:dyDescent="0.2">
      <c r="G7217" s="26">
        <v>2016</v>
      </c>
      <c r="H7217" s="26">
        <v>10</v>
      </c>
      <c r="I7217" s="26">
        <v>27</v>
      </c>
      <c r="J7217" s="26">
        <v>15</v>
      </c>
      <c r="K7217" s="26">
        <v>379</v>
      </c>
      <c r="M7217" s="26">
        <v>7215</v>
      </c>
      <c r="N7217" s="26">
        <v>20</v>
      </c>
    </row>
    <row r="7218" spans="7:14" x14ac:dyDescent="0.2">
      <c r="G7218" s="26">
        <v>2016</v>
      </c>
      <c r="H7218" s="26">
        <v>10</v>
      </c>
      <c r="I7218" s="26">
        <v>27</v>
      </c>
      <c r="J7218" s="26">
        <v>16</v>
      </c>
      <c r="K7218" s="26">
        <v>460</v>
      </c>
      <c r="M7218" s="26">
        <v>7216</v>
      </c>
      <c r="N7218" s="26">
        <v>20</v>
      </c>
    </row>
    <row r="7219" spans="7:14" x14ac:dyDescent="0.2">
      <c r="G7219" s="26">
        <v>2016</v>
      </c>
      <c r="H7219" s="26">
        <v>10</v>
      </c>
      <c r="I7219" s="26">
        <v>27</v>
      </c>
      <c r="J7219" s="26">
        <v>17</v>
      </c>
      <c r="K7219" s="26">
        <v>617</v>
      </c>
      <c r="M7219" s="26">
        <v>7217</v>
      </c>
      <c r="N7219" s="26">
        <v>20</v>
      </c>
    </row>
    <row r="7220" spans="7:14" x14ac:dyDescent="0.2">
      <c r="G7220" s="26">
        <v>2016</v>
      </c>
      <c r="H7220" s="26">
        <v>10</v>
      </c>
      <c r="I7220" s="26">
        <v>27</v>
      </c>
      <c r="J7220" s="26">
        <v>18</v>
      </c>
      <c r="K7220" s="26">
        <v>494</v>
      </c>
      <c r="M7220" s="26">
        <v>7218</v>
      </c>
      <c r="N7220" s="26">
        <v>20</v>
      </c>
    </row>
    <row r="7221" spans="7:14" x14ac:dyDescent="0.2">
      <c r="G7221" s="26">
        <v>2016</v>
      </c>
      <c r="H7221" s="26">
        <v>10</v>
      </c>
      <c r="I7221" s="26">
        <v>27</v>
      </c>
      <c r="J7221" s="26">
        <v>19</v>
      </c>
      <c r="K7221" s="26">
        <v>370</v>
      </c>
      <c r="M7221" s="26">
        <v>7219</v>
      </c>
      <c r="N7221" s="26">
        <v>20</v>
      </c>
    </row>
    <row r="7222" spans="7:14" x14ac:dyDescent="0.2">
      <c r="G7222" s="26">
        <v>2016</v>
      </c>
      <c r="H7222" s="26">
        <v>10</v>
      </c>
      <c r="I7222" s="26">
        <v>27</v>
      </c>
      <c r="J7222" s="26">
        <v>20</v>
      </c>
      <c r="K7222" s="26">
        <v>234</v>
      </c>
      <c r="M7222" s="26">
        <v>7220</v>
      </c>
      <c r="N7222" s="26">
        <v>20</v>
      </c>
    </row>
    <row r="7223" spans="7:14" x14ac:dyDescent="0.2">
      <c r="G7223" s="26">
        <v>2016</v>
      </c>
      <c r="H7223" s="26">
        <v>10</v>
      </c>
      <c r="I7223" s="26">
        <v>27</v>
      </c>
      <c r="J7223" s="26">
        <v>21</v>
      </c>
      <c r="K7223" s="26">
        <v>156</v>
      </c>
      <c r="M7223" s="26">
        <v>7221</v>
      </c>
      <c r="N7223" s="26">
        <v>20</v>
      </c>
    </row>
    <row r="7224" spans="7:14" x14ac:dyDescent="0.2">
      <c r="G7224" s="26">
        <v>2016</v>
      </c>
      <c r="H7224" s="26">
        <v>10</v>
      </c>
      <c r="I7224" s="26">
        <v>27</v>
      </c>
      <c r="J7224" s="26">
        <v>22</v>
      </c>
      <c r="K7224" s="26">
        <v>113</v>
      </c>
      <c r="M7224" s="26">
        <v>7222</v>
      </c>
      <c r="N7224" s="26">
        <v>20</v>
      </c>
    </row>
    <row r="7225" spans="7:14" x14ac:dyDescent="0.2">
      <c r="G7225" s="26">
        <v>2016</v>
      </c>
      <c r="H7225" s="26">
        <v>10</v>
      </c>
      <c r="I7225" s="26">
        <v>27</v>
      </c>
      <c r="J7225" s="26">
        <v>23</v>
      </c>
      <c r="K7225" s="26">
        <v>74</v>
      </c>
      <c r="M7225" s="26">
        <v>7223</v>
      </c>
      <c r="N7225" s="26">
        <v>20</v>
      </c>
    </row>
    <row r="7226" spans="7:14" x14ac:dyDescent="0.2">
      <c r="G7226" s="26">
        <v>2016</v>
      </c>
      <c r="H7226" s="26">
        <v>10</v>
      </c>
      <c r="I7226" s="26">
        <v>27</v>
      </c>
      <c r="J7226" s="26">
        <v>24</v>
      </c>
      <c r="K7226" s="26">
        <v>33</v>
      </c>
      <c r="M7226" s="26">
        <v>7224</v>
      </c>
      <c r="N7226" s="26">
        <v>20</v>
      </c>
    </row>
    <row r="7227" spans="7:14" x14ac:dyDescent="0.2">
      <c r="G7227" s="26">
        <v>2016</v>
      </c>
      <c r="H7227" s="26">
        <v>10</v>
      </c>
      <c r="I7227" s="26">
        <v>28</v>
      </c>
      <c r="J7227" s="26">
        <v>1</v>
      </c>
      <c r="K7227" s="26">
        <v>18</v>
      </c>
      <c r="M7227" s="26">
        <v>7225</v>
      </c>
      <c r="N7227" s="26">
        <v>20</v>
      </c>
    </row>
    <row r="7228" spans="7:14" x14ac:dyDescent="0.2">
      <c r="G7228" s="26">
        <v>2016</v>
      </c>
      <c r="H7228" s="26">
        <v>10</v>
      </c>
      <c r="I7228" s="26">
        <v>28</v>
      </c>
      <c r="J7228" s="26">
        <v>2</v>
      </c>
      <c r="K7228" s="26">
        <v>18</v>
      </c>
      <c r="M7228" s="26">
        <v>7226</v>
      </c>
      <c r="N7228" s="26">
        <v>20</v>
      </c>
    </row>
    <row r="7229" spans="7:14" x14ac:dyDescent="0.2">
      <c r="G7229" s="26">
        <v>2016</v>
      </c>
      <c r="H7229" s="26">
        <v>10</v>
      </c>
      <c r="I7229" s="26">
        <v>28</v>
      </c>
      <c r="J7229" s="26">
        <v>3</v>
      </c>
      <c r="K7229" s="26">
        <v>6</v>
      </c>
      <c r="M7229" s="26">
        <v>7227</v>
      </c>
      <c r="N7229" s="26">
        <v>20</v>
      </c>
    </row>
    <row r="7230" spans="7:14" x14ac:dyDescent="0.2">
      <c r="G7230" s="26">
        <v>2016</v>
      </c>
      <c r="H7230" s="26">
        <v>10</v>
      </c>
      <c r="I7230" s="26">
        <v>28</v>
      </c>
      <c r="J7230" s="26">
        <v>4</v>
      </c>
      <c r="K7230" s="26">
        <v>9</v>
      </c>
      <c r="M7230" s="26">
        <v>7228</v>
      </c>
      <c r="N7230" s="26">
        <v>20</v>
      </c>
    </row>
    <row r="7231" spans="7:14" x14ac:dyDescent="0.2">
      <c r="G7231" s="26">
        <v>2016</v>
      </c>
      <c r="H7231" s="26">
        <v>10</v>
      </c>
      <c r="I7231" s="26">
        <v>28</v>
      </c>
      <c r="J7231" s="26">
        <v>5</v>
      </c>
      <c r="K7231" s="26">
        <v>9</v>
      </c>
      <c r="M7231" s="26">
        <v>7229</v>
      </c>
      <c r="N7231" s="26">
        <v>20</v>
      </c>
    </row>
    <row r="7232" spans="7:14" x14ac:dyDescent="0.2">
      <c r="G7232" s="26">
        <v>2016</v>
      </c>
      <c r="H7232" s="26">
        <v>10</v>
      </c>
      <c r="I7232" s="26">
        <v>28</v>
      </c>
      <c r="J7232" s="26">
        <v>6</v>
      </c>
      <c r="K7232" s="26">
        <v>38</v>
      </c>
      <c r="M7232" s="26">
        <v>7230</v>
      </c>
      <c r="N7232" s="26">
        <v>20</v>
      </c>
    </row>
    <row r="7233" spans="7:14" x14ac:dyDescent="0.2">
      <c r="G7233" s="26">
        <v>2016</v>
      </c>
      <c r="H7233" s="26">
        <v>10</v>
      </c>
      <c r="I7233" s="26">
        <v>28</v>
      </c>
      <c r="J7233" s="26">
        <v>7</v>
      </c>
      <c r="K7233" s="26">
        <v>183</v>
      </c>
      <c r="M7233" s="26">
        <v>7231</v>
      </c>
      <c r="N7233" s="26">
        <v>20</v>
      </c>
    </row>
    <row r="7234" spans="7:14" x14ac:dyDescent="0.2">
      <c r="G7234" s="26">
        <v>2016</v>
      </c>
      <c r="H7234" s="26">
        <v>10</v>
      </c>
      <c r="I7234" s="26">
        <v>28</v>
      </c>
      <c r="J7234" s="26">
        <v>8</v>
      </c>
      <c r="K7234" s="26">
        <v>561</v>
      </c>
      <c r="M7234" s="26">
        <v>7232</v>
      </c>
      <c r="N7234" s="26">
        <v>20</v>
      </c>
    </row>
    <row r="7235" spans="7:14" x14ac:dyDescent="0.2">
      <c r="G7235" s="26">
        <v>2016</v>
      </c>
      <c r="H7235" s="26">
        <v>10</v>
      </c>
      <c r="I7235" s="26">
        <v>28</v>
      </c>
      <c r="J7235" s="26">
        <v>9</v>
      </c>
      <c r="K7235" s="26">
        <v>450</v>
      </c>
      <c r="M7235" s="26">
        <v>7233</v>
      </c>
      <c r="N7235" s="26">
        <v>20</v>
      </c>
    </row>
    <row r="7236" spans="7:14" x14ac:dyDescent="0.2">
      <c r="G7236" s="26">
        <v>2016</v>
      </c>
      <c r="H7236" s="26">
        <v>10</v>
      </c>
      <c r="I7236" s="26">
        <v>28</v>
      </c>
      <c r="J7236" s="26">
        <v>10</v>
      </c>
      <c r="K7236" s="26">
        <v>343</v>
      </c>
      <c r="M7236" s="26">
        <v>7234</v>
      </c>
      <c r="N7236" s="26">
        <v>20</v>
      </c>
    </row>
    <row r="7237" spans="7:14" x14ac:dyDescent="0.2">
      <c r="G7237" s="26">
        <v>2016</v>
      </c>
      <c r="H7237" s="26">
        <v>10</v>
      </c>
      <c r="I7237" s="26">
        <v>28</v>
      </c>
      <c r="J7237" s="26">
        <v>11</v>
      </c>
      <c r="K7237" s="26">
        <v>310</v>
      </c>
      <c r="M7237" s="26">
        <v>7235</v>
      </c>
      <c r="N7237" s="26">
        <v>20</v>
      </c>
    </row>
    <row r="7238" spans="7:14" x14ac:dyDescent="0.2">
      <c r="G7238" s="26">
        <v>2016</v>
      </c>
      <c r="H7238" s="26">
        <v>10</v>
      </c>
      <c r="I7238" s="26">
        <v>28</v>
      </c>
      <c r="J7238" s="26">
        <v>12</v>
      </c>
      <c r="K7238" s="26">
        <v>435</v>
      </c>
      <c r="M7238" s="26">
        <v>7236</v>
      </c>
      <c r="N7238" s="26">
        <v>20</v>
      </c>
    </row>
    <row r="7239" spans="7:14" x14ac:dyDescent="0.2">
      <c r="G7239" s="26">
        <v>2016</v>
      </c>
      <c r="H7239" s="26">
        <v>10</v>
      </c>
      <c r="I7239" s="26">
        <v>28</v>
      </c>
      <c r="J7239" s="26">
        <v>13</v>
      </c>
      <c r="K7239" s="26">
        <v>417</v>
      </c>
      <c r="M7239" s="26">
        <v>7237</v>
      </c>
      <c r="N7239" s="26">
        <v>20</v>
      </c>
    </row>
    <row r="7240" spans="7:14" x14ac:dyDescent="0.2">
      <c r="G7240" s="26">
        <v>2016</v>
      </c>
      <c r="H7240" s="26">
        <v>10</v>
      </c>
      <c r="I7240" s="26">
        <v>28</v>
      </c>
      <c r="J7240" s="26">
        <v>14</v>
      </c>
      <c r="K7240" s="26">
        <v>387</v>
      </c>
      <c r="M7240" s="26">
        <v>7238</v>
      </c>
      <c r="N7240" s="26">
        <v>20</v>
      </c>
    </row>
    <row r="7241" spans="7:14" x14ac:dyDescent="0.2">
      <c r="G7241" s="26">
        <v>2016</v>
      </c>
      <c r="H7241" s="26">
        <v>10</v>
      </c>
      <c r="I7241" s="26">
        <v>28</v>
      </c>
      <c r="J7241" s="26">
        <v>15</v>
      </c>
      <c r="K7241" s="26">
        <v>452</v>
      </c>
      <c r="M7241" s="26">
        <v>7239</v>
      </c>
      <c r="N7241" s="26">
        <v>20</v>
      </c>
    </row>
    <row r="7242" spans="7:14" x14ac:dyDescent="0.2">
      <c r="G7242" s="26">
        <v>2016</v>
      </c>
      <c r="H7242" s="26">
        <v>10</v>
      </c>
      <c r="I7242" s="26">
        <v>28</v>
      </c>
      <c r="J7242" s="26">
        <v>16</v>
      </c>
      <c r="K7242" s="26">
        <v>564</v>
      </c>
      <c r="M7242" s="26">
        <v>7240</v>
      </c>
      <c r="N7242" s="26">
        <v>20</v>
      </c>
    </row>
    <row r="7243" spans="7:14" x14ac:dyDescent="0.2">
      <c r="G7243" s="26">
        <v>2016</v>
      </c>
      <c r="H7243" s="26">
        <v>10</v>
      </c>
      <c r="I7243" s="26">
        <v>28</v>
      </c>
      <c r="J7243" s="26">
        <v>17</v>
      </c>
      <c r="K7243" s="26">
        <v>597</v>
      </c>
      <c r="M7243" s="26">
        <v>7241</v>
      </c>
      <c r="N7243" s="26">
        <v>20</v>
      </c>
    </row>
    <row r="7244" spans="7:14" x14ac:dyDescent="0.2">
      <c r="G7244" s="26">
        <v>2016</v>
      </c>
      <c r="H7244" s="26">
        <v>10</v>
      </c>
      <c r="I7244" s="26">
        <v>28</v>
      </c>
      <c r="J7244" s="26">
        <v>18</v>
      </c>
      <c r="K7244" s="26">
        <v>515</v>
      </c>
      <c r="M7244" s="26">
        <v>7242</v>
      </c>
      <c r="N7244" s="26">
        <v>20</v>
      </c>
    </row>
    <row r="7245" spans="7:14" x14ac:dyDescent="0.2">
      <c r="G7245" s="26">
        <v>2016</v>
      </c>
      <c r="H7245" s="26">
        <v>10</v>
      </c>
      <c r="I7245" s="26">
        <v>28</v>
      </c>
      <c r="J7245" s="26">
        <v>19</v>
      </c>
      <c r="K7245" s="26">
        <v>403</v>
      </c>
      <c r="M7245" s="26">
        <v>7243</v>
      </c>
      <c r="N7245" s="26">
        <v>20</v>
      </c>
    </row>
    <row r="7246" spans="7:14" x14ac:dyDescent="0.2">
      <c r="G7246" s="26">
        <v>2016</v>
      </c>
      <c r="H7246" s="26">
        <v>10</v>
      </c>
      <c r="I7246" s="26">
        <v>28</v>
      </c>
      <c r="J7246" s="26">
        <v>20</v>
      </c>
      <c r="K7246" s="26">
        <v>283</v>
      </c>
      <c r="M7246" s="26">
        <v>7244</v>
      </c>
      <c r="N7246" s="26">
        <v>20</v>
      </c>
    </row>
    <row r="7247" spans="7:14" x14ac:dyDescent="0.2">
      <c r="G7247" s="26">
        <v>2016</v>
      </c>
      <c r="H7247" s="26">
        <v>10</v>
      </c>
      <c r="I7247" s="26">
        <v>28</v>
      </c>
      <c r="J7247" s="26">
        <v>21</v>
      </c>
      <c r="K7247" s="26">
        <v>224</v>
      </c>
      <c r="M7247" s="26">
        <v>7245</v>
      </c>
      <c r="N7247" s="26">
        <v>20</v>
      </c>
    </row>
    <row r="7248" spans="7:14" x14ac:dyDescent="0.2">
      <c r="G7248" s="26">
        <v>2016</v>
      </c>
      <c r="H7248" s="26">
        <v>10</v>
      </c>
      <c r="I7248" s="26">
        <v>28</v>
      </c>
      <c r="J7248" s="26">
        <v>22</v>
      </c>
      <c r="K7248" s="26">
        <v>215</v>
      </c>
      <c r="M7248" s="26">
        <v>7246</v>
      </c>
      <c r="N7248" s="26">
        <v>20</v>
      </c>
    </row>
    <row r="7249" spans="7:14" x14ac:dyDescent="0.2">
      <c r="G7249" s="26">
        <v>2016</v>
      </c>
      <c r="H7249" s="26">
        <v>10</v>
      </c>
      <c r="I7249" s="26">
        <v>28</v>
      </c>
      <c r="J7249" s="26">
        <v>23</v>
      </c>
      <c r="K7249" s="26">
        <v>114</v>
      </c>
      <c r="M7249" s="26">
        <v>7247</v>
      </c>
      <c r="N7249" s="26">
        <v>20</v>
      </c>
    </row>
    <row r="7250" spans="7:14" x14ac:dyDescent="0.2">
      <c r="G7250" s="26">
        <v>2016</v>
      </c>
      <c r="H7250" s="26">
        <v>10</v>
      </c>
      <c r="I7250" s="26">
        <v>28</v>
      </c>
      <c r="J7250" s="26">
        <v>24</v>
      </c>
      <c r="K7250" s="26">
        <v>65</v>
      </c>
      <c r="M7250" s="26">
        <v>7248</v>
      </c>
      <c r="N7250" s="26">
        <v>20</v>
      </c>
    </row>
    <row r="7251" spans="7:14" x14ac:dyDescent="0.2">
      <c r="G7251" s="26">
        <v>2016</v>
      </c>
      <c r="H7251" s="26">
        <v>10</v>
      </c>
      <c r="I7251" s="26">
        <v>29</v>
      </c>
      <c r="J7251" s="26">
        <v>1</v>
      </c>
      <c r="K7251" s="26">
        <v>35</v>
      </c>
      <c r="M7251" s="26">
        <v>7249</v>
      </c>
      <c r="N7251" s="26">
        <v>20</v>
      </c>
    </row>
    <row r="7252" spans="7:14" x14ac:dyDescent="0.2">
      <c r="G7252" s="26">
        <v>2016</v>
      </c>
      <c r="H7252" s="26">
        <v>10</v>
      </c>
      <c r="I7252" s="26">
        <v>29</v>
      </c>
      <c r="J7252" s="26">
        <v>2</v>
      </c>
      <c r="K7252" s="26">
        <v>27</v>
      </c>
      <c r="M7252" s="26">
        <v>7250</v>
      </c>
      <c r="N7252" s="26">
        <v>20</v>
      </c>
    </row>
    <row r="7253" spans="7:14" x14ac:dyDescent="0.2">
      <c r="G7253" s="26">
        <v>2016</v>
      </c>
      <c r="H7253" s="26">
        <v>10</v>
      </c>
      <c r="I7253" s="26">
        <v>29</v>
      </c>
      <c r="J7253" s="26">
        <v>3</v>
      </c>
      <c r="K7253" s="26">
        <v>10</v>
      </c>
      <c r="M7253" s="26">
        <v>7251</v>
      </c>
      <c r="N7253" s="26">
        <v>20</v>
      </c>
    </row>
    <row r="7254" spans="7:14" x14ac:dyDescent="0.2">
      <c r="G7254" s="26">
        <v>2016</v>
      </c>
      <c r="H7254" s="26">
        <v>10</v>
      </c>
      <c r="I7254" s="26">
        <v>29</v>
      </c>
      <c r="J7254" s="26">
        <v>4</v>
      </c>
      <c r="K7254" s="26">
        <v>9</v>
      </c>
      <c r="M7254" s="26">
        <v>7252</v>
      </c>
      <c r="N7254" s="26">
        <v>20</v>
      </c>
    </row>
    <row r="7255" spans="7:14" x14ac:dyDescent="0.2">
      <c r="G7255" s="26">
        <v>2016</v>
      </c>
      <c r="H7255" s="26">
        <v>10</v>
      </c>
      <c r="I7255" s="26">
        <v>29</v>
      </c>
      <c r="J7255" s="26">
        <v>5</v>
      </c>
      <c r="K7255" s="26">
        <v>12</v>
      </c>
      <c r="M7255" s="26">
        <v>7253</v>
      </c>
      <c r="N7255" s="26">
        <v>20</v>
      </c>
    </row>
    <row r="7256" spans="7:14" x14ac:dyDescent="0.2">
      <c r="G7256" s="26">
        <v>2016</v>
      </c>
      <c r="H7256" s="26">
        <v>10</v>
      </c>
      <c r="I7256" s="26">
        <v>29</v>
      </c>
      <c r="J7256" s="26">
        <v>6</v>
      </c>
      <c r="K7256" s="26">
        <v>12</v>
      </c>
      <c r="M7256" s="26">
        <v>7254</v>
      </c>
      <c r="N7256" s="26">
        <v>20</v>
      </c>
    </row>
    <row r="7257" spans="7:14" x14ac:dyDescent="0.2">
      <c r="G7257" s="26">
        <v>2016</v>
      </c>
      <c r="H7257" s="26">
        <v>10</v>
      </c>
      <c r="I7257" s="26">
        <v>29</v>
      </c>
      <c r="J7257" s="26">
        <v>7</v>
      </c>
      <c r="K7257" s="26">
        <v>42</v>
      </c>
      <c r="M7257" s="26">
        <v>7255</v>
      </c>
      <c r="N7257" s="26">
        <v>19</v>
      </c>
    </row>
    <row r="7258" spans="7:14" x14ac:dyDescent="0.2">
      <c r="G7258" s="26">
        <v>2016</v>
      </c>
      <c r="H7258" s="26">
        <v>10</v>
      </c>
      <c r="I7258" s="26">
        <v>29</v>
      </c>
      <c r="J7258" s="26">
        <v>8</v>
      </c>
      <c r="K7258" s="26">
        <v>167</v>
      </c>
      <c r="M7258" s="26">
        <v>7256</v>
      </c>
      <c r="N7258" s="26">
        <v>19</v>
      </c>
    </row>
    <row r="7259" spans="7:14" x14ac:dyDescent="0.2">
      <c r="G7259" s="26">
        <v>2016</v>
      </c>
      <c r="H7259" s="26">
        <v>10</v>
      </c>
      <c r="I7259" s="26">
        <v>29</v>
      </c>
      <c r="J7259" s="26">
        <v>9</v>
      </c>
      <c r="K7259" s="26">
        <v>201</v>
      </c>
      <c r="M7259" s="26">
        <v>7257</v>
      </c>
      <c r="N7259" s="26">
        <v>19</v>
      </c>
    </row>
    <row r="7260" spans="7:14" x14ac:dyDescent="0.2">
      <c r="G7260" s="26">
        <v>2016</v>
      </c>
      <c r="H7260" s="26">
        <v>10</v>
      </c>
      <c r="I7260" s="26">
        <v>29</v>
      </c>
      <c r="J7260" s="26">
        <v>10</v>
      </c>
      <c r="K7260" s="26">
        <v>243</v>
      </c>
      <c r="M7260" s="26">
        <v>7258</v>
      </c>
      <c r="N7260" s="26">
        <v>19</v>
      </c>
    </row>
    <row r="7261" spans="7:14" x14ac:dyDescent="0.2">
      <c r="G7261" s="26">
        <v>2016</v>
      </c>
      <c r="H7261" s="26">
        <v>10</v>
      </c>
      <c r="I7261" s="26">
        <v>29</v>
      </c>
      <c r="J7261" s="26">
        <v>11</v>
      </c>
      <c r="K7261" s="26">
        <v>252</v>
      </c>
      <c r="M7261" s="26">
        <v>7259</v>
      </c>
      <c r="N7261" s="26">
        <v>19</v>
      </c>
    </row>
    <row r="7262" spans="7:14" x14ac:dyDescent="0.2">
      <c r="G7262" s="26">
        <v>2016</v>
      </c>
      <c r="H7262" s="26">
        <v>10</v>
      </c>
      <c r="I7262" s="26">
        <v>29</v>
      </c>
      <c r="J7262" s="26">
        <v>12</v>
      </c>
      <c r="K7262" s="26">
        <v>356</v>
      </c>
      <c r="M7262" s="26">
        <v>7260</v>
      </c>
      <c r="N7262" s="26">
        <v>19</v>
      </c>
    </row>
    <row r="7263" spans="7:14" x14ac:dyDescent="0.2">
      <c r="G7263" s="26">
        <v>2016</v>
      </c>
      <c r="H7263" s="26">
        <v>10</v>
      </c>
      <c r="I7263" s="26">
        <v>29</v>
      </c>
      <c r="J7263" s="26">
        <v>13</v>
      </c>
      <c r="K7263" s="26">
        <v>365</v>
      </c>
      <c r="M7263" s="26">
        <v>7261</v>
      </c>
      <c r="N7263" s="26">
        <v>19</v>
      </c>
    </row>
    <row r="7264" spans="7:14" x14ac:dyDescent="0.2">
      <c r="G7264" s="26">
        <v>2016</v>
      </c>
      <c r="H7264" s="26">
        <v>10</v>
      </c>
      <c r="I7264" s="26">
        <v>29</v>
      </c>
      <c r="J7264" s="26">
        <v>14</v>
      </c>
      <c r="K7264" s="26">
        <v>399</v>
      </c>
      <c r="M7264" s="26">
        <v>7262</v>
      </c>
      <c r="N7264" s="26">
        <v>19</v>
      </c>
    </row>
    <row r="7265" spans="7:14" x14ac:dyDescent="0.2">
      <c r="G7265" s="26">
        <v>2016</v>
      </c>
      <c r="H7265" s="26">
        <v>10</v>
      </c>
      <c r="I7265" s="26">
        <v>29</v>
      </c>
      <c r="J7265" s="26">
        <v>15</v>
      </c>
      <c r="K7265" s="26">
        <v>405</v>
      </c>
      <c r="M7265" s="26">
        <v>7263</v>
      </c>
      <c r="N7265" s="26">
        <v>19</v>
      </c>
    </row>
    <row r="7266" spans="7:14" x14ac:dyDescent="0.2">
      <c r="G7266" s="26">
        <v>2016</v>
      </c>
      <c r="H7266" s="26">
        <v>10</v>
      </c>
      <c r="I7266" s="26">
        <v>29</v>
      </c>
      <c r="J7266" s="26">
        <v>16</v>
      </c>
      <c r="K7266" s="26">
        <v>405</v>
      </c>
      <c r="M7266" s="26">
        <v>7264</v>
      </c>
      <c r="N7266" s="26">
        <v>19</v>
      </c>
    </row>
    <row r="7267" spans="7:14" x14ac:dyDescent="0.2">
      <c r="G7267" s="26">
        <v>2016</v>
      </c>
      <c r="H7267" s="26">
        <v>10</v>
      </c>
      <c r="I7267" s="26">
        <v>29</v>
      </c>
      <c r="J7267" s="26">
        <v>17</v>
      </c>
      <c r="K7267" s="26">
        <v>417</v>
      </c>
      <c r="M7267" s="26">
        <v>7265</v>
      </c>
      <c r="N7267" s="26">
        <v>19</v>
      </c>
    </row>
    <row r="7268" spans="7:14" x14ac:dyDescent="0.2">
      <c r="G7268" s="26">
        <v>2016</v>
      </c>
      <c r="H7268" s="26">
        <v>10</v>
      </c>
      <c r="I7268" s="26">
        <v>29</v>
      </c>
      <c r="J7268" s="26">
        <v>18</v>
      </c>
      <c r="K7268" s="26">
        <v>355</v>
      </c>
      <c r="M7268" s="26">
        <v>7266</v>
      </c>
      <c r="N7268" s="26">
        <v>19</v>
      </c>
    </row>
    <row r="7269" spans="7:14" x14ac:dyDescent="0.2">
      <c r="G7269" s="26">
        <v>2016</v>
      </c>
      <c r="H7269" s="26">
        <v>10</v>
      </c>
      <c r="I7269" s="26">
        <v>29</v>
      </c>
      <c r="J7269" s="26">
        <v>19</v>
      </c>
      <c r="K7269" s="26">
        <v>305</v>
      </c>
      <c r="M7269" s="26">
        <v>7267</v>
      </c>
      <c r="N7269" s="26">
        <v>19</v>
      </c>
    </row>
    <row r="7270" spans="7:14" x14ac:dyDescent="0.2">
      <c r="G7270" s="26">
        <v>2016</v>
      </c>
      <c r="H7270" s="26">
        <v>10</v>
      </c>
      <c r="I7270" s="26">
        <v>29</v>
      </c>
      <c r="J7270" s="26">
        <v>20</v>
      </c>
      <c r="K7270" s="26">
        <v>243</v>
      </c>
      <c r="M7270" s="26">
        <v>7268</v>
      </c>
      <c r="N7270" s="26">
        <v>19</v>
      </c>
    </row>
    <row r="7271" spans="7:14" x14ac:dyDescent="0.2">
      <c r="G7271" s="26">
        <v>2016</v>
      </c>
      <c r="H7271" s="26">
        <v>10</v>
      </c>
      <c r="I7271" s="26">
        <v>29</v>
      </c>
      <c r="J7271" s="26">
        <v>21</v>
      </c>
      <c r="K7271" s="26">
        <v>184</v>
      </c>
      <c r="M7271" s="26">
        <v>7269</v>
      </c>
      <c r="N7271" s="26">
        <v>19</v>
      </c>
    </row>
    <row r="7272" spans="7:14" x14ac:dyDescent="0.2">
      <c r="G7272" s="26">
        <v>2016</v>
      </c>
      <c r="H7272" s="26">
        <v>10</v>
      </c>
      <c r="I7272" s="26">
        <v>29</v>
      </c>
      <c r="J7272" s="26">
        <v>22</v>
      </c>
      <c r="K7272" s="26">
        <v>186</v>
      </c>
      <c r="M7272" s="26">
        <v>7270</v>
      </c>
      <c r="N7272" s="26">
        <v>19</v>
      </c>
    </row>
    <row r="7273" spans="7:14" x14ac:dyDescent="0.2">
      <c r="G7273" s="26">
        <v>2016</v>
      </c>
      <c r="H7273" s="26">
        <v>10</v>
      </c>
      <c r="I7273" s="26">
        <v>29</v>
      </c>
      <c r="J7273" s="26">
        <v>23</v>
      </c>
      <c r="K7273" s="26">
        <v>163</v>
      </c>
      <c r="M7273" s="26">
        <v>7271</v>
      </c>
      <c r="N7273" s="26">
        <v>19</v>
      </c>
    </row>
    <row r="7274" spans="7:14" x14ac:dyDescent="0.2">
      <c r="G7274" s="26">
        <v>2016</v>
      </c>
      <c r="H7274" s="26">
        <v>10</v>
      </c>
      <c r="I7274" s="26">
        <v>29</v>
      </c>
      <c r="J7274" s="26">
        <v>24</v>
      </c>
      <c r="K7274" s="26">
        <v>58</v>
      </c>
      <c r="M7274" s="26">
        <v>7272</v>
      </c>
      <c r="N7274" s="26">
        <v>19</v>
      </c>
    </row>
    <row r="7275" spans="7:14" x14ac:dyDescent="0.2">
      <c r="G7275" s="26">
        <v>2016</v>
      </c>
      <c r="H7275" s="26">
        <v>10</v>
      </c>
      <c r="I7275" s="26">
        <v>30</v>
      </c>
      <c r="J7275" s="26">
        <v>1</v>
      </c>
      <c r="K7275" s="26">
        <v>58</v>
      </c>
      <c r="M7275" s="26">
        <v>7273</v>
      </c>
      <c r="N7275" s="26">
        <v>19</v>
      </c>
    </row>
    <row r="7276" spans="7:14" x14ac:dyDescent="0.2">
      <c r="G7276" s="26">
        <v>2016</v>
      </c>
      <c r="H7276" s="26">
        <v>10</v>
      </c>
      <c r="I7276" s="26">
        <v>30</v>
      </c>
      <c r="J7276" s="26">
        <v>2</v>
      </c>
      <c r="K7276" s="26">
        <v>25</v>
      </c>
      <c r="M7276" s="26">
        <v>7274</v>
      </c>
      <c r="N7276" s="26">
        <v>19</v>
      </c>
    </row>
    <row r="7277" spans="7:14" x14ac:dyDescent="0.2">
      <c r="G7277" s="26">
        <v>2016</v>
      </c>
      <c r="H7277" s="26">
        <v>10</v>
      </c>
      <c r="I7277" s="26">
        <v>30</v>
      </c>
      <c r="J7277" s="26">
        <v>3</v>
      </c>
      <c r="K7277" s="26">
        <v>23</v>
      </c>
      <c r="M7277" s="26">
        <v>7275</v>
      </c>
      <c r="N7277" s="26">
        <v>19</v>
      </c>
    </row>
    <row r="7278" spans="7:14" x14ac:dyDescent="0.2">
      <c r="G7278" s="26">
        <v>2016</v>
      </c>
      <c r="H7278" s="26">
        <v>10</v>
      </c>
      <c r="I7278" s="26">
        <v>30</v>
      </c>
      <c r="J7278" s="26">
        <v>4</v>
      </c>
      <c r="K7278" s="26">
        <v>13</v>
      </c>
      <c r="M7278" s="26">
        <v>7276</v>
      </c>
      <c r="N7278" s="26">
        <v>19</v>
      </c>
    </row>
    <row r="7279" spans="7:14" x14ac:dyDescent="0.2">
      <c r="G7279" s="26">
        <v>2016</v>
      </c>
      <c r="H7279" s="26">
        <v>10</v>
      </c>
      <c r="I7279" s="26">
        <v>30</v>
      </c>
      <c r="J7279" s="26">
        <v>5</v>
      </c>
      <c r="K7279" s="26">
        <v>18</v>
      </c>
      <c r="M7279" s="26">
        <v>7277</v>
      </c>
      <c r="N7279" s="26">
        <v>19</v>
      </c>
    </row>
    <row r="7280" spans="7:14" x14ac:dyDescent="0.2">
      <c r="G7280" s="26">
        <v>2016</v>
      </c>
      <c r="H7280" s="26">
        <v>10</v>
      </c>
      <c r="I7280" s="26">
        <v>30</v>
      </c>
      <c r="J7280" s="26">
        <v>6</v>
      </c>
      <c r="K7280" s="26">
        <v>25</v>
      </c>
      <c r="M7280" s="26">
        <v>7278</v>
      </c>
      <c r="N7280" s="26">
        <v>19</v>
      </c>
    </row>
    <row r="7281" spans="7:14" x14ac:dyDescent="0.2">
      <c r="G7281" s="26">
        <v>2016</v>
      </c>
      <c r="H7281" s="26">
        <v>10</v>
      </c>
      <c r="I7281" s="26">
        <v>30</v>
      </c>
      <c r="J7281" s="26">
        <v>7</v>
      </c>
      <c r="K7281" s="26">
        <v>78</v>
      </c>
      <c r="M7281" s="26">
        <v>7279</v>
      </c>
      <c r="N7281" s="26">
        <v>19</v>
      </c>
    </row>
    <row r="7282" spans="7:14" x14ac:dyDescent="0.2">
      <c r="G7282" s="26">
        <v>2016</v>
      </c>
      <c r="H7282" s="26">
        <v>10</v>
      </c>
      <c r="I7282" s="26">
        <v>30</v>
      </c>
      <c r="J7282" s="26">
        <v>8</v>
      </c>
      <c r="K7282" s="26">
        <v>134</v>
      </c>
      <c r="M7282" s="26">
        <v>7280</v>
      </c>
      <c r="N7282" s="26">
        <v>19</v>
      </c>
    </row>
    <row r="7283" spans="7:14" x14ac:dyDescent="0.2">
      <c r="G7283" s="26">
        <v>2016</v>
      </c>
      <c r="H7283" s="26">
        <v>10</v>
      </c>
      <c r="I7283" s="26">
        <v>30</v>
      </c>
      <c r="J7283" s="26">
        <v>9</v>
      </c>
      <c r="K7283" s="26">
        <v>133</v>
      </c>
      <c r="M7283" s="26">
        <v>7281</v>
      </c>
      <c r="N7283" s="26">
        <v>19</v>
      </c>
    </row>
    <row r="7284" spans="7:14" x14ac:dyDescent="0.2">
      <c r="G7284" s="26">
        <v>2016</v>
      </c>
      <c r="H7284" s="26">
        <v>10</v>
      </c>
      <c r="I7284" s="26">
        <v>30</v>
      </c>
      <c r="J7284" s="26">
        <v>10</v>
      </c>
      <c r="K7284" s="26">
        <v>185</v>
      </c>
      <c r="M7284" s="26">
        <v>7282</v>
      </c>
      <c r="N7284" s="26">
        <v>19</v>
      </c>
    </row>
    <row r="7285" spans="7:14" x14ac:dyDescent="0.2">
      <c r="G7285" s="26">
        <v>2016</v>
      </c>
      <c r="H7285" s="26">
        <v>10</v>
      </c>
      <c r="I7285" s="26">
        <v>30</v>
      </c>
      <c r="J7285" s="26">
        <v>11</v>
      </c>
      <c r="K7285" s="26">
        <v>278</v>
      </c>
      <c r="M7285" s="26">
        <v>7283</v>
      </c>
      <c r="N7285" s="26">
        <v>19</v>
      </c>
    </row>
    <row r="7286" spans="7:14" x14ac:dyDescent="0.2">
      <c r="G7286" s="26">
        <v>2016</v>
      </c>
      <c r="H7286" s="26">
        <v>10</v>
      </c>
      <c r="I7286" s="26">
        <v>30</v>
      </c>
      <c r="J7286" s="26">
        <v>12</v>
      </c>
      <c r="K7286" s="26">
        <v>276</v>
      </c>
      <c r="M7286" s="26">
        <v>7284</v>
      </c>
      <c r="N7286" s="26">
        <v>19</v>
      </c>
    </row>
    <row r="7287" spans="7:14" x14ac:dyDescent="0.2">
      <c r="G7287" s="26">
        <v>2016</v>
      </c>
      <c r="H7287" s="26">
        <v>10</v>
      </c>
      <c r="I7287" s="26">
        <v>30</v>
      </c>
      <c r="J7287" s="26">
        <v>13</v>
      </c>
      <c r="K7287" s="26">
        <v>316</v>
      </c>
      <c r="M7287" s="26">
        <v>7285</v>
      </c>
      <c r="N7287" s="26">
        <v>19</v>
      </c>
    </row>
    <row r="7288" spans="7:14" x14ac:dyDescent="0.2">
      <c r="G7288" s="26">
        <v>2016</v>
      </c>
      <c r="H7288" s="26">
        <v>10</v>
      </c>
      <c r="I7288" s="26">
        <v>30</v>
      </c>
      <c r="J7288" s="26">
        <v>14</v>
      </c>
      <c r="K7288" s="26">
        <v>440</v>
      </c>
      <c r="M7288" s="26">
        <v>7286</v>
      </c>
      <c r="N7288" s="26">
        <v>19</v>
      </c>
    </row>
    <row r="7289" spans="7:14" x14ac:dyDescent="0.2">
      <c r="G7289" s="26">
        <v>2016</v>
      </c>
      <c r="H7289" s="26">
        <v>10</v>
      </c>
      <c r="I7289" s="26">
        <v>30</v>
      </c>
      <c r="J7289" s="26">
        <v>15</v>
      </c>
      <c r="K7289" s="26">
        <v>361</v>
      </c>
      <c r="M7289" s="26">
        <v>7287</v>
      </c>
      <c r="N7289" s="26">
        <v>19</v>
      </c>
    </row>
    <row r="7290" spans="7:14" x14ac:dyDescent="0.2">
      <c r="G7290" s="26">
        <v>2016</v>
      </c>
      <c r="H7290" s="26">
        <v>10</v>
      </c>
      <c r="I7290" s="26">
        <v>30</v>
      </c>
      <c r="J7290" s="26">
        <v>16</v>
      </c>
      <c r="K7290" s="26">
        <v>348</v>
      </c>
      <c r="M7290" s="26">
        <v>7288</v>
      </c>
      <c r="N7290" s="26">
        <v>19</v>
      </c>
    </row>
    <row r="7291" spans="7:14" x14ac:dyDescent="0.2">
      <c r="G7291" s="26">
        <v>2016</v>
      </c>
      <c r="H7291" s="26">
        <v>10</v>
      </c>
      <c r="I7291" s="26">
        <v>30</v>
      </c>
      <c r="J7291" s="26">
        <v>17</v>
      </c>
      <c r="K7291" s="26">
        <v>468</v>
      </c>
      <c r="M7291" s="26">
        <v>7289</v>
      </c>
      <c r="N7291" s="26">
        <v>19</v>
      </c>
    </row>
    <row r="7292" spans="7:14" x14ac:dyDescent="0.2">
      <c r="G7292" s="26">
        <v>2016</v>
      </c>
      <c r="H7292" s="26">
        <v>10</v>
      </c>
      <c r="I7292" s="26">
        <v>30</v>
      </c>
      <c r="J7292" s="26">
        <v>18</v>
      </c>
      <c r="K7292" s="26">
        <v>319</v>
      </c>
      <c r="M7292" s="26">
        <v>7290</v>
      </c>
      <c r="N7292" s="26">
        <v>19</v>
      </c>
    </row>
    <row r="7293" spans="7:14" x14ac:dyDescent="0.2">
      <c r="G7293" s="26">
        <v>2016</v>
      </c>
      <c r="H7293" s="26">
        <v>10</v>
      </c>
      <c r="I7293" s="26">
        <v>30</v>
      </c>
      <c r="J7293" s="26">
        <v>19</v>
      </c>
      <c r="K7293" s="26">
        <v>248</v>
      </c>
      <c r="M7293" s="26">
        <v>7291</v>
      </c>
      <c r="N7293" s="26">
        <v>19</v>
      </c>
    </row>
    <row r="7294" spans="7:14" x14ac:dyDescent="0.2">
      <c r="G7294" s="26">
        <v>2016</v>
      </c>
      <c r="H7294" s="26">
        <v>10</v>
      </c>
      <c r="I7294" s="26">
        <v>30</v>
      </c>
      <c r="J7294" s="26">
        <v>20</v>
      </c>
      <c r="K7294" s="26">
        <v>221</v>
      </c>
      <c r="M7294" s="26">
        <v>7292</v>
      </c>
      <c r="N7294" s="26">
        <v>19</v>
      </c>
    </row>
    <row r="7295" spans="7:14" x14ac:dyDescent="0.2">
      <c r="G7295" s="26">
        <v>2016</v>
      </c>
      <c r="H7295" s="26">
        <v>10</v>
      </c>
      <c r="I7295" s="26">
        <v>30</v>
      </c>
      <c r="J7295" s="26">
        <v>21</v>
      </c>
      <c r="K7295" s="26">
        <v>149</v>
      </c>
      <c r="M7295" s="26">
        <v>7293</v>
      </c>
      <c r="N7295" s="26">
        <v>19</v>
      </c>
    </row>
    <row r="7296" spans="7:14" x14ac:dyDescent="0.2">
      <c r="G7296" s="26">
        <v>2016</v>
      </c>
      <c r="H7296" s="26">
        <v>10</v>
      </c>
      <c r="I7296" s="26">
        <v>30</v>
      </c>
      <c r="J7296" s="26">
        <v>22</v>
      </c>
      <c r="K7296" s="26">
        <v>108</v>
      </c>
      <c r="M7296" s="26">
        <v>7294</v>
      </c>
      <c r="N7296" s="26">
        <v>19</v>
      </c>
    </row>
    <row r="7297" spans="7:14" x14ac:dyDescent="0.2">
      <c r="G7297" s="26">
        <v>2016</v>
      </c>
      <c r="H7297" s="26">
        <v>10</v>
      </c>
      <c r="I7297" s="26">
        <v>30</v>
      </c>
      <c r="J7297" s="26">
        <v>23</v>
      </c>
      <c r="K7297" s="26">
        <v>56</v>
      </c>
      <c r="M7297" s="26">
        <v>7295</v>
      </c>
      <c r="N7297" s="26">
        <v>19</v>
      </c>
    </row>
    <row r="7298" spans="7:14" x14ac:dyDescent="0.2">
      <c r="G7298" s="26">
        <v>2016</v>
      </c>
      <c r="H7298" s="26">
        <v>10</v>
      </c>
      <c r="I7298" s="26">
        <v>30</v>
      </c>
      <c r="J7298" s="26">
        <v>24</v>
      </c>
      <c r="K7298" s="26">
        <v>31</v>
      </c>
      <c r="M7298" s="26">
        <v>7296</v>
      </c>
      <c r="N7298" s="26">
        <v>19</v>
      </c>
    </row>
    <row r="7299" spans="7:14" x14ac:dyDescent="0.2">
      <c r="G7299" s="26">
        <v>2016</v>
      </c>
      <c r="H7299" s="26">
        <v>10</v>
      </c>
      <c r="I7299" s="26">
        <v>31</v>
      </c>
      <c r="J7299" s="26">
        <v>1</v>
      </c>
      <c r="K7299" s="26">
        <v>17</v>
      </c>
      <c r="M7299" s="26">
        <v>7297</v>
      </c>
      <c r="N7299" s="26">
        <v>19</v>
      </c>
    </row>
    <row r="7300" spans="7:14" x14ac:dyDescent="0.2">
      <c r="G7300" s="26">
        <v>2016</v>
      </c>
      <c r="H7300" s="26">
        <v>10</v>
      </c>
      <c r="I7300" s="26">
        <v>31</v>
      </c>
      <c r="J7300" s="26">
        <v>2</v>
      </c>
      <c r="K7300" s="26">
        <v>6</v>
      </c>
      <c r="M7300" s="26">
        <v>7298</v>
      </c>
      <c r="N7300" s="26">
        <v>19</v>
      </c>
    </row>
    <row r="7301" spans="7:14" x14ac:dyDescent="0.2">
      <c r="G7301" s="26">
        <v>2016</v>
      </c>
      <c r="H7301" s="26">
        <v>10</v>
      </c>
      <c r="I7301" s="26">
        <v>31</v>
      </c>
      <c r="J7301" s="26">
        <v>3</v>
      </c>
      <c r="K7301" s="26">
        <v>5</v>
      </c>
      <c r="M7301" s="26">
        <v>7299</v>
      </c>
      <c r="N7301" s="26">
        <v>19</v>
      </c>
    </row>
    <row r="7302" spans="7:14" x14ac:dyDescent="0.2">
      <c r="G7302" s="26">
        <v>2016</v>
      </c>
      <c r="H7302" s="26">
        <v>10</v>
      </c>
      <c r="I7302" s="26">
        <v>31</v>
      </c>
      <c r="J7302" s="26">
        <v>4</v>
      </c>
      <c r="K7302" s="26">
        <v>13</v>
      </c>
      <c r="M7302" s="26">
        <v>7300</v>
      </c>
      <c r="N7302" s="26">
        <v>19</v>
      </c>
    </row>
    <row r="7303" spans="7:14" x14ac:dyDescent="0.2">
      <c r="G7303" s="26">
        <v>2016</v>
      </c>
      <c r="H7303" s="26">
        <v>10</v>
      </c>
      <c r="I7303" s="26">
        <v>31</v>
      </c>
      <c r="J7303" s="26">
        <v>5</v>
      </c>
      <c r="K7303" s="26">
        <v>11</v>
      </c>
      <c r="M7303" s="26">
        <v>7301</v>
      </c>
      <c r="N7303" s="26">
        <v>19</v>
      </c>
    </row>
    <row r="7304" spans="7:14" x14ac:dyDescent="0.2">
      <c r="G7304" s="26">
        <v>2016</v>
      </c>
      <c r="H7304" s="26">
        <v>10</v>
      </c>
      <c r="I7304" s="26">
        <v>31</v>
      </c>
      <c r="J7304" s="26">
        <v>6</v>
      </c>
      <c r="K7304" s="26">
        <v>43</v>
      </c>
      <c r="M7304" s="26">
        <v>7302</v>
      </c>
      <c r="N7304" s="26">
        <v>19</v>
      </c>
    </row>
    <row r="7305" spans="7:14" x14ac:dyDescent="0.2">
      <c r="G7305" s="26">
        <v>2016</v>
      </c>
      <c r="H7305" s="26">
        <v>10</v>
      </c>
      <c r="I7305" s="26">
        <v>31</v>
      </c>
      <c r="J7305" s="26">
        <v>7</v>
      </c>
      <c r="K7305" s="26">
        <v>157</v>
      </c>
      <c r="M7305" s="26">
        <v>7303</v>
      </c>
      <c r="N7305" s="26">
        <v>19</v>
      </c>
    </row>
    <row r="7306" spans="7:14" x14ac:dyDescent="0.2">
      <c r="G7306" s="26">
        <v>2016</v>
      </c>
      <c r="H7306" s="26">
        <v>10</v>
      </c>
      <c r="I7306" s="26">
        <v>31</v>
      </c>
      <c r="J7306" s="26">
        <v>8</v>
      </c>
      <c r="K7306" s="26">
        <v>474</v>
      </c>
      <c r="M7306" s="26">
        <v>7304</v>
      </c>
      <c r="N7306" s="26">
        <v>19</v>
      </c>
    </row>
    <row r="7307" spans="7:14" x14ac:dyDescent="0.2">
      <c r="G7307" s="26">
        <v>2016</v>
      </c>
      <c r="H7307" s="26">
        <v>10</v>
      </c>
      <c r="I7307" s="26">
        <v>31</v>
      </c>
      <c r="J7307" s="26">
        <v>9</v>
      </c>
      <c r="K7307" s="26">
        <v>411</v>
      </c>
      <c r="M7307" s="26">
        <v>7305</v>
      </c>
      <c r="N7307" s="26">
        <v>18</v>
      </c>
    </row>
    <row r="7308" spans="7:14" x14ac:dyDescent="0.2">
      <c r="G7308" s="26">
        <v>2016</v>
      </c>
      <c r="H7308" s="26">
        <v>10</v>
      </c>
      <c r="I7308" s="26">
        <v>31</v>
      </c>
      <c r="J7308" s="26">
        <v>10</v>
      </c>
      <c r="K7308" s="26">
        <v>289</v>
      </c>
      <c r="M7308" s="26">
        <v>7306</v>
      </c>
      <c r="N7308" s="26">
        <v>18</v>
      </c>
    </row>
    <row r="7309" spans="7:14" x14ac:dyDescent="0.2">
      <c r="G7309" s="26">
        <v>2016</v>
      </c>
      <c r="H7309" s="26">
        <v>10</v>
      </c>
      <c r="I7309" s="26">
        <v>31</v>
      </c>
      <c r="J7309" s="26">
        <v>11</v>
      </c>
      <c r="K7309" s="26">
        <v>307</v>
      </c>
      <c r="M7309" s="26">
        <v>7307</v>
      </c>
      <c r="N7309" s="26">
        <v>18</v>
      </c>
    </row>
    <row r="7310" spans="7:14" x14ac:dyDescent="0.2">
      <c r="G7310" s="26">
        <v>2016</v>
      </c>
      <c r="H7310" s="26">
        <v>10</v>
      </c>
      <c r="I7310" s="26">
        <v>31</v>
      </c>
      <c r="J7310" s="26">
        <v>12</v>
      </c>
      <c r="K7310" s="26">
        <v>346</v>
      </c>
      <c r="M7310" s="26">
        <v>7308</v>
      </c>
      <c r="N7310" s="26">
        <v>18</v>
      </c>
    </row>
    <row r="7311" spans="7:14" x14ac:dyDescent="0.2">
      <c r="G7311" s="26">
        <v>2016</v>
      </c>
      <c r="H7311" s="26">
        <v>10</v>
      </c>
      <c r="I7311" s="26">
        <v>31</v>
      </c>
      <c r="J7311" s="26">
        <v>13</v>
      </c>
      <c r="K7311" s="26">
        <v>403</v>
      </c>
      <c r="M7311" s="26">
        <v>7309</v>
      </c>
      <c r="N7311" s="26">
        <v>18</v>
      </c>
    </row>
    <row r="7312" spans="7:14" x14ac:dyDescent="0.2">
      <c r="G7312" s="26">
        <v>2016</v>
      </c>
      <c r="H7312" s="26">
        <v>10</v>
      </c>
      <c r="I7312" s="26">
        <v>31</v>
      </c>
      <c r="J7312" s="26">
        <v>14</v>
      </c>
      <c r="K7312" s="26">
        <v>344</v>
      </c>
      <c r="M7312" s="26">
        <v>7310</v>
      </c>
      <c r="N7312" s="26">
        <v>18</v>
      </c>
    </row>
    <row r="7313" spans="7:14" x14ac:dyDescent="0.2">
      <c r="G7313" s="26">
        <v>2016</v>
      </c>
      <c r="H7313" s="26">
        <v>10</v>
      </c>
      <c r="I7313" s="26">
        <v>31</v>
      </c>
      <c r="J7313" s="26">
        <v>15</v>
      </c>
      <c r="K7313" s="26">
        <v>363</v>
      </c>
      <c r="M7313" s="26">
        <v>7311</v>
      </c>
      <c r="N7313" s="26">
        <v>18</v>
      </c>
    </row>
    <row r="7314" spans="7:14" x14ac:dyDescent="0.2">
      <c r="G7314" s="26">
        <v>2016</v>
      </c>
      <c r="H7314" s="26">
        <v>10</v>
      </c>
      <c r="I7314" s="26">
        <v>31</v>
      </c>
      <c r="J7314" s="26">
        <v>16</v>
      </c>
      <c r="K7314" s="26">
        <v>461</v>
      </c>
      <c r="M7314" s="26">
        <v>7312</v>
      </c>
      <c r="N7314" s="26">
        <v>18</v>
      </c>
    </row>
    <row r="7315" spans="7:14" x14ac:dyDescent="0.2">
      <c r="G7315" s="26">
        <v>2016</v>
      </c>
      <c r="H7315" s="26">
        <v>10</v>
      </c>
      <c r="I7315" s="26">
        <v>31</v>
      </c>
      <c r="J7315" s="26">
        <v>17</v>
      </c>
      <c r="K7315" s="26">
        <v>624</v>
      </c>
      <c r="M7315" s="26">
        <v>7313</v>
      </c>
      <c r="N7315" s="26">
        <v>18</v>
      </c>
    </row>
    <row r="7316" spans="7:14" x14ac:dyDescent="0.2">
      <c r="G7316" s="26">
        <v>2016</v>
      </c>
      <c r="H7316" s="26">
        <v>10</v>
      </c>
      <c r="I7316" s="26">
        <v>31</v>
      </c>
      <c r="J7316" s="26">
        <v>18</v>
      </c>
      <c r="K7316" s="26">
        <v>389</v>
      </c>
      <c r="M7316" s="26">
        <v>7314</v>
      </c>
      <c r="N7316" s="26">
        <v>18</v>
      </c>
    </row>
    <row r="7317" spans="7:14" x14ac:dyDescent="0.2">
      <c r="G7317" s="26">
        <v>2016</v>
      </c>
      <c r="H7317" s="26">
        <v>10</v>
      </c>
      <c r="I7317" s="26">
        <v>31</v>
      </c>
      <c r="J7317" s="26">
        <v>19</v>
      </c>
      <c r="K7317" s="26">
        <v>290</v>
      </c>
      <c r="M7317" s="26">
        <v>7315</v>
      </c>
      <c r="N7317" s="26">
        <v>18</v>
      </c>
    </row>
    <row r="7318" spans="7:14" x14ac:dyDescent="0.2">
      <c r="G7318" s="26">
        <v>2016</v>
      </c>
      <c r="H7318" s="26">
        <v>10</v>
      </c>
      <c r="I7318" s="26">
        <v>31</v>
      </c>
      <c r="J7318" s="26">
        <v>20</v>
      </c>
      <c r="K7318" s="26">
        <v>168</v>
      </c>
      <c r="M7318" s="26">
        <v>7316</v>
      </c>
      <c r="N7318" s="26">
        <v>18</v>
      </c>
    </row>
    <row r="7319" spans="7:14" x14ac:dyDescent="0.2">
      <c r="G7319" s="26">
        <v>2016</v>
      </c>
      <c r="H7319" s="26">
        <v>10</v>
      </c>
      <c r="I7319" s="26">
        <v>31</v>
      </c>
      <c r="J7319" s="26">
        <v>21</v>
      </c>
      <c r="K7319" s="26">
        <v>120</v>
      </c>
      <c r="M7319" s="26">
        <v>7317</v>
      </c>
      <c r="N7319" s="26">
        <v>18</v>
      </c>
    </row>
    <row r="7320" spans="7:14" x14ac:dyDescent="0.2">
      <c r="G7320" s="26">
        <v>2016</v>
      </c>
      <c r="H7320" s="26">
        <v>10</v>
      </c>
      <c r="I7320" s="26">
        <v>31</v>
      </c>
      <c r="J7320" s="26">
        <v>22</v>
      </c>
      <c r="K7320" s="26">
        <v>80</v>
      </c>
      <c r="M7320" s="26">
        <v>7318</v>
      </c>
      <c r="N7320" s="26">
        <v>18</v>
      </c>
    </row>
    <row r="7321" spans="7:14" x14ac:dyDescent="0.2">
      <c r="G7321" s="26">
        <v>2016</v>
      </c>
      <c r="H7321" s="26">
        <v>10</v>
      </c>
      <c r="I7321" s="26">
        <v>31</v>
      </c>
      <c r="J7321" s="26">
        <v>23</v>
      </c>
      <c r="K7321" s="26">
        <v>52</v>
      </c>
      <c r="M7321" s="26">
        <v>7319</v>
      </c>
      <c r="N7321" s="26">
        <v>18</v>
      </c>
    </row>
    <row r="7322" spans="7:14" x14ac:dyDescent="0.2">
      <c r="G7322" s="26">
        <v>2016</v>
      </c>
      <c r="H7322" s="26">
        <v>10</v>
      </c>
      <c r="I7322" s="26">
        <v>31</v>
      </c>
      <c r="J7322" s="26">
        <v>24</v>
      </c>
      <c r="K7322" s="26">
        <v>33</v>
      </c>
      <c r="M7322" s="26">
        <v>7320</v>
      </c>
      <c r="N7322" s="26">
        <v>18</v>
      </c>
    </row>
    <row r="7323" spans="7:14" x14ac:dyDescent="0.2">
      <c r="G7323" s="26">
        <v>2016</v>
      </c>
      <c r="H7323" s="26">
        <v>11</v>
      </c>
      <c r="I7323" s="26">
        <v>1</v>
      </c>
      <c r="J7323" s="26">
        <v>1</v>
      </c>
      <c r="K7323" s="26">
        <v>21</v>
      </c>
      <c r="M7323" s="26">
        <v>7321</v>
      </c>
      <c r="N7323" s="26">
        <v>18</v>
      </c>
    </row>
    <row r="7324" spans="7:14" x14ac:dyDescent="0.2">
      <c r="G7324" s="26">
        <v>2016</v>
      </c>
      <c r="H7324" s="26">
        <v>11</v>
      </c>
      <c r="I7324" s="26">
        <v>1</v>
      </c>
      <c r="J7324" s="26">
        <v>2</v>
      </c>
      <c r="K7324" s="26">
        <v>16</v>
      </c>
      <c r="M7324" s="26">
        <v>7322</v>
      </c>
      <c r="N7324" s="26">
        <v>18</v>
      </c>
    </row>
    <row r="7325" spans="7:14" x14ac:dyDescent="0.2">
      <c r="G7325" s="26">
        <v>2016</v>
      </c>
      <c r="H7325" s="26">
        <v>11</v>
      </c>
      <c r="I7325" s="26">
        <v>1</v>
      </c>
      <c r="J7325" s="26">
        <v>3</v>
      </c>
      <c r="K7325" s="26">
        <v>7</v>
      </c>
      <c r="M7325" s="26">
        <v>7323</v>
      </c>
      <c r="N7325" s="26">
        <v>18</v>
      </c>
    </row>
    <row r="7326" spans="7:14" x14ac:dyDescent="0.2">
      <c r="G7326" s="26">
        <v>2016</v>
      </c>
      <c r="H7326" s="26">
        <v>11</v>
      </c>
      <c r="I7326" s="26">
        <v>1</v>
      </c>
      <c r="J7326" s="26">
        <v>4</v>
      </c>
      <c r="K7326" s="26">
        <v>14</v>
      </c>
      <c r="M7326" s="26">
        <v>7324</v>
      </c>
      <c r="N7326" s="26">
        <v>18</v>
      </c>
    </row>
    <row r="7327" spans="7:14" x14ac:dyDescent="0.2">
      <c r="G7327" s="26">
        <v>2016</v>
      </c>
      <c r="H7327" s="26">
        <v>11</v>
      </c>
      <c r="I7327" s="26">
        <v>1</v>
      </c>
      <c r="J7327" s="26">
        <v>5</v>
      </c>
      <c r="K7327" s="26">
        <v>16</v>
      </c>
      <c r="M7327" s="26">
        <v>7325</v>
      </c>
      <c r="N7327" s="26">
        <v>18</v>
      </c>
    </row>
    <row r="7328" spans="7:14" x14ac:dyDescent="0.2">
      <c r="G7328" s="26">
        <v>2016</v>
      </c>
      <c r="H7328" s="26">
        <v>11</v>
      </c>
      <c r="I7328" s="26">
        <v>1</v>
      </c>
      <c r="J7328" s="26">
        <v>6</v>
      </c>
      <c r="K7328" s="26">
        <v>46</v>
      </c>
      <c r="M7328" s="26">
        <v>7326</v>
      </c>
      <c r="N7328" s="26">
        <v>18</v>
      </c>
    </row>
    <row r="7329" spans="7:14" x14ac:dyDescent="0.2">
      <c r="G7329" s="26">
        <v>2016</v>
      </c>
      <c r="H7329" s="26">
        <v>11</v>
      </c>
      <c r="I7329" s="26">
        <v>1</v>
      </c>
      <c r="J7329" s="26">
        <v>7</v>
      </c>
      <c r="K7329" s="26">
        <v>180</v>
      </c>
      <c r="M7329" s="26">
        <v>7327</v>
      </c>
      <c r="N7329" s="26">
        <v>18</v>
      </c>
    </row>
    <row r="7330" spans="7:14" x14ac:dyDescent="0.2">
      <c r="G7330" s="26">
        <v>2016</v>
      </c>
      <c r="H7330" s="26">
        <v>11</v>
      </c>
      <c r="I7330" s="26">
        <v>1</v>
      </c>
      <c r="J7330" s="26">
        <v>8</v>
      </c>
      <c r="K7330" s="26">
        <v>533</v>
      </c>
      <c r="M7330" s="26">
        <v>7328</v>
      </c>
      <c r="N7330" s="26">
        <v>18</v>
      </c>
    </row>
    <row r="7331" spans="7:14" x14ac:dyDescent="0.2">
      <c r="G7331" s="26">
        <v>2016</v>
      </c>
      <c r="H7331" s="26">
        <v>11</v>
      </c>
      <c r="I7331" s="26">
        <v>1</v>
      </c>
      <c r="J7331" s="26">
        <v>9</v>
      </c>
      <c r="K7331" s="26">
        <v>409</v>
      </c>
      <c r="M7331" s="26">
        <v>7329</v>
      </c>
      <c r="N7331" s="26">
        <v>18</v>
      </c>
    </row>
    <row r="7332" spans="7:14" x14ac:dyDescent="0.2">
      <c r="G7332" s="26">
        <v>2016</v>
      </c>
      <c r="H7332" s="26">
        <v>11</v>
      </c>
      <c r="I7332" s="26">
        <v>1</v>
      </c>
      <c r="J7332" s="26">
        <v>10</v>
      </c>
      <c r="K7332" s="26">
        <v>251</v>
      </c>
      <c r="M7332" s="26">
        <v>7330</v>
      </c>
      <c r="N7332" s="26">
        <v>18</v>
      </c>
    </row>
    <row r="7333" spans="7:14" x14ac:dyDescent="0.2">
      <c r="G7333" s="26">
        <v>2016</v>
      </c>
      <c r="H7333" s="26">
        <v>11</v>
      </c>
      <c r="I7333" s="26">
        <v>1</v>
      </c>
      <c r="J7333" s="26">
        <v>11</v>
      </c>
      <c r="K7333" s="26">
        <v>275</v>
      </c>
      <c r="M7333" s="26">
        <v>7331</v>
      </c>
      <c r="N7333" s="26">
        <v>18</v>
      </c>
    </row>
    <row r="7334" spans="7:14" x14ac:dyDescent="0.2">
      <c r="G7334" s="26">
        <v>2016</v>
      </c>
      <c r="H7334" s="26">
        <v>11</v>
      </c>
      <c r="I7334" s="26">
        <v>1</v>
      </c>
      <c r="J7334" s="26">
        <v>12</v>
      </c>
      <c r="K7334" s="26">
        <v>372</v>
      </c>
      <c r="M7334" s="26">
        <v>7332</v>
      </c>
      <c r="N7334" s="26">
        <v>18</v>
      </c>
    </row>
    <row r="7335" spans="7:14" x14ac:dyDescent="0.2">
      <c r="G7335" s="26">
        <v>2016</v>
      </c>
      <c r="H7335" s="26">
        <v>11</v>
      </c>
      <c r="I7335" s="26">
        <v>1</v>
      </c>
      <c r="J7335" s="26">
        <v>13</v>
      </c>
      <c r="K7335" s="26">
        <v>365</v>
      </c>
      <c r="M7335" s="26">
        <v>7333</v>
      </c>
      <c r="N7335" s="26">
        <v>18</v>
      </c>
    </row>
    <row r="7336" spans="7:14" x14ac:dyDescent="0.2">
      <c r="G7336" s="26">
        <v>2016</v>
      </c>
      <c r="H7336" s="26">
        <v>11</v>
      </c>
      <c r="I7336" s="26">
        <v>1</v>
      </c>
      <c r="J7336" s="26">
        <v>14</v>
      </c>
      <c r="K7336" s="26">
        <v>347</v>
      </c>
      <c r="M7336" s="26">
        <v>7334</v>
      </c>
      <c r="N7336" s="26">
        <v>18</v>
      </c>
    </row>
    <row r="7337" spans="7:14" x14ac:dyDescent="0.2">
      <c r="G7337" s="26">
        <v>2016</v>
      </c>
      <c r="H7337" s="26">
        <v>11</v>
      </c>
      <c r="I7337" s="26">
        <v>1</v>
      </c>
      <c r="J7337" s="26">
        <v>15</v>
      </c>
      <c r="K7337" s="26">
        <v>367</v>
      </c>
      <c r="M7337" s="26">
        <v>7335</v>
      </c>
      <c r="N7337" s="26">
        <v>18</v>
      </c>
    </row>
    <row r="7338" spans="7:14" x14ac:dyDescent="0.2">
      <c r="G7338" s="26">
        <v>2016</v>
      </c>
      <c r="H7338" s="26">
        <v>11</v>
      </c>
      <c r="I7338" s="26">
        <v>1</v>
      </c>
      <c r="J7338" s="26">
        <v>16</v>
      </c>
      <c r="K7338" s="26">
        <v>472</v>
      </c>
      <c r="M7338" s="26">
        <v>7336</v>
      </c>
      <c r="N7338" s="26">
        <v>18</v>
      </c>
    </row>
    <row r="7339" spans="7:14" x14ac:dyDescent="0.2">
      <c r="G7339" s="26">
        <v>2016</v>
      </c>
      <c r="H7339" s="26">
        <v>11</v>
      </c>
      <c r="I7339" s="26">
        <v>1</v>
      </c>
      <c r="J7339" s="26">
        <v>17</v>
      </c>
      <c r="K7339" s="26">
        <v>635</v>
      </c>
      <c r="M7339" s="26">
        <v>7337</v>
      </c>
      <c r="N7339" s="26">
        <v>18</v>
      </c>
    </row>
    <row r="7340" spans="7:14" x14ac:dyDescent="0.2">
      <c r="G7340" s="26">
        <v>2016</v>
      </c>
      <c r="H7340" s="26">
        <v>11</v>
      </c>
      <c r="I7340" s="26">
        <v>1</v>
      </c>
      <c r="J7340" s="26">
        <v>18</v>
      </c>
      <c r="K7340" s="26">
        <v>466</v>
      </c>
      <c r="M7340" s="26">
        <v>7338</v>
      </c>
      <c r="N7340" s="26">
        <v>18</v>
      </c>
    </row>
    <row r="7341" spans="7:14" x14ac:dyDescent="0.2">
      <c r="G7341" s="26">
        <v>2016</v>
      </c>
      <c r="H7341" s="26">
        <v>11</v>
      </c>
      <c r="I7341" s="26">
        <v>1</v>
      </c>
      <c r="J7341" s="26">
        <v>19</v>
      </c>
      <c r="K7341" s="26">
        <v>311</v>
      </c>
      <c r="M7341" s="26">
        <v>7339</v>
      </c>
      <c r="N7341" s="26">
        <v>18</v>
      </c>
    </row>
    <row r="7342" spans="7:14" x14ac:dyDescent="0.2">
      <c r="G7342" s="26">
        <v>2016</v>
      </c>
      <c r="H7342" s="26">
        <v>11</v>
      </c>
      <c r="I7342" s="26">
        <v>1</v>
      </c>
      <c r="J7342" s="26">
        <v>20</v>
      </c>
      <c r="K7342" s="26">
        <v>196</v>
      </c>
      <c r="M7342" s="26">
        <v>7340</v>
      </c>
      <c r="N7342" s="26">
        <v>18</v>
      </c>
    </row>
    <row r="7343" spans="7:14" x14ac:dyDescent="0.2">
      <c r="G7343" s="26">
        <v>2016</v>
      </c>
      <c r="H7343" s="26">
        <v>11</v>
      </c>
      <c r="I7343" s="26">
        <v>1</v>
      </c>
      <c r="J7343" s="26">
        <v>21</v>
      </c>
      <c r="K7343" s="26">
        <v>116</v>
      </c>
      <c r="M7343" s="26">
        <v>7341</v>
      </c>
      <c r="N7343" s="26">
        <v>18</v>
      </c>
    </row>
    <row r="7344" spans="7:14" x14ac:dyDescent="0.2">
      <c r="G7344" s="26">
        <v>2016</v>
      </c>
      <c r="H7344" s="26">
        <v>11</v>
      </c>
      <c r="I7344" s="26">
        <v>1</v>
      </c>
      <c r="J7344" s="26">
        <v>22</v>
      </c>
      <c r="K7344" s="26">
        <v>86</v>
      </c>
      <c r="M7344" s="26">
        <v>7342</v>
      </c>
      <c r="N7344" s="26">
        <v>18</v>
      </c>
    </row>
    <row r="7345" spans="7:14" x14ac:dyDescent="0.2">
      <c r="G7345" s="26">
        <v>2016</v>
      </c>
      <c r="H7345" s="26">
        <v>11</v>
      </c>
      <c r="I7345" s="26">
        <v>1</v>
      </c>
      <c r="J7345" s="26">
        <v>23</v>
      </c>
      <c r="K7345" s="26">
        <v>54</v>
      </c>
      <c r="M7345" s="26">
        <v>7343</v>
      </c>
      <c r="N7345" s="26">
        <v>18</v>
      </c>
    </row>
    <row r="7346" spans="7:14" x14ac:dyDescent="0.2">
      <c r="G7346" s="26">
        <v>2016</v>
      </c>
      <c r="H7346" s="26">
        <v>11</v>
      </c>
      <c r="I7346" s="26">
        <v>1</v>
      </c>
      <c r="J7346" s="26">
        <v>24</v>
      </c>
      <c r="K7346" s="26">
        <v>16</v>
      </c>
      <c r="M7346" s="26">
        <v>7344</v>
      </c>
      <c r="N7346" s="26">
        <v>18</v>
      </c>
    </row>
    <row r="7347" spans="7:14" x14ac:dyDescent="0.2">
      <c r="G7347" s="26">
        <v>2016</v>
      </c>
      <c r="H7347" s="26">
        <v>11</v>
      </c>
      <c r="I7347" s="26">
        <v>2</v>
      </c>
      <c r="J7347" s="26">
        <v>1</v>
      </c>
      <c r="K7347" s="26">
        <v>11</v>
      </c>
      <c r="M7347" s="26">
        <v>7345</v>
      </c>
      <c r="N7347" s="26">
        <v>18</v>
      </c>
    </row>
    <row r="7348" spans="7:14" x14ac:dyDescent="0.2">
      <c r="G7348" s="26">
        <v>2016</v>
      </c>
      <c r="H7348" s="26">
        <v>11</v>
      </c>
      <c r="I7348" s="26">
        <v>2</v>
      </c>
      <c r="J7348" s="26">
        <v>2</v>
      </c>
      <c r="K7348" s="26">
        <v>17</v>
      </c>
      <c r="M7348" s="26">
        <v>7346</v>
      </c>
      <c r="N7348" s="26">
        <v>18</v>
      </c>
    </row>
    <row r="7349" spans="7:14" x14ac:dyDescent="0.2">
      <c r="G7349" s="26">
        <v>2016</v>
      </c>
      <c r="H7349" s="26">
        <v>11</v>
      </c>
      <c r="I7349" s="26">
        <v>2</v>
      </c>
      <c r="J7349" s="26">
        <v>3</v>
      </c>
      <c r="K7349" s="26">
        <v>6</v>
      </c>
      <c r="M7349" s="26">
        <v>7347</v>
      </c>
      <c r="N7349" s="26">
        <v>18</v>
      </c>
    </row>
    <row r="7350" spans="7:14" x14ac:dyDescent="0.2">
      <c r="G7350" s="26">
        <v>2016</v>
      </c>
      <c r="H7350" s="26">
        <v>11</v>
      </c>
      <c r="I7350" s="26">
        <v>2</v>
      </c>
      <c r="J7350" s="26">
        <v>4</v>
      </c>
      <c r="K7350" s="26">
        <v>10</v>
      </c>
      <c r="M7350" s="26">
        <v>7348</v>
      </c>
      <c r="N7350" s="26">
        <v>18</v>
      </c>
    </row>
    <row r="7351" spans="7:14" x14ac:dyDescent="0.2">
      <c r="G7351" s="26">
        <v>2016</v>
      </c>
      <c r="H7351" s="26">
        <v>11</v>
      </c>
      <c r="I7351" s="26">
        <v>2</v>
      </c>
      <c r="J7351" s="26">
        <v>5</v>
      </c>
      <c r="K7351" s="26">
        <v>10</v>
      </c>
      <c r="M7351" s="26">
        <v>7349</v>
      </c>
      <c r="N7351" s="26">
        <v>18</v>
      </c>
    </row>
    <row r="7352" spans="7:14" x14ac:dyDescent="0.2">
      <c r="G7352" s="26">
        <v>2016</v>
      </c>
      <c r="H7352" s="26">
        <v>11</v>
      </c>
      <c r="I7352" s="26">
        <v>2</v>
      </c>
      <c r="J7352" s="26">
        <v>6</v>
      </c>
      <c r="K7352" s="26">
        <v>46</v>
      </c>
      <c r="M7352" s="26">
        <v>7350</v>
      </c>
      <c r="N7352" s="26">
        <v>18</v>
      </c>
    </row>
    <row r="7353" spans="7:14" x14ac:dyDescent="0.2">
      <c r="G7353" s="26">
        <v>2016</v>
      </c>
      <c r="H7353" s="26">
        <v>11</v>
      </c>
      <c r="I7353" s="26">
        <v>2</v>
      </c>
      <c r="J7353" s="26">
        <v>7</v>
      </c>
      <c r="K7353" s="26">
        <v>172</v>
      </c>
      <c r="M7353" s="26">
        <v>7351</v>
      </c>
      <c r="N7353" s="26">
        <v>18</v>
      </c>
    </row>
    <row r="7354" spans="7:14" x14ac:dyDescent="0.2">
      <c r="G7354" s="26">
        <v>2016</v>
      </c>
      <c r="H7354" s="26">
        <v>11</v>
      </c>
      <c r="I7354" s="26">
        <v>2</v>
      </c>
      <c r="J7354" s="26">
        <v>8</v>
      </c>
      <c r="K7354" s="26">
        <v>493</v>
      </c>
      <c r="M7354" s="26">
        <v>7352</v>
      </c>
      <c r="N7354" s="26">
        <v>18</v>
      </c>
    </row>
    <row r="7355" spans="7:14" x14ac:dyDescent="0.2">
      <c r="G7355" s="26">
        <v>2016</v>
      </c>
      <c r="H7355" s="26">
        <v>11</v>
      </c>
      <c r="I7355" s="26">
        <v>2</v>
      </c>
      <c r="J7355" s="26">
        <v>9</v>
      </c>
      <c r="K7355" s="26">
        <v>367</v>
      </c>
      <c r="M7355" s="26">
        <v>7353</v>
      </c>
      <c r="N7355" s="26">
        <v>18</v>
      </c>
    </row>
    <row r="7356" spans="7:14" x14ac:dyDescent="0.2">
      <c r="G7356" s="26">
        <v>2016</v>
      </c>
      <c r="H7356" s="26">
        <v>11</v>
      </c>
      <c r="I7356" s="26">
        <v>2</v>
      </c>
      <c r="J7356" s="26">
        <v>10</v>
      </c>
      <c r="K7356" s="26">
        <v>240</v>
      </c>
      <c r="M7356" s="26">
        <v>7354</v>
      </c>
      <c r="N7356" s="26">
        <v>18</v>
      </c>
    </row>
    <row r="7357" spans="7:14" x14ac:dyDescent="0.2">
      <c r="G7357" s="26">
        <v>2016</v>
      </c>
      <c r="H7357" s="26">
        <v>11</v>
      </c>
      <c r="I7357" s="26">
        <v>2</v>
      </c>
      <c r="J7357" s="26">
        <v>11</v>
      </c>
      <c r="K7357" s="26">
        <v>303</v>
      </c>
      <c r="M7357" s="26">
        <v>7355</v>
      </c>
      <c r="N7357" s="26">
        <v>18</v>
      </c>
    </row>
    <row r="7358" spans="7:14" x14ac:dyDescent="0.2">
      <c r="G7358" s="26">
        <v>2016</v>
      </c>
      <c r="H7358" s="26">
        <v>11</v>
      </c>
      <c r="I7358" s="26">
        <v>2</v>
      </c>
      <c r="J7358" s="26">
        <v>12</v>
      </c>
      <c r="K7358" s="26">
        <v>375</v>
      </c>
      <c r="M7358" s="26">
        <v>7356</v>
      </c>
      <c r="N7358" s="26">
        <v>18</v>
      </c>
    </row>
    <row r="7359" spans="7:14" x14ac:dyDescent="0.2">
      <c r="G7359" s="26">
        <v>2016</v>
      </c>
      <c r="H7359" s="26">
        <v>11</v>
      </c>
      <c r="I7359" s="26">
        <v>2</v>
      </c>
      <c r="J7359" s="26">
        <v>13</v>
      </c>
      <c r="K7359" s="26">
        <v>390</v>
      </c>
      <c r="M7359" s="26">
        <v>7357</v>
      </c>
      <c r="N7359" s="26">
        <v>18</v>
      </c>
    </row>
    <row r="7360" spans="7:14" x14ac:dyDescent="0.2">
      <c r="G7360" s="26">
        <v>2016</v>
      </c>
      <c r="H7360" s="26">
        <v>11</v>
      </c>
      <c r="I7360" s="26">
        <v>2</v>
      </c>
      <c r="J7360" s="26">
        <v>14</v>
      </c>
      <c r="K7360" s="26">
        <v>385</v>
      </c>
      <c r="M7360" s="26">
        <v>7358</v>
      </c>
      <c r="N7360" s="26">
        <v>18</v>
      </c>
    </row>
    <row r="7361" spans="7:14" x14ac:dyDescent="0.2">
      <c r="G7361" s="26">
        <v>2016</v>
      </c>
      <c r="H7361" s="26">
        <v>11</v>
      </c>
      <c r="I7361" s="26">
        <v>2</v>
      </c>
      <c r="J7361" s="26">
        <v>15</v>
      </c>
      <c r="K7361" s="26">
        <v>389</v>
      </c>
      <c r="M7361" s="26">
        <v>7359</v>
      </c>
      <c r="N7361" s="26">
        <v>18</v>
      </c>
    </row>
    <row r="7362" spans="7:14" x14ac:dyDescent="0.2">
      <c r="G7362" s="26">
        <v>2016</v>
      </c>
      <c r="H7362" s="26">
        <v>11</v>
      </c>
      <c r="I7362" s="26">
        <v>2</v>
      </c>
      <c r="J7362" s="26">
        <v>16</v>
      </c>
      <c r="K7362" s="26">
        <v>466</v>
      </c>
      <c r="M7362" s="26">
        <v>7360</v>
      </c>
      <c r="N7362" s="26">
        <v>18</v>
      </c>
    </row>
    <row r="7363" spans="7:14" x14ac:dyDescent="0.2">
      <c r="G7363" s="26">
        <v>2016</v>
      </c>
      <c r="H7363" s="26">
        <v>11</v>
      </c>
      <c r="I7363" s="26">
        <v>2</v>
      </c>
      <c r="J7363" s="26">
        <v>17</v>
      </c>
      <c r="K7363" s="26">
        <v>631</v>
      </c>
      <c r="M7363" s="26">
        <v>7361</v>
      </c>
      <c r="N7363" s="26">
        <v>18</v>
      </c>
    </row>
    <row r="7364" spans="7:14" x14ac:dyDescent="0.2">
      <c r="G7364" s="26">
        <v>2016</v>
      </c>
      <c r="H7364" s="26">
        <v>11</v>
      </c>
      <c r="I7364" s="26">
        <v>2</v>
      </c>
      <c r="J7364" s="26">
        <v>18</v>
      </c>
      <c r="K7364" s="26">
        <v>442</v>
      </c>
      <c r="M7364" s="26">
        <v>7362</v>
      </c>
      <c r="N7364" s="26">
        <v>18</v>
      </c>
    </row>
    <row r="7365" spans="7:14" x14ac:dyDescent="0.2">
      <c r="G7365" s="26">
        <v>2016</v>
      </c>
      <c r="H7365" s="26">
        <v>11</v>
      </c>
      <c r="I7365" s="26">
        <v>2</v>
      </c>
      <c r="J7365" s="26">
        <v>19</v>
      </c>
      <c r="K7365" s="26">
        <v>316</v>
      </c>
      <c r="M7365" s="26">
        <v>7363</v>
      </c>
      <c r="N7365" s="26">
        <v>18</v>
      </c>
    </row>
    <row r="7366" spans="7:14" x14ac:dyDescent="0.2">
      <c r="G7366" s="26">
        <v>2016</v>
      </c>
      <c r="H7366" s="26">
        <v>11</v>
      </c>
      <c r="I7366" s="26">
        <v>2</v>
      </c>
      <c r="J7366" s="26">
        <v>20</v>
      </c>
      <c r="K7366" s="26">
        <v>186</v>
      </c>
      <c r="M7366" s="26">
        <v>7364</v>
      </c>
      <c r="N7366" s="26">
        <v>18</v>
      </c>
    </row>
    <row r="7367" spans="7:14" x14ac:dyDescent="0.2">
      <c r="G7367" s="26">
        <v>2016</v>
      </c>
      <c r="H7367" s="26">
        <v>11</v>
      </c>
      <c r="I7367" s="26">
        <v>2</v>
      </c>
      <c r="J7367" s="26">
        <v>21</v>
      </c>
      <c r="K7367" s="26">
        <v>119</v>
      </c>
      <c r="M7367" s="26">
        <v>7365</v>
      </c>
      <c r="N7367" s="26">
        <v>18</v>
      </c>
    </row>
    <row r="7368" spans="7:14" x14ac:dyDescent="0.2">
      <c r="G7368" s="26">
        <v>2016</v>
      </c>
      <c r="H7368" s="26">
        <v>11</v>
      </c>
      <c r="I7368" s="26">
        <v>2</v>
      </c>
      <c r="J7368" s="26">
        <v>22</v>
      </c>
      <c r="K7368" s="26">
        <v>92</v>
      </c>
      <c r="M7368" s="26">
        <v>7366</v>
      </c>
      <c r="N7368" s="26">
        <v>18</v>
      </c>
    </row>
    <row r="7369" spans="7:14" x14ac:dyDescent="0.2">
      <c r="G7369" s="26">
        <v>2016</v>
      </c>
      <c r="H7369" s="26">
        <v>11</v>
      </c>
      <c r="I7369" s="26">
        <v>2</v>
      </c>
      <c r="J7369" s="26">
        <v>23</v>
      </c>
      <c r="K7369" s="26">
        <v>56</v>
      </c>
      <c r="M7369" s="26">
        <v>7367</v>
      </c>
      <c r="N7369" s="26">
        <v>18</v>
      </c>
    </row>
    <row r="7370" spans="7:14" x14ac:dyDescent="0.2">
      <c r="G7370" s="26">
        <v>2016</v>
      </c>
      <c r="H7370" s="26">
        <v>11</v>
      </c>
      <c r="I7370" s="26">
        <v>2</v>
      </c>
      <c r="J7370" s="26">
        <v>24</v>
      </c>
      <c r="K7370" s="26">
        <v>27</v>
      </c>
      <c r="M7370" s="26">
        <v>7368</v>
      </c>
      <c r="N7370" s="26">
        <v>18</v>
      </c>
    </row>
    <row r="7371" spans="7:14" x14ac:dyDescent="0.2">
      <c r="G7371" s="26">
        <v>2016</v>
      </c>
      <c r="H7371" s="26">
        <v>11</v>
      </c>
      <c r="I7371" s="26">
        <v>3</v>
      </c>
      <c r="J7371" s="26">
        <v>1</v>
      </c>
      <c r="K7371" s="26">
        <v>13</v>
      </c>
      <c r="M7371" s="26">
        <v>7369</v>
      </c>
      <c r="N7371" s="26">
        <v>17</v>
      </c>
    </row>
    <row r="7372" spans="7:14" x14ac:dyDescent="0.2">
      <c r="G7372" s="26">
        <v>2016</v>
      </c>
      <c r="H7372" s="26">
        <v>11</v>
      </c>
      <c r="I7372" s="26">
        <v>3</v>
      </c>
      <c r="J7372" s="26">
        <v>2</v>
      </c>
      <c r="K7372" s="26">
        <v>12</v>
      </c>
      <c r="M7372" s="26">
        <v>7370</v>
      </c>
      <c r="N7372" s="26">
        <v>17</v>
      </c>
    </row>
    <row r="7373" spans="7:14" x14ac:dyDescent="0.2">
      <c r="G7373" s="26">
        <v>2016</v>
      </c>
      <c r="H7373" s="26">
        <v>11</v>
      </c>
      <c r="I7373" s="26">
        <v>3</v>
      </c>
      <c r="J7373" s="26">
        <v>3</v>
      </c>
      <c r="K7373" s="26">
        <v>6</v>
      </c>
      <c r="M7373" s="26">
        <v>7371</v>
      </c>
      <c r="N7373" s="26">
        <v>17</v>
      </c>
    </row>
    <row r="7374" spans="7:14" x14ac:dyDescent="0.2">
      <c r="G7374" s="26">
        <v>2016</v>
      </c>
      <c r="H7374" s="26">
        <v>11</v>
      </c>
      <c r="I7374" s="26">
        <v>3</v>
      </c>
      <c r="J7374" s="26">
        <v>4</v>
      </c>
      <c r="K7374" s="26">
        <v>13</v>
      </c>
      <c r="M7374" s="26">
        <v>7372</v>
      </c>
      <c r="N7374" s="26">
        <v>17</v>
      </c>
    </row>
    <row r="7375" spans="7:14" x14ac:dyDescent="0.2">
      <c r="G7375" s="26">
        <v>2016</v>
      </c>
      <c r="H7375" s="26">
        <v>11</v>
      </c>
      <c r="I7375" s="26">
        <v>3</v>
      </c>
      <c r="J7375" s="26">
        <v>5</v>
      </c>
      <c r="K7375" s="26">
        <v>14</v>
      </c>
      <c r="M7375" s="26">
        <v>7373</v>
      </c>
      <c r="N7375" s="26">
        <v>17</v>
      </c>
    </row>
    <row r="7376" spans="7:14" x14ac:dyDescent="0.2">
      <c r="G7376" s="26">
        <v>2016</v>
      </c>
      <c r="H7376" s="26">
        <v>11</v>
      </c>
      <c r="I7376" s="26">
        <v>3</v>
      </c>
      <c r="J7376" s="26">
        <v>6</v>
      </c>
      <c r="K7376" s="26">
        <v>35</v>
      </c>
      <c r="M7376" s="26">
        <v>7374</v>
      </c>
      <c r="N7376" s="26">
        <v>17</v>
      </c>
    </row>
    <row r="7377" spans="7:14" x14ac:dyDescent="0.2">
      <c r="G7377" s="26">
        <v>2016</v>
      </c>
      <c r="H7377" s="26">
        <v>11</v>
      </c>
      <c r="I7377" s="26">
        <v>3</v>
      </c>
      <c r="J7377" s="26">
        <v>7</v>
      </c>
      <c r="K7377" s="26">
        <v>187</v>
      </c>
      <c r="M7377" s="26">
        <v>7375</v>
      </c>
      <c r="N7377" s="26">
        <v>17</v>
      </c>
    </row>
    <row r="7378" spans="7:14" x14ac:dyDescent="0.2">
      <c r="G7378" s="26">
        <v>2016</v>
      </c>
      <c r="H7378" s="26">
        <v>11</v>
      </c>
      <c r="I7378" s="26">
        <v>3</v>
      </c>
      <c r="J7378" s="26">
        <v>8</v>
      </c>
      <c r="K7378" s="26">
        <v>515</v>
      </c>
      <c r="M7378" s="26">
        <v>7376</v>
      </c>
      <c r="N7378" s="26">
        <v>17</v>
      </c>
    </row>
    <row r="7379" spans="7:14" x14ac:dyDescent="0.2">
      <c r="G7379" s="26">
        <v>2016</v>
      </c>
      <c r="H7379" s="26">
        <v>11</v>
      </c>
      <c r="I7379" s="26">
        <v>3</v>
      </c>
      <c r="J7379" s="26">
        <v>9</v>
      </c>
      <c r="K7379" s="26">
        <v>387</v>
      </c>
      <c r="M7379" s="26">
        <v>7377</v>
      </c>
      <c r="N7379" s="26">
        <v>17</v>
      </c>
    </row>
    <row r="7380" spans="7:14" x14ac:dyDescent="0.2">
      <c r="G7380" s="26">
        <v>2016</v>
      </c>
      <c r="H7380" s="26">
        <v>11</v>
      </c>
      <c r="I7380" s="26">
        <v>3</v>
      </c>
      <c r="J7380" s="26">
        <v>10</v>
      </c>
      <c r="K7380" s="26">
        <v>276</v>
      </c>
      <c r="M7380" s="26">
        <v>7378</v>
      </c>
      <c r="N7380" s="26">
        <v>17</v>
      </c>
    </row>
    <row r="7381" spans="7:14" x14ac:dyDescent="0.2">
      <c r="G7381" s="26">
        <v>2016</v>
      </c>
      <c r="H7381" s="26">
        <v>11</v>
      </c>
      <c r="I7381" s="26">
        <v>3</v>
      </c>
      <c r="J7381" s="26">
        <v>11</v>
      </c>
      <c r="K7381" s="26">
        <v>289</v>
      </c>
      <c r="M7381" s="26">
        <v>7379</v>
      </c>
      <c r="N7381" s="26">
        <v>17</v>
      </c>
    </row>
    <row r="7382" spans="7:14" x14ac:dyDescent="0.2">
      <c r="G7382" s="26">
        <v>2016</v>
      </c>
      <c r="H7382" s="26">
        <v>11</v>
      </c>
      <c r="I7382" s="26">
        <v>3</v>
      </c>
      <c r="J7382" s="26">
        <v>12</v>
      </c>
      <c r="K7382" s="26">
        <v>373</v>
      </c>
      <c r="M7382" s="26">
        <v>7380</v>
      </c>
      <c r="N7382" s="26">
        <v>17</v>
      </c>
    </row>
    <row r="7383" spans="7:14" x14ac:dyDescent="0.2">
      <c r="G7383" s="26">
        <v>2016</v>
      </c>
      <c r="H7383" s="26">
        <v>11</v>
      </c>
      <c r="I7383" s="26">
        <v>3</v>
      </c>
      <c r="J7383" s="26">
        <v>13</v>
      </c>
      <c r="K7383" s="26">
        <v>364</v>
      </c>
      <c r="M7383" s="26">
        <v>7381</v>
      </c>
      <c r="N7383" s="26">
        <v>17</v>
      </c>
    </row>
    <row r="7384" spans="7:14" x14ac:dyDescent="0.2">
      <c r="G7384" s="26">
        <v>2016</v>
      </c>
      <c r="H7384" s="26">
        <v>11</v>
      </c>
      <c r="I7384" s="26">
        <v>3</v>
      </c>
      <c r="J7384" s="26">
        <v>14</v>
      </c>
      <c r="K7384" s="26">
        <v>375</v>
      </c>
      <c r="M7384" s="26">
        <v>7382</v>
      </c>
      <c r="N7384" s="26">
        <v>17</v>
      </c>
    </row>
    <row r="7385" spans="7:14" x14ac:dyDescent="0.2">
      <c r="G7385" s="26">
        <v>2016</v>
      </c>
      <c r="H7385" s="26">
        <v>11</v>
      </c>
      <c r="I7385" s="26">
        <v>3</v>
      </c>
      <c r="J7385" s="26">
        <v>15</v>
      </c>
      <c r="K7385" s="26">
        <v>427</v>
      </c>
      <c r="M7385" s="26">
        <v>7383</v>
      </c>
      <c r="N7385" s="26">
        <v>17</v>
      </c>
    </row>
    <row r="7386" spans="7:14" x14ac:dyDescent="0.2">
      <c r="G7386" s="26">
        <v>2016</v>
      </c>
      <c r="H7386" s="26">
        <v>11</v>
      </c>
      <c r="I7386" s="26">
        <v>3</v>
      </c>
      <c r="J7386" s="26">
        <v>16</v>
      </c>
      <c r="K7386" s="26">
        <v>495</v>
      </c>
      <c r="M7386" s="26">
        <v>7384</v>
      </c>
      <c r="N7386" s="26">
        <v>17</v>
      </c>
    </row>
    <row r="7387" spans="7:14" x14ac:dyDescent="0.2">
      <c r="G7387" s="26">
        <v>2016</v>
      </c>
      <c r="H7387" s="26">
        <v>11</v>
      </c>
      <c r="I7387" s="26">
        <v>3</v>
      </c>
      <c r="J7387" s="26">
        <v>17</v>
      </c>
      <c r="K7387" s="26">
        <v>670</v>
      </c>
      <c r="M7387" s="26">
        <v>7385</v>
      </c>
      <c r="N7387" s="26">
        <v>17</v>
      </c>
    </row>
    <row r="7388" spans="7:14" x14ac:dyDescent="0.2">
      <c r="G7388" s="26">
        <v>2016</v>
      </c>
      <c r="H7388" s="26">
        <v>11</v>
      </c>
      <c r="I7388" s="26">
        <v>3</v>
      </c>
      <c r="J7388" s="26">
        <v>18</v>
      </c>
      <c r="K7388" s="26">
        <v>457</v>
      </c>
      <c r="M7388" s="26">
        <v>7386</v>
      </c>
      <c r="N7388" s="26">
        <v>17</v>
      </c>
    </row>
    <row r="7389" spans="7:14" x14ac:dyDescent="0.2">
      <c r="G7389" s="26">
        <v>2016</v>
      </c>
      <c r="H7389" s="26">
        <v>11</v>
      </c>
      <c r="I7389" s="26">
        <v>3</v>
      </c>
      <c r="J7389" s="26">
        <v>19</v>
      </c>
      <c r="K7389" s="26">
        <v>321</v>
      </c>
      <c r="M7389" s="26">
        <v>7387</v>
      </c>
      <c r="N7389" s="26">
        <v>17</v>
      </c>
    </row>
    <row r="7390" spans="7:14" x14ac:dyDescent="0.2">
      <c r="G7390" s="26">
        <v>2016</v>
      </c>
      <c r="H7390" s="26">
        <v>11</v>
      </c>
      <c r="I7390" s="26">
        <v>3</v>
      </c>
      <c r="J7390" s="26">
        <v>20</v>
      </c>
      <c r="K7390" s="26">
        <v>167</v>
      </c>
      <c r="M7390" s="26">
        <v>7388</v>
      </c>
      <c r="N7390" s="26">
        <v>17</v>
      </c>
    </row>
    <row r="7391" spans="7:14" x14ac:dyDescent="0.2">
      <c r="G7391" s="26">
        <v>2016</v>
      </c>
      <c r="H7391" s="26">
        <v>11</v>
      </c>
      <c r="I7391" s="26">
        <v>3</v>
      </c>
      <c r="J7391" s="26">
        <v>21</v>
      </c>
      <c r="K7391" s="26">
        <v>112</v>
      </c>
      <c r="M7391" s="26">
        <v>7389</v>
      </c>
      <c r="N7391" s="26">
        <v>17</v>
      </c>
    </row>
    <row r="7392" spans="7:14" x14ac:dyDescent="0.2">
      <c r="G7392" s="26">
        <v>2016</v>
      </c>
      <c r="H7392" s="26">
        <v>11</v>
      </c>
      <c r="I7392" s="26">
        <v>3</v>
      </c>
      <c r="J7392" s="26">
        <v>22</v>
      </c>
      <c r="K7392" s="26">
        <v>86</v>
      </c>
      <c r="M7392" s="26">
        <v>7390</v>
      </c>
      <c r="N7392" s="26">
        <v>17</v>
      </c>
    </row>
    <row r="7393" spans="7:14" x14ac:dyDescent="0.2">
      <c r="G7393" s="26">
        <v>2016</v>
      </c>
      <c r="H7393" s="26">
        <v>11</v>
      </c>
      <c r="I7393" s="26">
        <v>3</v>
      </c>
      <c r="J7393" s="26">
        <v>23</v>
      </c>
      <c r="K7393" s="26">
        <v>46</v>
      </c>
      <c r="M7393" s="26">
        <v>7391</v>
      </c>
      <c r="N7393" s="26">
        <v>17</v>
      </c>
    </row>
    <row r="7394" spans="7:14" x14ac:dyDescent="0.2">
      <c r="G7394" s="26">
        <v>2016</v>
      </c>
      <c r="H7394" s="26">
        <v>11</v>
      </c>
      <c r="I7394" s="26">
        <v>3</v>
      </c>
      <c r="J7394" s="26">
        <v>24</v>
      </c>
      <c r="K7394" s="26">
        <v>28</v>
      </c>
      <c r="M7394" s="26">
        <v>7392</v>
      </c>
      <c r="N7394" s="26">
        <v>17</v>
      </c>
    </row>
    <row r="7395" spans="7:14" x14ac:dyDescent="0.2">
      <c r="G7395" s="26">
        <v>2016</v>
      </c>
      <c r="H7395" s="26">
        <v>11</v>
      </c>
      <c r="I7395" s="26">
        <v>4</v>
      </c>
      <c r="J7395" s="26">
        <v>1</v>
      </c>
      <c r="K7395" s="26">
        <v>17</v>
      </c>
      <c r="M7395" s="26">
        <v>7393</v>
      </c>
      <c r="N7395" s="26">
        <v>17</v>
      </c>
    </row>
    <row r="7396" spans="7:14" x14ac:dyDescent="0.2">
      <c r="G7396" s="26">
        <v>2016</v>
      </c>
      <c r="H7396" s="26">
        <v>11</v>
      </c>
      <c r="I7396" s="26">
        <v>4</v>
      </c>
      <c r="J7396" s="26">
        <v>2</v>
      </c>
      <c r="K7396" s="26">
        <v>16</v>
      </c>
      <c r="M7396" s="26">
        <v>7394</v>
      </c>
      <c r="N7396" s="26">
        <v>17</v>
      </c>
    </row>
    <row r="7397" spans="7:14" x14ac:dyDescent="0.2">
      <c r="G7397" s="26">
        <v>2016</v>
      </c>
      <c r="H7397" s="26">
        <v>11</v>
      </c>
      <c r="I7397" s="26">
        <v>4</v>
      </c>
      <c r="J7397" s="26">
        <v>3</v>
      </c>
      <c r="K7397" s="26">
        <v>11</v>
      </c>
      <c r="M7397" s="26">
        <v>7395</v>
      </c>
      <c r="N7397" s="26">
        <v>17</v>
      </c>
    </row>
    <row r="7398" spans="7:14" x14ac:dyDescent="0.2">
      <c r="G7398" s="26">
        <v>2016</v>
      </c>
      <c r="H7398" s="26">
        <v>11</v>
      </c>
      <c r="I7398" s="26">
        <v>4</v>
      </c>
      <c r="J7398" s="26">
        <v>4</v>
      </c>
      <c r="K7398" s="26">
        <v>7</v>
      </c>
      <c r="M7398" s="26">
        <v>7396</v>
      </c>
      <c r="N7398" s="26">
        <v>17</v>
      </c>
    </row>
    <row r="7399" spans="7:14" x14ac:dyDescent="0.2">
      <c r="G7399" s="26">
        <v>2016</v>
      </c>
      <c r="H7399" s="26">
        <v>11</v>
      </c>
      <c r="I7399" s="26">
        <v>4</v>
      </c>
      <c r="J7399" s="26">
        <v>5</v>
      </c>
      <c r="K7399" s="26">
        <v>17</v>
      </c>
      <c r="M7399" s="26">
        <v>7397</v>
      </c>
      <c r="N7399" s="26">
        <v>17</v>
      </c>
    </row>
    <row r="7400" spans="7:14" x14ac:dyDescent="0.2">
      <c r="G7400" s="26">
        <v>2016</v>
      </c>
      <c r="H7400" s="26">
        <v>11</v>
      </c>
      <c r="I7400" s="26">
        <v>4</v>
      </c>
      <c r="J7400" s="26">
        <v>6</v>
      </c>
      <c r="K7400" s="26">
        <v>35</v>
      </c>
      <c r="M7400" s="26">
        <v>7398</v>
      </c>
      <c r="N7400" s="26">
        <v>17</v>
      </c>
    </row>
    <row r="7401" spans="7:14" x14ac:dyDescent="0.2">
      <c r="G7401" s="26">
        <v>2016</v>
      </c>
      <c r="H7401" s="26">
        <v>11</v>
      </c>
      <c r="I7401" s="26">
        <v>4</v>
      </c>
      <c r="J7401" s="26">
        <v>7</v>
      </c>
      <c r="K7401" s="26">
        <v>152</v>
      </c>
      <c r="M7401" s="26">
        <v>7399</v>
      </c>
      <c r="N7401" s="26">
        <v>17</v>
      </c>
    </row>
    <row r="7402" spans="7:14" x14ac:dyDescent="0.2">
      <c r="G7402" s="26">
        <v>2016</v>
      </c>
      <c r="H7402" s="26">
        <v>11</v>
      </c>
      <c r="I7402" s="26">
        <v>4</v>
      </c>
      <c r="J7402" s="26">
        <v>8</v>
      </c>
      <c r="K7402" s="26">
        <v>495</v>
      </c>
      <c r="M7402" s="26">
        <v>7400</v>
      </c>
      <c r="N7402" s="26">
        <v>17</v>
      </c>
    </row>
    <row r="7403" spans="7:14" x14ac:dyDescent="0.2">
      <c r="G7403" s="26">
        <v>2016</v>
      </c>
      <c r="H7403" s="26">
        <v>11</v>
      </c>
      <c r="I7403" s="26">
        <v>4</v>
      </c>
      <c r="J7403" s="26">
        <v>9</v>
      </c>
      <c r="K7403" s="26">
        <v>373</v>
      </c>
      <c r="M7403" s="26">
        <v>7401</v>
      </c>
      <c r="N7403" s="26">
        <v>17</v>
      </c>
    </row>
    <row r="7404" spans="7:14" x14ac:dyDescent="0.2">
      <c r="G7404" s="26">
        <v>2016</v>
      </c>
      <c r="H7404" s="26">
        <v>11</v>
      </c>
      <c r="I7404" s="26">
        <v>4</v>
      </c>
      <c r="J7404" s="26">
        <v>10</v>
      </c>
      <c r="K7404" s="26">
        <v>271</v>
      </c>
      <c r="M7404" s="26">
        <v>7402</v>
      </c>
      <c r="N7404" s="26">
        <v>17</v>
      </c>
    </row>
    <row r="7405" spans="7:14" x14ac:dyDescent="0.2">
      <c r="G7405" s="26">
        <v>2016</v>
      </c>
      <c r="H7405" s="26">
        <v>11</v>
      </c>
      <c r="I7405" s="26">
        <v>4</v>
      </c>
      <c r="J7405" s="26">
        <v>11</v>
      </c>
      <c r="K7405" s="26">
        <v>315</v>
      </c>
      <c r="M7405" s="26">
        <v>7403</v>
      </c>
      <c r="N7405" s="26">
        <v>17</v>
      </c>
    </row>
    <row r="7406" spans="7:14" x14ac:dyDescent="0.2">
      <c r="G7406" s="26">
        <v>2016</v>
      </c>
      <c r="H7406" s="26">
        <v>11</v>
      </c>
      <c r="I7406" s="26">
        <v>4</v>
      </c>
      <c r="J7406" s="26">
        <v>12</v>
      </c>
      <c r="K7406" s="26">
        <v>355</v>
      </c>
      <c r="M7406" s="26">
        <v>7404</v>
      </c>
      <c r="N7406" s="26">
        <v>17</v>
      </c>
    </row>
    <row r="7407" spans="7:14" x14ac:dyDescent="0.2">
      <c r="G7407" s="26">
        <v>2016</v>
      </c>
      <c r="H7407" s="26">
        <v>11</v>
      </c>
      <c r="I7407" s="26">
        <v>4</v>
      </c>
      <c r="J7407" s="26">
        <v>13</v>
      </c>
      <c r="K7407" s="26">
        <v>352</v>
      </c>
      <c r="M7407" s="26">
        <v>7405</v>
      </c>
      <c r="N7407" s="26">
        <v>17</v>
      </c>
    </row>
    <row r="7408" spans="7:14" x14ac:dyDescent="0.2">
      <c r="G7408" s="26">
        <v>2016</v>
      </c>
      <c r="H7408" s="26">
        <v>11</v>
      </c>
      <c r="I7408" s="26">
        <v>4</v>
      </c>
      <c r="J7408" s="26">
        <v>14</v>
      </c>
      <c r="K7408" s="26">
        <v>431</v>
      </c>
      <c r="M7408" s="26">
        <v>7406</v>
      </c>
      <c r="N7408" s="26">
        <v>17</v>
      </c>
    </row>
    <row r="7409" spans="7:14" x14ac:dyDescent="0.2">
      <c r="G7409" s="26">
        <v>2016</v>
      </c>
      <c r="H7409" s="26">
        <v>11</v>
      </c>
      <c r="I7409" s="26">
        <v>4</v>
      </c>
      <c r="J7409" s="26">
        <v>15</v>
      </c>
      <c r="K7409" s="26">
        <v>462</v>
      </c>
      <c r="M7409" s="26">
        <v>7407</v>
      </c>
      <c r="N7409" s="26">
        <v>17</v>
      </c>
    </row>
    <row r="7410" spans="7:14" x14ac:dyDescent="0.2">
      <c r="G7410" s="26">
        <v>2016</v>
      </c>
      <c r="H7410" s="26">
        <v>11</v>
      </c>
      <c r="I7410" s="26">
        <v>4</v>
      </c>
      <c r="J7410" s="26">
        <v>16</v>
      </c>
      <c r="K7410" s="26">
        <v>483</v>
      </c>
      <c r="M7410" s="26">
        <v>7408</v>
      </c>
      <c r="N7410" s="26">
        <v>17</v>
      </c>
    </row>
    <row r="7411" spans="7:14" x14ac:dyDescent="0.2">
      <c r="G7411" s="26">
        <v>2016</v>
      </c>
      <c r="H7411" s="26">
        <v>11</v>
      </c>
      <c r="I7411" s="26">
        <v>4</v>
      </c>
      <c r="J7411" s="26">
        <v>17</v>
      </c>
      <c r="K7411" s="26">
        <v>635</v>
      </c>
      <c r="M7411" s="26">
        <v>7409</v>
      </c>
      <c r="N7411" s="26">
        <v>17</v>
      </c>
    </row>
    <row r="7412" spans="7:14" x14ac:dyDescent="0.2">
      <c r="G7412" s="26">
        <v>2016</v>
      </c>
      <c r="H7412" s="26">
        <v>11</v>
      </c>
      <c r="I7412" s="26">
        <v>4</v>
      </c>
      <c r="J7412" s="26">
        <v>18</v>
      </c>
      <c r="K7412" s="26">
        <v>422</v>
      </c>
      <c r="M7412" s="26">
        <v>7410</v>
      </c>
      <c r="N7412" s="26">
        <v>17</v>
      </c>
    </row>
    <row r="7413" spans="7:14" x14ac:dyDescent="0.2">
      <c r="G7413" s="26">
        <v>2016</v>
      </c>
      <c r="H7413" s="26">
        <v>11</v>
      </c>
      <c r="I7413" s="26">
        <v>4</v>
      </c>
      <c r="J7413" s="26">
        <v>19</v>
      </c>
      <c r="K7413" s="26">
        <v>339</v>
      </c>
      <c r="M7413" s="26">
        <v>7411</v>
      </c>
      <c r="N7413" s="26">
        <v>17</v>
      </c>
    </row>
    <row r="7414" spans="7:14" x14ac:dyDescent="0.2">
      <c r="G7414" s="26">
        <v>2016</v>
      </c>
      <c r="H7414" s="26">
        <v>11</v>
      </c>
      <c r="I7414" s="26">
        <v>4</v>
      </c>
      <c r="J7414" s="26">
        <v>20</v>
      </c>
      <c r="K7414" s="26">
        <v>232</v>
      </c>
      <c r="M7414" s="26">
        <v>7412</v>
      </c>
      <c r="N7414" s="26">
        <v>17</v>
      </c>
    </row>
    <row r="7415" spans="7:14" x14ac:dyDescent="0.2">
      <c r="G7415" s="26">
        <v>2016</v>
      </c>
      <c r="H7415" s="26">
        <v>11</v>
      </c>
      <c r="I7415" s="26">
        <v>4</v>
      </c>
      <c r="J7415" s="26">
        <v>21</v>
      </c>
      <c r="K7415" s="26">
        <v>161</v>
      </c>
      <c r="M7415" s="26">
        <v>7413</v>
      </c>
      <c r="N7415" s="26">
        <v>17</v>
      </c>
    </row>
    <row r="7416" spans="7:14" x14ac:dyDescent="0.2">
      <c r="G7416" s="26">
        <v>2016</v>
      </c>
      <c r="H7416" s="26">
        <v>11</v>
      </c>
      <c r="I7416" s="26">
        <v>4</v>
      </c>
      <c r="J7416" s="26">
        <v>22</v>
      </c>
      <c r="K7416" s="26">
        <v>113</v>
      </c>
      <c r="M7416" s="26">
        <v>7414</v>
      </c>
      <c r="N7416" s="26">
        <v>17</v>
      </c>
    </row>
    <row r="7417" spans="7:14" x14ac:dyDescent="0.2">
      <c r="G7417" s="26">
        <v>2016</v>
      </c>
      <c r="H7417" s="26">
        <v>11</v>
      </c>
      <c r="I7417" s="26">
        <v>4</v>
      </c>
      <c r="J7417" s="26">
        <v>23</v>
      </c>
      <c r="K7417" s="26">
        <v>98</v>
      </c>
      <c r="M7417" s="26">
        <v>7415</v>
      </c>
      <c r="N7417" s="26">
        <v>17</v>
      </c>
    </row>
    <row r="7418" spans="7:14" x14ac:dyDescent="0.2">
      <c r="G7418" s="26">
        <v>2016</v>
      </c>
      <c r="H7418" s="26">
        <v>11</v>
      </c>
      <c r="I7418" s="26">
        <v>4</v>
      </c>
      <c r="J7418" s="26">
        <v>24</v>
      </c>
      <c r="K7418" s="26">
        <v>57</v>
      </c>
      <c r="M7418" s="26">
        <v>7416</v>
      </c>
      <c r="N7418" s="26">
        <v>17</v>
      </c>
    </row>
    <row r="7419" spans="7:14" x14ac:dyDescent="0.2">
      <c r="G7419" s="26">
        <v>2016</v>
      </c>
      <c r="H7419" s="26">
        <v>11</v>
      </c>
      <c r="I7419" s="26">
        <v>5</v>
      </c>
      <c r="J7419" s="26">
        <v>1</v>
      </c>
      <c r="K7419" s="26">
        <v>22</v>
      </c>
      <c r="M7419" s="26">
        <v>7417</v>
      </c>
      <c r="N7419" s="26">
        <v>17</v>
      </c>
    </row>
    <row r="7420" spans="7:14" x14ac:dyDescent="0.2">
      <c r="G7420" s="26">
        <v>2016</v>
      </c>
      <c r="H7420" s="26">
        <v>11</v>
      </c>
      <c r="I7420" s="26">
        <v>5</v>
      </c>
      <c r="J7420" s="26">
        <v>2</v>
      </c>
      <c r="K7420" s="26">
        <v>24</v>
      </c>
      <c r="M7420" s="26">
        <v>7418</v>
      </c>
      <c r="N7420" s="26">
        <v>17</v>
      </c>
    </row>
    <row r="7421" spans="7:14" x14ac:dyDescent="0.2">
      <c r="G7421" s="26">
        <v>2016</v>
      </c>
      <c r="H7421" s="26">
        <v>11</v>
      </c>
      <c r="I7421" s="26">
        <v>5</v>
      </c>
      <c r="J7421" s="26">
        <v>3</v>
      </c>
      <c r="K7421" s="26">
        <v>14</v>
      </c>
      <c r="M7421" s="26">
        <v>7419</v>
      </c>
      <c r="N7421" s="26">
        <v>17</v>
      </c>
    </row>
    <row r="7422" spans="7:14" x14ac:dyDescent="0.2">
      <c r="G7422" s="26">
        <v>2016</v>
      </c>
      <c r="H7422" s="26">
        <v>11</v>
      </c>
      <c r="I7422" s="26">
        <v>5</v>
      </c>
      <c r="J7422" s="26">
        <v>4</v>
      </c>
      <c r="K7422" s="26">
        <v>9</v>
      </c>
      <c r="M7422" s="26">
        <v>7420</v>
      </c>
      <c r="N7422" s="26">
        <v>17</v>
      </c>
    </row>
    <row r="7423" spans="7:14" x14ac:dyDescent="0.2">
      <c r="G7423" s="26">
        <v>2016</v>
      </c>
      <c r="H7423" s="26">
        <v>11</v>
      </c>
      <c r="I7423" s="26">
        <v>5</v>
      </c>
      <c r="J7423" s="26">
        <v>5</v>
      </c>
      <c r="K7423" s="26">
        <v>10</v>
      </c>
      <c r="M7423" s="26">
        <v>7421</v>
      </c>
      <c r="N7423" s="26">
        <v>17</v>
      </c>
    </row>
    <row r="7424" spans="7:14" x14ac:dyDescent="0.2">
      <c r="G7424" s="26">
        <v>2016</v>
      </c>
      <c r="H7424" s="26">
        <v>11</v>
      </c>
      <c r="I7424" s="26">
        <v>5</v>
      </c>
      <c r="J7424" s="26">
        <v>6</v>
      </c>
      <c r="K7424" s="26">
        <v>17</v>
      </c>
      <c r="M7424" s="26">
        <v>7422</v>
      </c>
      <c r="N7424" s="26">
        <v>17</v>
      </c>
    </row>
    <row r="7425" spans="7:14" x14ac:dyDescent="0.2">
      <c r="G7425" s="26">
        <v>2016</v>
      </c>
      <c r="H7425" s="26">
        <v>11</v>
      </c>
      <c r="I7425" s="26">
        <v>5</v>
      </c>
      <c r="J7425" s="26">
        <v>7</v>
      </c>
      <c r="K7425" s="26">
        <v>41</v>
      </c>
      <c r="M7425" s="26">
        <v>7423</v>
      </c>
      <c r="N7425" s="26">
        <v>17</v>
      </c>
    </row>
    <row r="7426" spans="7:14" x14ac:dyDescent="0.2">
      <c r="G7426" s="26">
        <v>2016</v>
      </c>
      <c r="H7426" s="26">
        <v>11</v>
      </c>
      <c r="I7426" s="26">
        <v>5</v>
      </c>
      <c r="J7426" s="26">
        <v>8</v>
      </c>
      <c r="K7426" s="26">
        <v>125</v>
      </c>
      <c r="M7426" s="26">
        <v>7424</v>
      </c>
      <c r="N7426" s="26">
        <v>17</v>
      </c>
    </row>
    <row r="7427" spans="7:14" x14ac:dyDescent="0.2">
      <c r="G7427" s="26">
        <v>2016</v>
      </c>
      <c r="H7427" s="26">
        <v>11</v>
      </c>
      <c r="I7427" s="26">
        <v>5</v>
      </c>
      <c r="J7427" s="26">
        <v>9</v>
      </c>
      <c r="K7427" s="26">
        <v>167</v>
      </c>
      <c r="M7427" s="26">
        <v>7425</v>
      </c>
      <c r="N7427" s="26">
        <v>17</v>
      </c>
    </row>
    <row r="7428" spans="7:14" x14ac:dyDescent="0.2">
      <c r="G7428" s="26">
        <v>2016</v>
      </c>
      <c r="H7428" s="26">
        <v>11</v>
      </c>
      <c r="I7428" s="26">
        <v>5</v>
      </c>
      <c r="J7428" s="26">
        <v>10</v>
      </c>
      <c r="K7428" s="26">
        <v>195</v>
      </c>
      <c r="M7428" s="26">
        <v>7426</v>
      </c>
      <c r="N7428" s="26">
        <v>17</v>
      </c>
    </row>
    <row r="7429" spans="7:14" x14ac:dyDescent="0.2">
      <c r="G7429" s="26">
        <v>2016</v>
      </c>
      <c r="H7429" s="26">
        <v>11</v>
      </c>
      <c r="I7429" s="26">
        <v>5</v>
      </c>
      <c r="J7429" s="26">
        <v>11</v>
      </c>
      <c r="K7429" s="26">
        <v>300</v>
      </c>
      <c r="M7429" s="26">
        <v>7427</v>
      </c>
      <c r="N7429" s="26">
        <v>17</v>
      </c>
    </row>
    <row r="7430" spans="7:14" x14ac:dyDescent="0.2">
      <c r="G7430" s="26">
        <v>2016</v>
      </c>
      <c r="H7430" s="26">
        <v>11</v>
      </c>
      <c r="I7430" s="26">
        <v>5</v>
      </c>
      <c r="J7430" s="26">
        <v>12</v>
      </c>
      <c r="K7430" s="26">
        <v>338</v>
      </c>
      <c r="M7430" s="26">
        <v>7428</v>
      </c>
      <c r="N7430" s="26">
        <v>17</v>
      </c>
    </row>
    <row r="7431" spans="7:14" x14ac:dyDescent="0.2">
      <c r="G7431" s="26">
        <v>2016</v>
      </c>
      <c r="H7431" s="26">
        <v>11</v>
      </c>
      <c r="I7431" s="26">
        <v>5</v>
      </c>
      <c r="J7431" s="26">
        <v>13</v>
      </c>
      <c r="K7431" s="26">
        <v>388</v>
      </c>
      <c r="M7431" s="26">
        <v>7429</v>
      </c>
      <c r="N7431" s="26">
        <v>17</v>
      </c>
    </row>
    <row r="7432" spans="7:14" x14ac:dyDescent="0.2">
      <c r="G7432" s="26">
        <v>2016</v>
      </c>
      <c r="H7432" s="26">
        <v>11</v>
      </c>
      <c r="I7432" s="26">
        <v>5</v>
      </c>
      <c r="J7432" s="26">
        <v>14</v>
      </c>
      <c r="K7432" s="26">
        <v>355</v>
      </c>
      <c r="M7432" s="26">
        <v>7430</v>
      </c>
      <c r="N7432" s="26">
        <v>17</v>
      </c>
    </row>
    <row r="7433" spans="7:14" x14ac:dyDescent="0.2">
      <c r="G7433" s="26">
        <v>2016</v>
      </c>
      <c r="H7433" s="26">
        <v>11</v>
      </c>
      <c r="I7433" s="26">
        <v>5</v>
      </c>
      <c r="J7433" s="26">
        <v>15</v>
      </c>
      <c r="K7433" s="26">
        <v>400</v>
      </c>
      <c r="M7433" s="26">
        <v>7431</v>
      </c>
      <c r="N7433" s="26">
        <v>17</v>
      </c>
    </row>
    <row r="7434" spans="7:14" x14ac:dyDescent="0.2">
      <c r="G7434" s="26">
        <v>2016</v>
      </c>
      <c r="H7434" s="26">
        <v>11</v>
      </c>
      <c r="I7434" s="26">
        <v>5</v>
      </c>
      <c r="J7434" s="26">
        <v>16</v>
      </c>
      <c r="K7434" s="26">
        <v>411</v>
      </c>
      <c r="M7434" s="26">
        <v>7432</v>
      </c>
      <c r="N7434" s="26">
        <v>17</v>
      </c>
    </row>
    <row r="7435" spans="7:14" x14ac:dyDescent="0.2">
      <c r="G7435" s="26">
        <v>2016</v>
      </c>
      <c r="H7435" s="26">
        <v>11</v>
      </c>
      <c r="I7435" s="26">
        <v>5</v>
      </c>
      <c r="J7435" s="26">
        <v>17</v>
      </c>
      <c r="K7435" s="26">
        <v>447</v>
      </c>
      <c r="M7435" s="26">
        <v>7433</v>
      </c>
      <c r="N7435" s="26">
        <v>17</v>
      </c>
    </row>
    <row r="7436" spans="7:14" x14ac:dyDescent="0.2">
      <c r="G7436" s="26">
        <v>2016</v>
      </c>
      <c r="H7436" s="26">
        <v>11</v>
      </c>
      <c r="I7436" s="26">
        <v>5</v>
      </c>
      <c r="J7436" s="26">
        <v>18</v>
      </c>
      <c r="K7436" s="26">
        <v>372</v>
      </c>
      <c r="M7436" s="26">
        <v>7434</v>
      </c>
      <c r="N7436" s="26">
        <v>17</v>
      </c>
    </row>
    <row r="7437" spans="7:14" x14ac:dyDescent="0.2">
      <c r="G7437" s="26">
        <v>2016</v>
      </c>
      <c r="H7437" s="26">
        <v>11</v>
      </c>
      <c r="I7437" s="26">
        <v>5</v>
      </c>
      <c r="J7437" s="26">
        <v>19</v>
      </c>
      <c r="K7437" s="26">
        <v>291</v>
      </c>
      <c r="M7437" s="26">
        <v>7435</v>
      </c>
      <c r="N7437" s="26">
        <v>17</v>
      </c>
    </row>
    <row r="7438" spans="7:14" x14ac:dyDescent="0.2">
      <c r="G7438" s="26">
        <v>2016</v>
      </c>
      <c r="H7438" s="26">
        <v>11</v>
      </c>
      <c r="I7438" s="26">
        <v>5</v>
      </c>
      <c r="J7438" s="26">
        <v>20</v>
      </c>
      <c r="K7438" s="26">
        <v>180</v>
      </c>
      <c r="M7438" s="26">
        <v>7436</v>
      </c>
      <c r="N7438" s="26">
        <v>17</v>
      </c>
    </row>
    <row r="7439" spans="7:14" x14ac:dyDescent="0.2">
      <c r="G7439" s="26">
        <v>2016</v>
      </c>
      <c r="H7439" s="26">
        <v>11</v>
      </c>
      <c r="I7439" s="26">
        <v>5</v>
      </c>
      <c r="J7439" s="26">
        <v>21</v>
      </c>
      <c r="K7439" s="26">
        <v>117</v>
      </c>
      <c r="M7439" s="26">
        <v>7437</v>
      </c>
      <c r="N7439" s="26">
        <v>17</v>
      </c>
    </row>
    <row r="7440" spans="7:14" x14ac:dyDescent="0.2">
      <c r="G7440" s="26">
        <v>2016</v>
      </c>
      <c r="H7440" s="26">
        <v>11</v>
      </c>
      <c r="I7440" s="26">
        <v>5</v>
      </c>
      <c r="J7440" s="26">
        <v>22</v>
      </c>
      <c r="K7440" s="26">
        <v>115</v>
      </c>
      <c r="M7440" s="26">
        <v>7438</v>
      </c>
      <c r="N7440" s="26">
        <v>17</v>
      </c>
    </row>
    <row r="7441" spans="7:14" x14ac:dyDescent="0.2">
      <c r="G7441" s="26">
        <v>2016</v>
      </c>
      <c r="H7441" s="26">
        <v>11</v>
      </c>
      <c r="I7441" s="26">
        <v>5</v>
      </c>
      <c r="J7441" s="26">
        <v>23</v>
      </c>
      <c r="K7441" s="26">
        <v>79</v>
      </c>
      <c r="M7441" s="26">
        <v>7439</v>
      </c>
      <c r="N7441" s="26">
        <v>17</v>
      </c>
    </row>
    <row r="7442" spans="7:14" x14ac:dyDescent="0.2">
      <c r="G7442" s="26">
        <v>2016</v>
      </c>
      <c r="H7442" s="26">
        <v>11</v>
      </c>
      <c r="I7442" s="26">
        <v>5</v>
      </c>
      <c r="J7442" s="26">
        <v>24</v>
      </c>
      <c r="K7442" s="26">
        <v>40</v>
      </c>
      <c r="M7442" s="26">
        <v>7440</v>
      </c>
      <c r="N7442" s="26">
        <v>17</v>
      </c>
    </row>
    <row r="7443" spans="7:14" x14ac:dyDescent="0.2">
      <c r="G7443" s="26">
        <v>2016</v>
      </c>
      <c r="H7443" s="26">
        <v>11</v>
      </c>
      <c r="I7443" s="26">
        <v>6</v>
      </c>
      <c r="J7443" s="26">
        <v>1</v>
      </c>
      <c r="K7443" s="26">
        <v>22</v>
      </c>
      <c r="M7443" s="26">
        <v>7441</v>
      </c>
      <c r="N7443" s="26">
        <v>17</v>
      </c>
    </row>
    <row r="7444" spans="7:14" x14ac:dyDescent="0.2">
      <c r="G7444" s="26">
        <v>2016</v>
      </c>
      <c r="H7444" s="26">
        <v>11</v>
      </c>
      <c r="I7444" s="26">
        <v>6</v>
      </c>
      <c r="J7444" s="26">
        <v>2</v>
      </c>
      <c r="K7444" s="26">
        <v>24</v>
      </c>
      <c r="M7444" s="26">
        <v>7442</v>
      </c>
      <c r="N7444" s="26">
        <v>17</v>
      </c>
    </row>
    <row r="7445" spans="7:14" x14ac:dyDescent="0.2">
      <c r="G7445" s="26">
        <v>2016</v>
      </c>
      <c r="H7445" s="26">
        <v>11</v>
      </c>
      <c r="I7445" s="26">
        <v>6</v>
      </c>
      <c r="J7445" s="26">
        <v>3</v>
      </c>
      <c r="K7445" s="26">
        <v>14</v>
      </c>
      <c r="M7445" s="26">
        <v>7443</v>
      </c>
      <c r="N7445" s="26">
        <v>17</v>
      </c>
    </row>
    <row r="7446" spans="7:14" x14ac:dyDescent="0.2">
      <c r="G7446" s="26">
        <v>2016</v>
      </c>
      <c r="H7446" s="26">
        <v>11</v>
      </c>
      <c r="I7446" s="26">
        <v>6</v>
      </c>
      <c r="J7446" s="26">
        <v>4</v>
      </c>
      <c r="K7446" s="26">
        <v>9</v>
      </c>
      <c r="M7446" s="26">
        <v>7444</v>
      </c>
      <c r="N7446" s="26">
        <v>17</v>
      </c>
    </row>
    <row r="7447" spans="7:14" x14ac:dyDescent="0.2">
      <c r="G7447" s="26">
        <v>2016</v>
      </c>
      <c r="H7447" s="26">
        <v>11</v>
      </c>
      <c r="I7447" s="26">
        <v>6</v>
      </c>
      <c r="J7447" s="26">
        <v>5</v>
      </c>
      <c r="K7447" s="26">
        <v>10</v>
      </c>
      <c r="M7447" s="26">
        <v>7445</v>
      </c>
      <c r="N7447" s="26">
        <v>17</v>
      </c>
    </row>
    <row r="7448" spans="7:14" x14ac:dyDescent="0.2">
      <c r="G7448" s="26">
        <v>2016</v>
      </c>
      <c r="H7448" s="26">
        <v>11</v>
      </c>
      <c r="I7448" s="26">
        <v>6</v>
      </c>
      <c r="J7448" s="26">
        <v>6</v>
      </c>
      <c r="K7448" s="26">
        <v>17</v>
      </c>
      <c r="M7448" s="26">
        <v>7446</v>
      </c>
      <c r="N7448" s="26">
        <v>17</v>
      </c>
    </row>
    <row r="7449" spans="7:14" x14ac:dyDescent="0.2">
      <c r="G7449" s="26">
        <v>2016</v>
      </c>
      <c r="H7449" s="26">
        <v>11</v>
      </c>
      <c r="I7449" s="26">
        <v>6</v>
      </c>
      <c r="J7449" s="26">
        <v>7</v>
      </c>
      <c r="K7449" s="26">
        <v>41</v>
      </c>
      <c r="M7449" s="26">
        <v>7447</v>
      </c>
      <c r="N7449" s="26">
        <v>17</v>
      </c>
    </row>
    <row r="7450" spans="7:14" x14ac:dyDescent="0.2">
      <c r="G7450" s="26">
        <v>2016</v>
      </c>
      <c r="H7450" s="26">
        <v>11</v>
      </c>
      <c r="I7450" s="26">
        <v>6</v>
      </c>
      <c r="J7450" s="26">
        <v>8</v>
      </c>
      <c r="K7450" s="26">
        <v>125</v>
      </c>
      <c r="M7450" s="26">
        <v>7448</v>
      </c>
      <c r="N7450" s="26">
        <v>17</v>
      </c>
    </row>
    <row r="7451" spans="7:14" x14ac:dyDescent="0.2">
      <c r="G7451" s="26">
        <v>2016</v>
      </c>
      <c r="H7451" s="26">
        <v>11</v>
      </c>
      <c r="I7451" s="26">
        <v>6</v>
      </c>
      <c r="J7451" s="26">
        <v>9</v>
      </c>
      <c r="K7451" s="26">
        <v>167</v>
      </c>
      <c r="M7451" s="26">
        <v>7449</v>
      </c>
      <c r="N7451" s="26">
        <v>17</v>
      </c>
    </row>
    <row r="7452" spans="7:14" x14ac:dyDescent="0.2">
      <c r="G7452" s="26">
        <v>2016</v>
      </c>
      <c r="H7452" s="26">
        <v>11</v>
      </c>
      <c r="I7452" s="26">
        <v>6</v>
      </c>
      <c r="J7452" s="26">
        <v>10</v>
      </c>
      <c r="K7452" s="26">
        <v>195</v>
      </c>
      <c r="M7452" s="26">
        <v>7450</v>
      </c>
      <c r="N7452" s="26">
        <v>16</v>
      </c>
    </row>
    <row r="7453" spans="7:14" x14ac:dyDescent="0.2">
      <c r="G7453" s="26">
        <v>2016</v>
      </c>
      <c r="H7453" s="26">
        <v>11</v>
      </c>
      <c r="I7453" s="26">
        <v>6</v>
      </c>
      <c r="J7453" s="26">
        <v>11</v>
      </c>
      <c r="K7453" s="26">
        <v>300</v>
      </c>
      <c r="M7453" s="26">
        <v>7451</v>
      </c>
      <c r="N7453" s="26">
        <v>16</v>
      </c>
    </row>
    <row r="7454" spans="7:14" x14ac:dyDescent="0.2">
      <c r="G7454" s="26">
        <v>2016</v>
      </c>
      <c r="H7454" s="26">
        <v>11</v>
      </c>
      <c r="I7454" s="26">
        <v>6</v>
      </c>
      <c r="J7454" s="26">
        <v>12</v>
      </c>
      <c r="K7454" s="26">
        <v>338</v>
      </c>
      <c r="M7454" s="26">
        <v>7452</v>
      </c>
      <c r="N7454" s="26">
        <v>16</v>
      </c>
    </row>
    <row r="7455" spans="7:14" x14ac:dyDescent="0.2">
      <c r="G7455" s="26">
        <v>2016</v>
      </c>
      <c r="H7455" s="26">
        <v>11</v>
      </c>
      <c r="I7455" s="26">
        <v>6</v>
      </c>
      <c r="J7455" s="26">
        <v>13</v>
      </c>
      <c r="K7455" s="26">
        <v>388</v>
      </c>
      <c r="M7455" s="26">
        <v>7453</v>
      </c>
      <c r="N7455" s="26">
        <v>16</v>
      </c>
    </row>
    <row r="7456" spans="7:14" x14ac:dyDescent="0.2">
      <c r="G7456" s="26">
        <v>2016</v>
      </c>
      <c r="H7456" s="26">
        <v>11</v>
      </c>
      <c r="I7456" s="26">
        <v>6</v>
      </c>
      <c r="J7456" s="26">
        <v>14</v>
      </c>
      <c r="K7456" s="26">
        <v>355</v>
      </c>
      <c r="M7456" s="26">
        <v>7454</v>
      </c>
      <c r="N7456" s="26">
        <v>16</v>
      </c>
    </row>
    <row r="7457" spans="7:14" x14ac:dyDescent="0.2">
      <c r="G7457" s="26">
        <v>2016</v>
      </c>
      <c r="H7457" s="26">
        <v>11</v>
      </c>
      <c r="I7457" s="26">
        <v>6</v>
      </c>
      <c r="J7457" s="26">
        <v>15</v>
      </c>
      <c r="K7457" s="26">
        <v>400</v>
      </c>
      <c r="M7457" s="26">
        <v>7455</v>
      </c>
      <c r="N7457" s="26">
        <v>16</v>
      </c>
    </row>
    <row r="7458" spans="7:14" x14ac:dyDescent="0.2">
      <c r="G7458" s="26">
        <v>2016</v>
      </c>
      <c r="H7458" s="26">
        <v>11</v>
      </c>
      <c r="I7458" s="26">
        <v>6</v>
      </c>
      <c r="J7458" s="26">
        <v>16</v>
      </c>
      <c r="K7458" s="26">
        <v>411</v>
      </c>
      <c r="M7458" s="26">
        <v>7456</v>
      </c>
      <c r="N7458" s="26">
        <v>16</v>
      </c>
    </row>
    <row r="7459" spans="7:14" x14ac:dyDescent="0.2">
      <c r="G7459" s="26">
        <v>2016</v>
      </c>
      <c r="H7459" s="26">
        <v>11</v>
      </c>
      <c r="I7459" s="26">
        <v>6</v>
      </c>
      <c r="J7459" s="26">
        <v>17</v>
      </c>
      <c r="K7459" s="26">
        <v>447</v>
      </c>
      <c r="M7459" s="26">
        <v>7457</v>
      </c>
      <c r="N7459" s="26">
        <v>16</v>
      </c>
    </row>
    <row r="7460" spans="7:14" x14ac:dyDescent="0.2">
      <c r="G7460" s="26">
        <v>2016</v>
      </c>
      <c r="H7460" s="26">
        <v>11</v>
      </c>
      <c r="I7460" s="26">
        <v>6</v>
      </c>
      <c r="J7460" s="26">
        <v>18</v>
      </c>
      <c r="K7460" s="26">
        <v>372</v>
      </c>
      <c r="M7460" s="26">
        <v>7458</v>
      </c>
      <c r="N7460" s="26">
        <v>16</v>
      </c>
    </row>
    <row r="7461" spans="7:14" x14ac:dyDescent="0.2">
      <c r="G7461" s="26">
        <v>2016</v>
      </c>
      <c r="H7461" s="26">
        <v>11</v>
      </c>
      <c r="I7461" s="26">
        <v>6</v>
      </c>
      <c r="J7461" s="26">
        <v>19</v>
      </c>
      <c r="K7461" s="26">
        <v>291</v>
      </c>
      <c r="M7461" s="26">
        <v>7459</v>
      </c>
      <c r="N7461" s="26">
        <v>16</v>
      </c>
    </row>
    <row r="7462" spans="7:14" x14ac:dyDescent="0.2">
      <c r="G7462" s="26">
        <v>2016</v>
      </c>
      <c r="H7462" s="26">
        <v>11</v>
      </c>
      <c r="I7462" s="26">
        <v>6</v>
      </c>
      <c r="J7462" s="26">
        <v>20</v>
      </c>
      <c r="K7462" s="26">
        <v>180</v>
      </c>
      <c r="M7462" s="26">
        <v>7460</v>
      </c>
      <c r="N7462" s="26">
        <v>16</v>
      </c>
    </row>
    <row r="7463" spans="7:14" x14ac:dyDescent="0.2">
      <c r="G7463" s="26">
        <v>2016</v>
      </c>
      <c r="H7463" s="26">
        <v>11</v>
      </c>
      <c r="I7463" s="26">
        <v>6</v>
      </c>
      <c r="J7463" s="26">
        <v>21</v>
      </c>
      <c r="K7463" s="26">
        <v>117</v>
      </c>
      <c r="M7463" s="26">
        <v>7461</v>
      </c>
      <c r="N7463" s="26">
        <v>16</v>
      </c>
    </row>
    <row r="7464" spans="7:14" x14ac:dyDescent="0.2">
      <c r="G7464" s="26">
        <v>2016</v>
      </c>
      <c r="H7464" s="26">
        <v>11</v>
      </c>
      <c r="I7464" s="26">
        <v>6</v>
      </c>
      <c r="J7464" s="26">
        <v>22</v>
      </c>
      <c r="K7464" s="26">
        <v>115</v>
      </c>
      <c r="M7464" s="26">
        <v>7462</v>
      </c>
      <c r="N7464" s="26">
        <v>16</v>
      </c>
    </row>
    <row r="7465" spans="7:14" x14ac:dyDescent="0.2">
      <c r="G7465" s="26">
        <v>2016</v>
      </c>
      <c r="H7465" s="26">
        <v>11</v>
      </c>
      <c r="I7465" s="26">
        <v>6</v>
      </c>
      <c r="J7465" s="26">
        <v>23</v>
      </c>
      <c r="K7465" s="26">
        <v>79</v>
      </c>
      <c r="M7465" s="26">
        <v>7463</v>
      </c>
      <c r="N7465" s="26">
        <v>16</v>
      </c>
    </row>
    <row r="7466" spans="7:14" x14ac:dyDescent="0.2">
      <c r="G7466" s="26">
        <v>2016</v>
      </c>
      <c r="H7466" s="26">
        <v>11</v>
      </c>
      <c r="I7466" s="26">
        <v>6</v>
      </c>
      <c r="J7466" s="26">
        <v>24</v>
      </c>
      <c r="K7466" s="26">
        <v>40</v>
      </c>
      <c r="M7466" s="26">
        <v>7464</v>
      </c>
      <c r="N7466" s="26">
        <v>16</v>
      </c>
    </row>
    <row r="7467" spans="7:14" x14ac:dyDescent="0.2">
      <c r="G7467" s="26">
        <v>2016</v>
      </c>
      <c r="H7467" s="26">
        <v>11</v>
      </c>
      <c r="I7467" s="26">
        <v>7</v>
      </c>
      <c r="J7467" s="26">
        <v>1</v>
      </c>
      <c r="K7467" s="26">
        <v>8</v>
      </c>
      <c r="M7467" s="26">
        <v>7465</v>
      </c>
      <c r="N7467" s="26">
        <v>16</v>
      </c>
    </row>
    <row r="7468" spans="7:14" x14ac:dyDescent="0.2">
      <c r="G7468" s="26">
        <v>2016</v>
      </c>
      <c r="H7468" s="26">
        <v>11</v>
      </c>
      <c r="I7468" s="26">
        <v>7</v>
      </c>
      <c r="J7468" s="26">
        <v>2</v>
      </c>
      <c r="K7468" s="26">
        <v>5</v>
      </c>
      <c r="M7468" s="26">
        <v>7466</v>
      </c>
      <c r="N7468" s="26">
        <v>16</v>
      </c>
    </row>
    <row r="7469" spans="7:14" x14ac:dyDescent="0.2">
      <c r="G7469" s="26">
        <v>2016</v>
      </c>
      <c r="H7469" s="26">
        <v>11</v>
      </c>
      <c r="I7469" s="26">
        <v>7</v>
      </c>
      <c r="J7469" s="26">
        <v>3</v>
      </c>
      <c r="K7469" s="26">
        <v>4</v>
      </c>
      <c r="M7469" s="26">
        <v>7467</v>
      </c>
      <c r="N7469" s="26">
        <v>16</v>
      </c>
    </row>
    <row r="7470" spans="7:14" x14ac:dyDescent="0.2">
      <c r="G7470" s="26">
        <v>2016</v>
      </c>
      <c r="H7470" s="26">
        <v>11</v>
      </c>
      <c r="I7470" s="26">
        <v>7</v>
      </c>
      <c r="J7470" s="26">
        <v>4</v>
      </c>
      <c r="K7470" s="26">
        <v>7</v>
      </c>
      <c r="M7470" s="26">
        <v>7468</v>
      </c>
      <c r="N7470" s="26">
        <v>16</v>
      </c>
    </row>
    <row r="7471" spans="7:14" x14ac:dyDescent="0.2">
      <c r="G7471" s="26">
        <v>2016</v>
      </c>
      <c r="H7471" s="26">
        <v>11</v>
      </c>
      <c r="I7471" s="26">
        <v>7</v>
      </c>
      <c r="J7471" s="26">
        <v>5</v>
      </c>
      <c r="K7471" s="26">
        <v>11</v>
      </c>
      <c r="M7471" s="26">
        <v>7469</v>
      </c>
      <c r="N7471" s="26">
        <v>16</v>
      </c>
    </row>
    <row r="7472" spans="7:14" x14ac:dyDescent="0.2">
      <c r="G7472" s="26">
        <v>2016</v>
      </c>
      <c r="H7472" s="26">
        <v>11</v>
      </c>
      <c r="I7472" s="26">
        <v>7</v>
      </c>
      <c r="J7472" s="26">
        <v>6</v>
      </c>
      <c r="K7472" s="26">
        <v>44</v>
      </c>
      <c r="M7472" s="26">
        <v>7470</v>
      </c>
      <c r="N7472" s="26">
        <v>16</v>
      </c>
    </row>
    <row r="7473" spans="7:14" x14ac:dyDescent="0.2">
      <c r="G7473" s="26">
        <v>2016</v>
      </c>
      <c r="H7473" s="26">
        <v>11</v>
      </c>
      <c r="I7473" s="26">
        <v>7</v>
      </c>
      <c r="J7473" s="26">
        <v>7</v>
      </c>
      <c r="K7473" s="26">
        <v>184</v>
      </c>
      <c r="M7473" s="26">
        <v>7471</v>
      </c>
      <c r="N7473" s="26">
        <v>16</v>
      </c>
    </row>
    <row r="7474" spans="7:14" x14ac:dyDescent="0.2">
      <c r="G7474" s="26">
        <v>2016</v>
      </c>
      <c r="H7474" s="26">
        <v>11</v>
      </c>
      <c r="I7474" s="26">
        <v>7</v>
      </c>
      <c r="J7474" s="26">
        <v>8</v>
      </c>
      <c r="K7474" s="26">
        <v>504</v>
      </c>
      <c r="M7474" s="26">
        <v>7472</v>
      </c>
      <c r="N7474" s="26">
        <v>16</v>
      </c>
    </row>
    <row r="7475" spans="7:14" x14ac:dyDescent="0.2">
      <c r="G7475" s="26">
        <v>2016</v>
      </c>
      <c r="H7475" s="26">
        <v>11</v>
      </c>
      <c r="I7475" s="26">
        <v>7</v>
      </c>
      <c r="J7475" s="26">
        <v>9</v>
      </c>
      <c r="K7475" s="26">
        <v>358</v>
      </c>
      <c r="M7475" s="26">
        <v>7473</v>
      </c>
      <c r="N7475" s="26">
        <v>16</v>
      </c>
    </row>
    <row r="7476" spans="7:14" x14ac:dyDescent="0.2">
      <c r="G7476" s="26">
        <v>2016</v>
      </c>
      <c r="H7476" s="26">
        <v>11</v>
      </c>
      <c r="I7476" s="26">
        <v>7</v>
      </c>
      <c r="J7476" s="26">
        <v>10</v>
      </c>
      <c r="K7476" s="26">
        <v>297</v>
      </c>
      <c r="M7476" s="26">
        <v>7474</v>
      </c>
      <c r="N7476" s="26">
        <v>16</v>
      </c>
    </row>
    <row r="7477" spans="7:14" x14ac:dyDescent="0.2">
      <c r="G7477" s="26">
        <v>2016</v>
      </c>
      <c r="H7477" s="26">
        <v>11</v>
      </c>
      <c r="I7477" s="26">
        <v>7</v>
      </c>
      <c r="J7477" s="26">
        <v>11</v>
      </c>
      <c r="K7477" s="26">
        <v>285</v>
      </c>
      <c r="M7477" s="26">
        <v>7475</v>
      </c>
      <c r="N7477" s="26">
        <v>16</v>
      </c>
    </row>
    <row r="7478" spans="7:14" x14ac:dyDescent="0.2">
      <c r="G7478" s="26">
        <v>2016</v>
      </c>
      <c r="H7478" s="26">
        <v>11</v>
      </c>
      <c r="I7478" s="26">
        <v>7</v>
      </c>
      <c r="J7478" s="26">
        <v>12</v>
      </c>
      <c r="K7478" s="26">
        <v>357</v>
      </c>
      <c r="M7478" s="26">
        <v>7476</v>
      </c>
      <c r="N7478" s="26">
        <v>16</v>
      </c>
    </row>
    <row r="7479" spans="7:14" x14ac:dyDescent="0.2">
      <c r="G7479" s="26">
        <v>2016</v>
      </c>
      <c r="H7479" s="26">
        <v>11</v>
      </c>
      <c r="I7479" s="26">
        <v>7</v>
      </c>
      <c r="J7479" s="26">
        <v>13</v>
      </c>
      <c r="K7479" s="26">
        <v>324</v>
      </c>
      <c r="M7479" s="26">
        <v>7477</v>
      </c>
      <c r="N7479" s="26">
        <v>16</v>
      </c>
    </row>
    <row r="7480" spans="7:14" x14ac:dyDescent="0.2">
      <c r="G7480" s="26">
        <v>2016</v>
      </c>
      <c r="H7480" s="26">
        <v>11</v>
      </c>
      <c r="I7480" s="26">
        <v>7</v>
      </c>
      <c r="J7480" s="26">
        <v>14</v>
      </c>
      <c r="K7480" s="26">
        <v>392</v>
      </c>
      <c r="M7480" s="26">
        <v>7478</v>
      </c>
      <c r="N7480" s="26">
        <v>16</v>
      </c>
    </row>
    <row r="7481" spans="7:14" x14ac:dyDescent="0.2">
      <c r="G7481" s="26">
        <v>2016</v>
      </c>
      <c r="H7481" s="26">
        <v>11</v>
      </c>
      <c r="I7481" s="26">
        <v>7</v>
      </c>
      <c r="J7481" s="26">
        <v>15</v>
      </c>
      <c r="K7481" s="26">
        <v>386</v>
      </c>
      <c r="M7481" s="26">
        <v>7479</v>
      </c>
      <c r="N7481" s="26">
        <v>16</v>
      </c>
    </row>
    <row r="7482" spans="7:14" x14ac:dyDescent="0.2">
      <c r="G7482" s="26">
        <v>2016</v>
      </c>
      <c r="H7482" s="26">
        <v>11</v>
      </c>
      <c r="I7482" s="26">
        <v>7</v>
      </c>
      <c r="J7482" s="26">
        <v>16</v>
      </c>
      <c r="K7482" s="26">
        <v>432</v>
      </c>
      <c r="M7482" s="26">
        <v>7480</v>
      </c>
      <c r="N7482" s="26">
        <v>16</v>
      </c>
    </row>
    <row r="7483" spans="7:14" x14ac:dyDescent="0.2">
      <c r="G7483" s="26">
        <v>2016</v>
      </c>
      <c r="H7483" s="26">
        <v>11</v>
      </c>
      <c r="I7483" s="26">
        <v>7</v>
      </c>
      <c r="J7483" s="26">
        <v>17</v>
      </c>
      <c r="K7483" s="26">
        <v>567</v>
      </c>
      <c r="M7483" s="26">
        <v>7481</v>
      </c>
      <c r="N7483" s="26">
        <v>16</v>
      </c>
    </row>
    <row r="7484" spans="7:14" x14ac:dyDescent="0.2">
      <c r="G7484" s="26">
        <v>2016</v>
      </c>
      <c r="H7484" s="26">
        <v>11</v>
      </c>
      <c r="I7484" s="26">
        <v>7</v>
      </c>
      <c r="J7484" s="26">
        <v>18</v>
      </c>
      <c r="K7484" s="26">
        <v>437</v>
      </c>
      <c r="M7484" s="26">
        <v>7482</v>
      </c>
      <c r="N7484" s="26">
        <v>16</v>
      </c>
    </row>
    <row r="7485" spans="7:14" x14ac:dyDescent="0.2">
      <c r="G7485" s="26">
        <v>2016</v>
      </c>
      <c r="H7485" s="26">
        <v>11</v>
      </c>
      <c r="I7485" s="26">
        <v>7</v>
      </c>
      <c r="J7485" s="26">
        <v>19</v>
      </c>
      <c r="K7485" s="26">
        <v>210</v>
      </c>
      <c r="M7485" s="26">
        <v>7483</v>
      </c>
      <c r="N7485" s="26">
        <v>16</v>
      </c>
    </row>
    <row r="7486" spans="7:14" x14ac:dyDescent="0.2">
      <c r="G7486" s="26">
        <v>2016</v>
      </c>
      <c r="H7486" s="26">
        <v>11</v>
      </c>
      <c r="I7486" s="26">
        <v>7</v>
      </c>
      <c r="J7486" s="26">
        <v>20</v>
      </c>
      <c r="K7486" s="26">
        <v>163</v>
      </c>
      <c r="M7486" s="26">
        <v>7484</v>
      </c>
      <c r="N7486" s="26">
        <v>16</v>
      </c>
    </row>
    <row r="7487" spans="7:14" x14ac:dyDescent="0.2">
      <c r="G7487" s="26">
        <v>2016</v>
      </c>
      <c r="H7487" s="26">
        <v>11</v>
      </c>
      <c r="I7487" s="26">
        <v>7</v>
      </c>
      <c r="J7487" s="26">
        <v>21</v>
      </c>
      <c r="K7487" s="26">
        <v>108</v>
      </c>
      <c r="M7487" s="26">
        <v>7485</v>
      </c>
      <c r="N7487" s="26">
        <v>16</v>
      </c>
    </row>
    <row r="7488" spans="7:14" x14ac:dyDescent="0.2">
      <c r="G7488" s="26">
        <v>2016</v>
      </c>
      <c r="H7488" s="26">
        <v>11</v>
      </c>
      <c r="I7488" s="26">
        <v>7</v>
      </c>
      <c r="J7488" s="26">
        <v>22</v>
      </c>
      <c r="K7488" s="26">
        <v>73</v>
      </c>
      <c r="M7488" s="26">
        <v>7486</v>
      </c>
      <c r="N7488" s="26">
        <v>16</v>
      </c>
    </row>
    <row r="7489" spans="7:14" x14ac:dyDescent="0.2">
      <c r="G7489" s="26">
        <v>2016</v>
      </c>
      <c r="H7489" s="26">
        <v>11</v>
      </c>
      <c r="I7489" s="26">
        <v>7</v>
      </c>
      <c r="J7489" s="26">
        <v>23</v>
      </c>
      <c r="K7489" s="26">
        <v>76</v>
      </c>
      <c r="M7489" s="26">
        <v>7487</v>
      </c>
      <c r="N7489" s="26">
        <v>16</v>
      </c>
    </row>
    <row r="7490" spans="7:14" x14ac:dyDescent="0.2">
      <c r="G7490" s="26">
        <v>2016</v>
      </c>
      <c r="H7490" s="26">
        <v>11</v>
      </c>
      <c r="I7490" s="26">
        <v>7</v>
      </c>
      <c r="J7490" s="26">
        <v>24</v>
      </c>
      <c r="K7490" s="26">
        <v>46</v>
      </c>
      <c r="M7490" s="26">
        <v>7488</v>
      </c>
      <c r="N7490" s="26">
        <v>16</v>
      </c>
    </row>
    <row r="7491" spans="7:14" x14ac:dyDescent="0.2">
      <c r="G7491" s="26">
        <v>2016</v>
      </c>
      <c r="H7491" s="26">
        <v>11</v>
      </c>
      <c r="I7491" s="26">
        <v>8</v>
      </c>
      <c r="J7491" s="26">
        <v>1</v>
      </c>
      <c r="K7491" s="26">
        <v>25</v>
      </c>
      <c r="M7491" s="26">
        <v>7489</v>
      </c>
      <c r="N7491" s="26">
        <v>16</v>
      </c>
    </row>
    <row r="7492" spans="7:14" x14ac:dyDescent="0.2">
      <c r="G7492" s="26">
        <v>2016</v>
      </c>
      <c r="H7492" s="26">
        <v>11</v>
      </c>
      <c r="I7492" s="26">
        <v>8</v>
      </c>
      <c r="J7492" s="26">
        <v>2</v>
      </c>
      <c r="K7492" s="26">
        <v>18</v>
      </c>
      <c r="M7492" s="26">
        <v>7490</v>
      </c>
      <c r="N7492" s="26">
        <v>16</v>
      </c>
    </row>
    <row r="7493" spans="7:14" x14ac:dyDescent="0.2">
      <c r="G7493" s="26">
        <v>2016</v>
      </c>
      <c r="H7493" s="26">
        <v>11</v>
      </c>
      <c r="I7493" s="26">
        <v>8</v>
      </c>
      <c r="J7493" s="26">
        <v>3</v>
      </c>
      <c r="K7493" s="26">
        <v>5</v>
      </c>
      <c r="M7493" s="26">
        <v>7491</v>
      </c>
      <c r="N7493" s="26">
        <v>16</v>
      </c>
    </row>
    <row r="7494" spans="7:14" x14ac:dyDescent="0.2">
      <c r="G7494" s="26">
        <v>2016</v>
      </c>
      <c r="H7494" s="26">
        <v>11</v>
      </c>
      <c r="I7494" s="26">
        <v>8</v>
      </c>
      <c r="J7494" s="26">
        <v>4</v>
      </c>
      <c r="K7494" s="26">
        <v>11</v>
      </c>
      <c r="M7494" s="26">
        <v>7492</v>
      </c>
      <c r="N7494" s="26">
        <v>16</v>
      </c>
    </row>
    <row r="7495" spans="7:14" x14ac:dyDescent="0.2">
      <c r="G7495" s="26">
        <v>2016</v>
      </c>
      <c r="H7495" s="26">
        <v>11</v>
      </c>
      <c r="I7495" s="26">
        <v>8</v>
      </c>
      <c r="J7495" s="26">
        <v>5</v>
      </c>
      <c r="K7495" s="26">
        <v>26</v>
      </c>
      <c r="M7495" s="26">
        <v>7493</v>
      </c>
      <c r="N7495" s="26">
        <v>16</v>
      </c>
    </row>
    <row r="7496" spans="7:14" x14ac:dyDescent="0.2">
      <c r="G7496" s="26">
        <v>2016</v>
      </c>
      <c r="H7496" s="26">
        <v>11</v>
      </c>
      <c r="I7496" s="26">
        <v>8</v>
      </c>
      <c r="J7496" s="26">
        <v>6</v>
      </c>
      <c r="K7496" s="26">
        <v>39</v>
      </c>
      <c r="M7496" s="26">
        <v>7494</v>
      </c>
      <c r="N7496" s="26">
        <v>16</v>
      </c>
    </row>
    <row r="7497" spans="7:14" x14ac:dyDescent="0.2">
      <c r="G7497" s="26">
        <v>2016</v>
      </c>
      <c r="H7497" s="26">
        <v>11</v>
      </c>
      <c r="I7497" s="26">
        <v>8</v>
      </c>
      <c r="J7497" s="26">
        <v>7</v>
      </c>
      <c r="K7497" s="26">
        <v>183</v>
      </c>
      <c r="M7497" s="26">
        <v>7495</v>
      </c>
      <c r="N7497" s="26">
        <v>16</v>
      </c>
    </row>
    <row r="7498" spans="7:14" x14ac:dyDescent="0.2">
      <c r="G7498" s="26">
        <v>2016</v>
      </c>
      <c r="H7498" s="26">
        <v>11</v>
      </c>
      <c r="I7498" s="26">
        <v>8</v>
      </c>
      <c r="J7498" s="26">
        <v>8</v>
      </c>
      <c r="K7498" s="26">
        <v>533</v>
      </c>
      <c r="M7498" s="26">
        <v>7496</v>
      </c>
      <c r="N7498" s="26">
        <v>16</v>
      </c>
    </row>
    <row r="7499" spans="7:14" x14ac:dyDescent="0.2">
      <c r="G7499" s="26">
        <v>2016</v>
      </c>
      <c r="H7499" s="26">
        <v>11</v>
      </c>
      <c r="I7499" s="26">
        <v>8</v>
      </c>
      <c r="J7499" s="26">
        <v>9</v>
      </c>
      <c r="K7499" s="26">
        <v>462</v>
      </c>
      <c r="M7499" s="26">
        <v>7497</v>
      </c>
      <c r="N7499" s="26">
        <v>16</v>
      </c>
    </row>
    <row r="7500" spans="7:14" x14ac:dyDescent="0.2">
      <c r="G7500" s="26">
        <v>2016</v>
      </c>
      <c r="H7500" s="26">
        <v>11</v>
      </c>
      <c r="I7500" s="26">
        <v>8</v>
      </c>
      <c r="J7500" s="26">
        <v>10</v>
      </c>
      <c r="K7500" s="26">
        <v>355</v>
      </c>
      <c r="M7500" s="26">
        <v>7498</v>
      </c>
      <c r="N7500" s="26">
        <v>16</v>
      </c>
    </row>
    <row r="7501" spans="7:14" x14ac:dyDescent="0.2">
      <c r="G7501" s="26">
        <v>2016</v>
      </c>
      <c r="H7501" s="26">
        <v>11</v>
      </c>
      <c r="I7501" s="26">
        <v>8</v>
      </c>
      <c r="J7501" s="26">
        <v>11</v>
      </c>
      <c r="K7501" s="26">
        <v>329</v>
      </c>
      <c r="M7501" s="26">
        <v>7499</v>
      </c>
      <c r="N7501" s="26">
        <v>16</v>
      </c>
    </row>
    <row r="7502" spans="7:14" x14ac:dyDescent="0.2">
      <c r="G7502" s="26">
        <v>2016</v>
      </c>
      <c r="H7502" s="26">
        <v>11</v>
      </c>
      <c r="I7502" s="26">
        <v>8</v>
      </c>
      <c r="J7502" s="26">
        <v>12</v>
      </c>
      <c r="K7502" s="26">
        <v>361</v>
      </c>
      <c r="M7502" s="26">
        <v>7500</v>
      </c>
      <c r="N7502" s="26">
        <v>16</v>
      </c>
    </row>
    <row r="7503" spans="7:14" x14ac:dyDescent="0.2">
      <c r="G7503" s="26">
        <v>2016</v>
      </c>
      <c r="H7503" s="26">
        <v>11</v>
      </c>
      <c r="I7503" s="26">
        <v>8</v>
      </c>
      <c r="J7503" s="26">
        <v>13</v>
      </c>
      <c r="K7503" s="26">
        <v>377</v>
      </c>
      <c r="M7503" s="26">
        <v>7501</v>
      </c>
      <c r="N7503" s="26">
        <v>16</v>
      </c>
    </row>
    <row r="7504" spans="7:14" x14ac:dyDescent="0.2">
      <c r="G7504" s="26">
        <v>2016</v>
      </c>
      <c r="H7504" s="26">
        <v>11</v>
      </c>
      <c r="I7504" s="26">
        <v>8</v>
      </c>
      <c r="J7504" s="26">
        <v>14</v>
      </c>
      <c r="K7504" s="26">
        <v>378</v>
      </c>
      <c r="M7504" s="26">
        <v>7502</v>
      </c>
      <c r="N7504" s="26">
        <v>16</v>
      </c>
    </row>
    <row r="7505" spans="7:14" x14ac:dyDescent="0.2">
      <c r="G7505" s="26">
        <v>2016</v>
      </c>
      <c r="H7505" s="26">
        <v>11</v>
      </c>
      <c r="I7505" s="26">
        <v>8</v>
      </c>
      <c r="J7505" s="26">
        <v>15</v>
      </c>
      <c r="K7505" s="26">
        <v>369</v>
      </c>
      <c r="M7505" s="26">
        <v>7503</v>
      </c>
      <c r="N7505" s="26">
        <v>16</v>
      </c>
    </row>
    <row r="7506" spans="7:14" x14ac:dyDescent="0.2">
      <c r="G7506" s="26">
        <v>2016</v>
      </c>
      <c r="H7506" s="26">
        <v>11</v>
      </c>
      <c r="I7506" s="26">
        <v>8</v>
      </c>
      <c r="J7506" s="26">
        <v>16</v>
      </c>
      <c r="K7506" s="26">
        <v>497</v>
      </c>
      <c r="M7506" s="26">
        <v>7504</v>
      </c>
      <c r="N7506" s="26">
        <v>16</v>
      </c>
    </row>
    <row r="7507" spans="7:14" x14ac:dyDescent="0.2">
      <c r="G7507" s="26">
        <v>2016</v>
      </c>
      <c r="H7507" s="26">
        <v>11</v>
      </c>
      <c r="I7507" s="26">
        <v>8</v>
      </c>
      <c r="J7507" s="26">
        <v>17</v>
      </c>
      <c r="K7507" s="26">
        <v>644</v>
      </c>
      <c r="M7507" s="26">
        <v>7505</v>
      </c>
      <c r="N7507" s="26">
        <v>16</v>
      </c>
    </row>
    <row r="7508" spans="7:14" x14ac:dyDescent="0.2">
      <c r="G7508" s="26">
        <v>2016</v>
      </c>
      <c r="H7508" s="26">
        <v>11</v>
      </c>
      <c r="I7508" s="26">
        <v>8</v>
      </c>
      <c r="J7508" s="26">
        <v>18</v>
      </c>
      <c r="K7508" s="26">
        <v>464</v>
      </c>
      <c r="M7508" s="26">
        <v>7506</v>
      </c>
      <c r="N7508" s="26">
        <v>16</v>
      </c>
    </row>
    <row r="7509" spans="7:14" x14ac:dyDescent="0.2">
      <c r="G7509" s="26">
        <v>2016</v>
      </c>
      <c r="H7509" s="26">
        <v>11</v>
      </c>
      <c r="I7509" s="26">
        <v>8</v>
      </c>
      <c r="J7509" s="26">
        <v>19</v>
      </c>
      <c r="K7509" s="26">
        <v>261</v>
      </c>
      <c r="M7509" s="26">
        <v>7507</v>
      </c>
      <c r="N7509" s="26">
        <v>16</v>
      </c>
    </row>
    <row r="7510" spans="7:14" x14ac:dyDescent="0.2">
      <c r="G7510" s="26">
        <v>2016</v>
      </c>
      <c r="H7510" s="26">
        <v>11</v>
      </c>
      <c r="I7510" s="26">
        <v>8</v>
      </c>
      <c r="J7510" s="26">
        <v>20</v>
      </c>
      <c r="K7510" s="26">
        <v>126</v>
      </c>
      <c r="M7510" s="26">
        <v>7508</v>
      </c>
      <c r="N7510" s="26">
        <v>16</v>
      </c>
    </row>
    <row r="7511" spans="7:14" x14ac:dyDescent="0.2">
      <c r="G7511" s="26">
        <v>2016</v>
      </c>
      <c r="H7511" s="26">
        <v>11</v>
      </c>
      <c r="I7511" s="26">
        <v>8</v>
      </c>
      <c r="J7511" s="26">
        <v>21</v>
      </c>
      <c r="K7511" s="26">
        <v>93</v>
      </c>
      <c r="M7511" s="26">
        <v>7509</v>
      </c>
      <c r="N7511" s="26">
        <v>16</v>
      </c>
    </row>
    <row r="7512" spans="7:14" x14ac:dyDescent="0.2">
      <c r="G7512" s="26">
        <v>2016</v>
      </c>
      <c r="H7512" s="26">
        <v>11</v>
      </c>
      <c r="I7512" s="26">
        <v>8</v>
      </c>
      <c r="J7512" s="26">
        <v>22</v>
      </c>
      <c r="K7512" s="26">
        <v>63</v>
      </c>
      <c r="M7512" s="26">
        <v>7510</v>
      </c>
      <c r="N7512" s="26">
        <v>16</v>
      </c>
    </row>
    <row r="7513" spans="7:14" x14ac:dyDescent="0.2">
      <c r="G7513" s="26">
        <v>2016</v>
      </c>
      <c r="H7513" s="26">
        <v>11</v>
      </c>
      <c r="I7513" s="26">
        <v>8</v>
      </c>
      <c r="J7513" s="26">
        <v>23</v>
      </c>
      <c r="K7513" s="26">
        <v>57</v>
      </c>
      <c r="M7513" s="26">
        <v>7511</v>
      </c>
      <c r="N7513" s="26">
        <v>16</v>
      </c>
    </row>
    <row r="7514" spans="7:14" x14ac:dyDescent="0.2">
      <c r="G7514" s="26">
        <v>2016</v>
      </c>
      <c r="H7514" s="26">
        <v>11</v>
      </c>
      <c r="I7514" s="26">
        <v>8</v>
      </c>
      <c r="J7514" s="26">
        <v>24</v>
      </c>
      <c r="K7514" s="26">
        <v>29</v>
      </c>
      <c r="M7514" s="26">
        <v>7512</v>
      </c>
      <c r="N7514" s="26">
        <v>16</v>
      </c>
    </row>
    <row r="7515" spans="7:14" x14ac:dyDescent="0.2">
      <c r="G7515" s="26">
        <v>2016</v>
      </c>
      <c r="H7515" s="26">
        <v>11</v>
      </c>
      <c r="I7515" s="26">
        <v>9</v>
      </c>
      <c r="J7515" s="26">
        <v>1</v>
      </c>
      <c r="K7515" s="26">
        <v>25</v>
      </c>
      <c r="M7515" s="26">
        <v>7513</v>
      </c>
      <c r="N7515" s="26">
        <v>16</v>
      </c>
    </row>
    <row r="7516" spans="7:14" x14ac:dyDescent="0.2">
      <c r="G7516" s="26">
        <v>2016</v>
      </c>
      <c r="H7516" s="26">
        <v>11</v>
      </c>
      <c r="I7516" s="26">
        <v>9</v>
      </c>
      <c r="J7516" s="26">
        <v>2</v>
      </c>
      <c r="K7516" s="26">
        <v>16</v>
      </c>
      <c r="M7516" s="26">
        <v>7514</v>
      </c>
      <c r="N7516" s="26">
        <v>16</v>
      </c>
    </row>
    <row r="7517" spans="7:14" x14ac:dyDescent="0.2">
      <c r="G7517" s="26">
        <v>2016</v>
      </c>
      <c r="H7517" s="26">
        <v>11</v>
      </c>
      <c r="I7517" s="26">
        <v>9</v>
      </c>
      <c r="J7517" s="26">
        <v>3</v>
      </c>
      <c r="K7517" s="26">
        <v>10</v>
      </c>
      <c r="M7517" s="26">
        <v>7515</v>
      </c>
      <c r="N7517" s="26">
        <v>16</v>
      </c>
    </row>
    <row r="7518" spans="7:14" x14ac:dyDescent="0.2">
      <c r="G7518" s="26">
        <v>2016</v>
      </c>
      <c r="H7518" s="26">
        <v>11</v>
      </c>
      <c r="I7518" s="26">
        <v>9</v>
      </c>
      <c r="J7518" s="26">
        <v>4</v>
      </c>
      <c r="K7518" s="26">
        <v>8</v>
      </c>
      <c r="M7518" s="26">
        <v>7516</v>
      </c>
      <c r="N7518" s="26">
        <v>16</v>
      </c>
    </row>
    <row r="7519" spans="7:14" x14ac:dyDescent="0.2">
      <c r="G7519" s="26">
        <v>2016</v>
      </c>
      <c r="H7519" s="26">
        <v>11</v>
      </c>
      <c r="I7519" s="26">
        <v>9</v>
      </c>
      <c r="J7519" s="26">
        <v>5</v>
      </c>
      <c r="K7519" s="26">
        <v>15</v>
      </c>
      <c r="M7519" s="26">
        <v>7517</v>
      </c>
      <c r="N7519" s="26">
        <v>16</v>
      </c>
    </row>
    <row r="7520" spans="7:14" x14ac:dyDescent="0.2">
      <c r="G7520" s="26">
        <v>2016</v>
      </c>
      <c r="H7520" s="26">
        <v>11</v>
      </c>
      <c r="I7520" s="26">
        <v>9</v>
      </c>
      <c r="J7520" s="26">
        <v>6</v>
      </c>
      <c r="K7520" s="26">
        <v>60</v>
      </c>
      <c r="M7520" s="26">
        <v>7518</v>
      </c>
      <c r="N7520" s="26">
        <v>16</v>
      </c>
    </row>
    <row r="7521" spans="7:14" x14ac:dyDescent="0.2">
      <c r="G7521" s="26">
        <v>2016</v>
      </c>
      <c r="H7521" s="26">
        <v>11</v>
      </c>
      <c r="I7521" s="26">
        <v>9</v>
      </c>
      <c r="J7521" s="26">
        <v>7</v>
      </c>
      <c r="K7521" s="26">
        <v>175</v>
      </c>
      <c r="M7521" s="26">
        <v>7519</v>
      </c>
      <c r="N7521" s="26">
        <v>16</v>
      </c>
    </row>
    <row r="7522" spans="7:14" x14ac:dyDescent="0.2">
      <c r="G7522" s="26">
        <v>2016</v>
      </c>
      <c r="H7522" s="26">
        <v>11</v>
      </c>
      <c r="I7522" s="26">
        <v>9</v>
      </c>
      <c r="J7522" s="26">
        <v>8</v>
      </c>
      <c r="K7522" s="26">
        <v>459</v>
      </c>
      <c r="M7522" s="26">
        <v>7520</v>
      </c>
      <c r="N7522" s="26">
        <v>15</v>
      </c>
    </row>
    <row r="7523" spans="7:14" x14ac:dyDescent="0.2">
      <c r="G7523" s="26">
        <v>2016</v>
      </c>
      <c r="H7523" s="26">
        <v>11</v>
      </c>
      <c r="I7523" s="26">
        <v>9</v>
      </c>
      <c r="J7523" s="26">
        <v>9</v>
      </c>
      <c r="K7523" s="26">
        <v>383</v>
      </c>
      <c r="M7523" s="26">
        <v>7521</v>
      </c>
      <c r="N7523" s="26">
        <v>15</v>
      </c>
    </row>
    <row r="7524" spans="7:14" x14ac:dyDescent="0.2">
      <c r="G7524" s="26">
        <v>2016</v>
      </c>
      <c r="H7524" s="26">
        <v>11</v>
      </c>
      <c r="I7524" s="26">
        <v>9</v>
      </c>
      <c r="J7524" s="26">
        <v>10</v>
      </c>
      <c r="K7524" s="26">
        <v>326</v>
      </c>
      <c r="M7524" s="26">
        <v>7522</v>
      </c>
      <c r="N7524" s="26">
        <v>15</v>
      </c>
    </row>
    <row r="7525" spans="7:14" x14ac:dyDescent="0.2">
      <c r="G7525" s="26">
        <v>2016</v>
      </c>
      <c r="H7525" s="26">
        <v>11</v>
      </c>
      <c r="I7525" s="26">
        <v>9</v>
      </c>
      <c r="J7525" s="26">
        <v>11</v>
      </c>
      <c r="K7525" s="26">
        <v>288</v>
      </c>
      <c r="M7525" s="26">
        <v>7523</v>
      </c>
      <c r="N7525" s="26">
        <v>15</v>
      </c>
    </row>
    <row r="7526" spans="7:14" x14ac:dyDescent="0.2">
      <c r="G7526" s="26">
        <v>2016</v>
      </c>
      <c r="H7526" s="26">
        <v>11</v>
      </c>
      <c r="I7526" s="26">
        <v>9</v>
      </c>
      <c r="J7526" s="26">
        <v>12</v>
      </c>
      <c r="K7526" s="26">
        <v>385</v>
      </c>
      <c r="M7526" s="26">
        <v>7524</v>
      </c>
      <c r="N7526" s="26">
        <v>15</v>
      </c>
    </row>
    <row r="7527" spans="7:14" x14ac:dyDescent="0.2">
      <c r="G7527" s="26">
        <v>2016</v>
      </c>
      <c r="H7527" s="26">
        <v>11</v>
      </c>
      <c r="I7527" s="26">
        <v>9</v>
      </c>
      <c r="J7527" s="26">
        <v>13</v>
      </c>
      <c r="K7527" s="26">
        <v>399</v>
      </c>
      <c r="M7527" s="26">
        <v>7525</v>
      </c>
      <c r="N7527" s="26">
        <v>15</v>
      </c>
    </row>
    <row r="7528" spans="7:14" x14ac:dyDescent="0.2">
      <c r="G7528" s="26">
        <v>2016</v>
      </c>
      <c r="H7528" s="26">
        <v>11</v>
      </c>
      <c r="I7528" s="26">
        <v>9</v>
      </c>
      <c r="J7528" s="26">
        <v>14</v>
      </c>
      <c r="K7528" s="26">
        <v>373</v>
      </c>
      <c r="M7528" s="26">
        <v>7526</v>
      </c>
      <c r="N7528" s="26">
        <v>15</v>
      </c>
    </row>
    <row r="7529" spans="7:14" x14ac:dyDescent="0.2">
      <c r="G7529" s="26">
        <v>2016</v>
      </c>
      <c r="H7529" s="26">
        <v>11</v>
      </c>
      <c r="I7529" s="26">
        <v>9</v>
      </c>
      <c r="J7529" s="26">
        <v>15</v>
      </c>
      <c r="K7529" s="26">
        <v>411</v>
      </c>
      <c r="M7529" s="26">
        <v>7527</v>
      </c>
      <c r="N7529" s="26">
        <v>15</v>
      </c>
    </row>
    <row r="7530" spans="7:14" x14ac:dyDescent="0.2">
      <c r="G7530" s="26">
        <v>2016</v>
      </c>
      <c r="H7530" s="26">
        <v>11</v>
      </c>
      <c r="I7530" s="26">
        <v>9</v>
      </c>
      <c r="J7530" s="26">
        <v>16</v>
      </c>
      <c r="K7530" s="26">
        <v>460</v>
      </c>
      <c r="M7530" s="26">
        <v>7528</v>
      </c>
      <c r="N7530" s="26">
        <v>15</v>
      </c>
    </row>
    <row r="7531" spans="7:14" x14ac:dyDescent="0.2">
      <c r="G7531" s="26">
        <v>2016</v>
      </c>
      <c r="H7531" s="26">
        <v>11</v>
      </c>
      <c r="I7531" s="26">
        <v>9</v>
      </c>
      <c r="J7531" s="26">
        <v>17</v>
      </c>
      <c r="K7531" s="26">
        <v>500</v>
      </c>
      <c r="M7531" s="26">
        <v>7529</v>
      </c>
      <c r="N7531" s="26">
        <v>15</v>
      </c>
    </row>
    <row r="7532" spans="7:14" x14ac:dyDescent="0.2">
      <c r="G7532" s="26">
        <v>2016</v>
      </c>
      <c r="H7532" s="26">
        <v>11</v>
      </c>
      <c r="I7532" s="26">
        <v>9</v>
      </c>
      <c r="J7532" s="26">
        <v>18</v>
      </c>
      <c r="K7532" s="26">
        <v>479</v>
      </c>
      <c r="M7532" s="26">
        <v>7530</v>
      </c>
      <c r="N7532" s="26">
        <v>15</v>
      </c>
    </row>
    <row r="7533" spans="7:14" x14ac:dyDescent="0.2">
      <c r="G7533" s="26">
        <v>2016</v>
      </c>
      <c r="H7533" s="26">
        <v>11</v>
      </c>
      <c r="I7533" s="26">
        <v>9</v>
      </c>
      <c r="J7533" s="26">
        <v>19</v>
      </c>
      <c r="K7533" s="26">
        <v>270</v>
      </c>
      <c r="M7533" s="26">
        <v>7531</v>
      </c>
      <c r="N7533" s="26">
        <v>15</v>
      </c>
    </row>
    <row r="7534" spans="7:14" x14ac:dyDescent="0.2">
      <c r="G7534" s="26">
        <v>2016</v>
      </c>
      <c r="H7534" s="26">
        <v>11</v>
      </c>
      <c r="I7534" s="26">
        <v>9</v>
      </c>
      <c r="J7534" s="26">
        <v>20</v>
      </c>
      <c r="K7534" s="26">
        <v>175</v>
      </c>
      <c r="M7534" s="26">
        <v>7532</v>
      </c>
      <c r="N7534" s="26">
        <v>15</v>
      </c>
    </row>
    <row r="7535" spans="7:14" x14ac:dyDescent="0.2">
      <c r="G7535" s="26">
        <v>2016</v>
      </c>
      <c r="H7535" s="26">
        <v>11</v>
      </c>
      <c r="I7535" s="26">
        <v>9</v>
      </c>
      <c r="J7535" s="26">
        <v>21</v>
      </c>
      <c r="K7535" s="26">
        <v>118</v>
      </c>
      <c r="M7535" s="26">
        <v>7533</v>
      </c>
      <c r="N7535" s="26">
        <v>15</v>
      </c>
    </row>
    <row r="7536" spans="7:14" x14ac:dyDescent="0.2">
      <c r="G7536" s="26">
        <v>2016</v>
      </c>
      <c r="H7536" s="26">
        <v>11</v>
      </c>
      <c r="I7536" s="26">
        <v>9</v>
      </c>
      <c r="J7536" s="26">
        <v>22</v>
      </c>
      <c r="K7536" s="26">
        <v>88</v>
      </c>
      <c r="M7536" s="26">
        <v>7534</v>
      </c>
      <c r="N7536" s="26">
        <v>15</v>
      </c>
    </row>
    <row r="7537" spans="7:14" x14ac:dyDescent="0.2">
      <c r="G7537" s="26">
        <v>2016</v>
      </c>
      <c r="H7537" s="26">
        <v>11</v>
      </c>
      <c r="I7537" s="26">
        <v>9</v>
      </c>
      <c r="J7537" s="26">
        <v>23</v>
      </c>
      <c r="K7537" s="26">
        <v>61</v>
      </c>
      <c r="M7537" s="26">
        <v>7535</v>
      </c>
      <c r="N7537" s="26">
        <v>15</v>
      </c>
    </row>
    <row r="7538" spans="7:14" x14ac:dyDescent="0.2">
      <c r="G7538" s="26">
        <v>2016</v>
      </c>
      <c r="H7538" s="26">
        <v>11</v>
      </c>
      <c r="I7538" s="26">
        <v>9</v>
      </c>
      <c r="J7538" s="26">
        <v>24</v>
      </c>
      <c r="K7538" s="26">
        <v>24</v>
      </c>
      <c r="M7538" s="26">
        <v>7536</v>
      </c>
      <c r="N7538" s="26">
        <v>15</v>
      </c>
    </row>
    <row r="7539" spans="7:14" x14ac:dyDescent="0.2">
      <c r="G7539" s="26">
        <v>2016</v>
      </c>
      <c r="H7539" s="26">
        <v>11</v>
      </c>
      <c r="I7539" s="26">
        <v>10</v>
      </c>
      <c r="J7539" s="26">
        <v>1</v>
      </c>
      <c r="K7539" s="26">
        <v>21</v>
      </c>
      <c r="M7539" s="26">
        <v>7537</v>
      </c>
      <c r="N7539" s="26">
        <v>15</v>
      </c>
    </row>
    <row r="7540" spans="7:14" x14ac:dyDescent="0.2">
      <c r="G7540" s="26">
        <v>2016</v>
      </c>
      <c r="H7540" s="26">
        <v>11</v>
      </c>
      <c r="I7540" s="26">
        <v>10</v>
      </c>
      <c r="J7540" s="26">
        <v>2</v>
      </c>
      <c r="K7540" s="26">
        <v>9</v>
      </c>
      <c r="M7540" s="26">
        <v>7538</v>
      </c>
      <c r="N7540" s="26">
        <v>15</v>
      </c>
    </row>
    <row r="7541" spans="7:14" x14ac:dyDescent="0.2">
      <c r="G7541" s="26">
        <v>2016</v>
      </c>
      <c r="H7541" s="26">
        <v>11</v>
      </c>
      <c r="I7541" s="26">
        <v>10</v>
      </c>
      <c r="J7541" s="26">
        <v>3</v>
      </c>
      <c r="K7541" s="26">
        <v>9</v>
      </c>
      <c r="M7541" s="26">
        <v>7539</v>
      </c>
      <c r="N7541" s="26">
        <v>15</v>
      </c>
    </row>
    <row r="7542" spans="7:14" x14ac:dyDescent="0.2">
      <c r="G7542" s="26">
        <v>2016</v>
      </c>
      <c r="H7542" s="26">
        <v>11</v>
      </c>
      <c r="I7542" s="26">
        <v>10</v>
      </c>
      <c r="J7542" s="26">
        <v>4</v>
      </c>
      <c r="K7542" s="26">
        <v>6</v>
      </c>
      <c r="M7542" s="26">
        <v>7540</v>
      </c>
      <c r="N7542" s="26">
        <v>15</v>
      </c>
    </row>
    <row r="7543" spans="7:14" x14ac:dyDescent="0.2">
      <c r="G7543" s="26">
        <v>2016</v>
      </c>
      <c r="H7543" s="26">
        <v>11</v>
      </c>
      <c r="I7543" s="26">
        <v>10</v>
      </c>
      <c r="J7543" s="26">
        <v>5</v>
      </c>
      <c r="K7543" s="26">
        <v>11</v>
      </c>
      <c r="M7543" s="26">
        <v>7541</v>
      </c>
      <c r="N7543" s="26">
        <v>15</v>
      </c>
    </row>
    <row r="7544" spans="7:14" x14ac:dyDescent="0.2">
      <c r="G7544" s="26">
        <v>2016</v>
      </c>
      <c r="H7544" s="26">
        <v>11</v>
      </c>
      <c r="I7544" s="26">
        <v>10</v>
      </c>
      <c r="J7544" s="26">
        <v>6</v>
      </c>
      <c r="K7544" s="26">
        <v>42</v>
      </c>
      <c r="M7544" s="26">
        <v>7542</v>
      </c>
      <c r="N7544" s="26">
        <v>15</v>
      </c>
    </row>
    <row r="7545" spans="7:14" x14ac:dyDescent="0.2">
      <c r="G7545" s="26">
        <v>2016</v>
      </c>
      <c r="H7545" s="26">
        <v>11</v>
      </c>
      <c r="I7545" s="26">
        <v>10</v>
      </c>
      <c r="J7545" s="26">
        <v>7</v>
      </c>
      <c r="K7545" s="26">
        <v>188</v>
      </c>
      <c r="M7545" s="26">
        <v>7543</v>
      </c>
      <c r="N7545" s="26">
        <v>15</v>
      </c>
    </row>
    <row r="7546" spans="7:14" x14ac:dyDescent="0.2">
      <c r="G7546" s="26">
        <v>2016</v>
      </c>
      <c r="H7546" s="26">
        <v>11</v>
      </c>
      <c r="I7546" s="26">
        <v>10</v>
      </c>
      <c r="J7546" s="26">
        <v>8</v>
      </c>
      <c r="K7546" s="26">
        <v>500</v>
      </c>
      <c r="M7546" s="26">
        <v>7544</v>
      </c>
      <c r="N7546" s="26">
        <v>15</v>
      </c>
    </row>
    <row r="7547" spans="7:14" x14ac:dyDescent="0.2">
      <c r="G7547" s="26">
        <v>2016</v>
      </c>
      <c r="H7547" s="26">
        <v>11</v>
      </c>
      <c r="I7547" s="26">
        <v>10</v>
      </c>
      <c r="J7547" s="26">
        <v>9</v>
      </c>
      <c r="K7547" s="26">
        <v>391</v>
      </c>
      <c r="M7547" s="26">
        <v>7545</v>
      </c>
      <c r="N7547" s="26">
        <v>15</v>
      </c>
    </row>
    <row r="7548" spans="7:14" x14ac:dyDescent="0.2">
      <c r="G7548" s="26">
        <v>2016</v>
      </c>
      <c r="H7548" s="26">
        <v>11</v>
      </c>
      <c r="I7548" s="26">
        <v>10</v>
      </c>
      <c r="J7548" s="26">
        <v>10</v>
      </c>
      <c r="K7548" s="26">
        <v>293</v>
      </c>
      <c r="M7548" s="26">
        <v>7546</v>
      </c>
      <c r="N7548" s="26">
        <v>15</v>
      </c>
    </row>
    <row r="7549" spans="7:14" x14ac:dyDescent="0.2">
      <c r="G7549" s="26">
        <v>2016</v>
      </c>
      <c r="H7549" s="26">
        <v>11</v>
      </c>
      <c r="I7549" s="26">
        <v>10</v>
      </c>
      <c r="J7549" s="26">
        <v>11</v>
      </c>
      <c r="K7549" s="26">
        <v>310</v>
      </c>
      <c r="M7549" s="26">
        <v>7547</v>
      </c>
      <c r="N7549" s="26">
        <v>15</v>
      </c>
    </row>
    <row r="7550" spans="7:14" x14ac:dyDescent="0.2">
      <c r="G7550" s="26">
        <v>2016</v>
      </c>
      <c r="H7550" s="26">
        <v>11</v>
      </c>
      <c r="I7550" s="26">
        <v>10</v>
      </c>
      <c r="J7550" s="26">
        <v>12</v>
      </c>
      <c r="K7550" s="26">
        <v>380</v>
      </c>
      <c r="M7550" s="26">
        <v>7548</v>
      </c>
      <c r="N7550" s="26">
        <v>15</v>
      </c>
    </row>
    <row r="7551" spans="7:14" x14ac:dyDescent="0.2">
      <c r="G7551" s="26">
        <v>2016</v>
      </c>
      <c r="H7551" s="26">
        <v>11</v>
      </c>
      <c r="I7551" s="26">
        <v>10</v>
      </c>
      <c r="J7551" s="26">
        <v>13</v>
      </c>
      <c r="K7551" s="26">
        <v>343</v>
      </c>
      <c r="M7551" s="26">
        <v>7549</v>
      </c>
      <c r="N7551" s="26">
        <v>15</v>
      </c>
    </row>
    <row r="7552" spans="7:14" x14ac:dyDescent="0.2">
      <c r="G7552" s="26">
        <v>2016</v>
      </c>
      <c r="H7552" s="26">
        <v>11</v>
      </c>
      <c r="I7552" s="26">
        <v>10</v>
      </c>
      <c r="J7552" s="26">
        <v>14</v>
      </c>
      <c r="K7552" s="26">
        <v>386</v>
      </c>
      <c r="M7552" s="26">
        <v>7550</v>
      </c>
      <c r="N7552" s="26">
        <v>15</v>
      </c>
    </row>
    <row r="7553" spans="7:14" x14ac:dyDescent="0.2">
      <c r="G7553" s="26">
        <v>2016</v>
      </c>
      <c r="H7553" s="26">
        <v>11</v>
      </c>
      <c r="I7553" s="26">
        <v>10</v>
      </c>
      <c r="J7553" s="26">
        <v>15</v>
      </c>
      <c r="K7553" s="26">
        <v>383</v>
      </c>
      <c r="M7553" s="26">
        <v>7551</v>
      </c>
      <c r="N7553" s="26">
        <v>15</v>
      </c>
    </row>
    <row r="7554" spans="7:14" x14ac:dyDescent="0.2">
      <c r="G7554" s="26">
        <v>2016</v>
      </c>
      <c r="H7554" s="26">
        <v>11</v>
      </c>
      <c r="I7554" s="26">
        <v>10</v>
      </c>
      <c r="J7554" s="26">
        <v>16</v>
      </c>
      <c r="K7554" s="26">
        <v>477</v>
      </c>
      <c r="M7554" s="26">
        <v>7552</v>
      </c>
      <c r="N7554" s="26">
        <v>15</v>
      </c>
    </row>
    <row r="7555" spans="7:14" x14ac:dyDescent="0.2">
      <c r="G7555" s="26">
        <v>2016</v>
      </c>
      <c r="H7555" s="26">
        <v>11</v>
      </c>
      <c r="I7555" s="26">
        <v>10</v>
      </c>
      <c r="J7555" s="26">
        <v>17</v>
      </c>
      <c r="K7555" s="26">
        <v>634</v>
      </c>
      <c r="M7555" s="26">
        <v>7553</v>
      </c>
      <c r="N7555" s="26">
        <v>15</v>
      </c>
    </row>
    <row r="7556" spans="7:14" x14ac:dyDescent="0.2">
      <c r="G7556" s="26">
        <v>2016</v>
      </c>
      <c r="H7556" s="26">
        <v>11</v>
      </c>
      <c r="I7556" s="26">
        <v>10</v>
      </c>
      <c r="J7556" s="26">
        <v>18</v>
      </c>
      <c r="K7556" s="26">
        <v>416</v>
      </c>
      <c r="M7556" s="26">
        <v>7554</v>
      </c>
      <c r="N7556" s="26">
        <v>15</v>
      </c>
    </row>
    <row r="7557" spans="7:14" x14ac:dyDescent="0.2">
      <c r="G7557" s="26">
        <v>2016</v>
      </c>
      <c r="H7557" s="26">
        <v>11</v>
      </c>
      <c r="I7557" s="26">
        <v>10</v>
      </c>
      <c r="J7557" s="26">
        <v>19</v>
      </c>
      <c r="K7557" s="26">
        <v>267</v>
      </c>
      <c r="M7557" s="26">
        <v>7555</v>
      </c>
      <c r="N7557" s="26">
        <v>15</v>
      </c>
    </row>
    <row r="7558" spans="7:14" x14ac:dyDescent="0.2">
      <c r="G7558" s="26">
        <v>2016</v>
      </c>
      <c r="H7558" s="26">
        <v>11</v>
      </c>
      <c r="I7558" s="26">
        <v>10</v>
      </c>
      <c r="J7558" s="26">
        <v>20</v>
      </c>
      <c r="K7558" s="26">
        <v>148</v>
      </c>
      <c r="M7558" s="26">
        <v>7556</v>
      </c>
      <c r="N7558" s="26">
        <v>15</v>
      </c>
    </row>
    <row r="7559" spans="7:14" x14ac:dyDescent="0.2">
      <c r="G7559" s="26">
        <v>2016</v>
      </c>
      <c r="H7559" s="26">
        <v>11</v>
      </c>
      <c r="I7559" s="26">
        <v>10</v>
      </c>
      <c r="J7559" s="26">
        <v>21</v>
      </c>
      <c r="K7559" s="26">
        <v>96</v>
      </c>
      <c r="M7559" s="26">
        <v>7557</v>
      </c>
      <c r="N7559" s="26">
        <v>15</v>
      </c>
    </row>
    <row r="7560" spans="7:14" x14ac:dyDescent="0.2">
      <c r="G7560" s="26">
        <v>2016</v>
      </c>
      <c r="H7560" s="26">
        <v>11</v>
      </c>
      <c r="I7560" s="26">
        <v>10</v>
      </c>
      <c r="J7560" s="26">
        <v>22</v>
      </c>
      <c r="K7560" s="26">
        <v>88</v>
      </c>
      <c r="M7560" s="26">
        <v>7558</v>
      </c>
      <c r="N7560" s="26">
        <v>15</v>
      </c>
    </row>
    <row r="7561" spans="7:14" x14ac:dyDescent="0.2">
      <c r="G7561" s="26">
        <v>2016</v>
      </c>
      <c r="H7561" s="26">
        <v>11</v>
      </c>
      <c r="I7561" s="26">
        <v>10</v>
      </c>
      <c r="J7561" s="26">
        <v>23</v>
      </c>
      <c r="K7561" s="26">
        <v>60</v>
      </c>
      <c r="M7561" s="26">
        <v>7559</v>
      </c>
      <c r="N7561" s="26">
        <v>15</v>
      </c>
    </row>
    <row r="7562" spans="7:14" x14ac:dyDescent="0.2">
      <c r="G7562" s="26">
        <v>2016</v>
      </c>
      <c r="H7562" s="26">
        <v>11</v>
      </c>
      <c r="I7562" s="26">
        <v>10</v>
      </c>
      <c r="J7562" s="26">
        <v>24</v>
      </c>
      <c r="K7562" s="26">
        <v>47</v>
      </c>
      <c r="M7562" s="26">
        <v>7560</v>
      </c>
      <c r="N7562" s="26">
        <v>15</v>
      </c>
    </row>
    <row r="7563" spans="7:14" x14ac:dyDescent="0.2">
      <c r="G7563" s="26">
        <v>2016</v>
      </c>
      <c r="H7563" s="26">
        <v>11</v>
      </c>
      <c r="I7563" s="26">
        <v>11</v>
      </c>
      <c r="J7563" s="26">
        <v>1</v>
      </c>
      <c r="K7563" s="26">
        <v>17</v>
      </c>
      <c r="M7563" s="26">
        <v>7561</v>
      </c>
      <c r="N7563" s="26">
        <v>15</v>
      </c>
    </row>
    <row r="7564" spans="7:14" x14ac:dyDescent="0.2">
      <c r="G7564" s="26">
        <v>2016</v>
      </c>
      <c r="H7564" s="26">
        <v>11</v>
      </c>
      <c r="I7564" s="26">
        <v>11</v>
      </c>
      <c r="J7564" s="26">
        <v>2</v>
      </c>
      <c r="K7564" s="26">
        <v>17</v>
      </c>
      <c r="M7564" s="26">
        <v>7562</v>
      </c>
      <c r="N7564" s="26">
        <v>15</v>
      </c>
    </row>
    <row r="7565" spans="7:14" x14ac:dyDescent="0.2">
      <c r="G7565" s="26">
        <v>2016</v>
      </c>
      <c r="H7565" s="26">
        <v>11</v>
      </c>
      <c r="I7565" s="26">
        <v>11</v>
      </c>
      <c r="J7565" s="26">
        <v>3</v>
      </c>
      <c r="K7565" s="26">
        <v>12</v>
      </c>
      <c r="M7565" s="26">
        <v>7563</v>
      </c>
      <c r="N7565" s="26">
        <v>15</v>
      </c>
    </row>
    <row r="7566" spans="7:14" x14ac:dyDescent="0.2">
      <c r="G7566" s="26">
        <v>2016</v>
      </c>
      <c r="H7566" s="26">
        <v>11</v>
      </c>
      <c r="I7566" s="26">
        <v>11</v>
      </c>
      <c r="J7566" s="26">
        <v>4</v>
      </c>
      <c r="K7566" s="26">
        <v>7</v>
      </c>
      <c r="M7566" s="26">
        <v>7564</v>
      </c>
      <c r="N7566" s="26">
        <v>15</v>
      </c>
    </row>
    <row r="7567" spans="7:14" x14ac:dyDescent="0.2">
      <c r="G7567" s="26">
        <v>2016</v>
      </c>
      <c r="H7567" s="26">
        <v>11</v>
      </c>
      <c r="I7567" s="26">
        <v>11</v>
      </c>
      <c r="J7567" s="26">
        <v>5</v>
      </c>
      <c r="K7567" s="26">
        <v>9</v>
      </c>
      <c r="M7567" s="26">
        <v>7565</v>
      </c>
      <c r="N7567" s="26">
        <v>15</v>
      </c>
    </row>
    <row r="7568" spans="7:14" x14ac:dyDescent="0.2">
      <c r="G7568" s="26">
        <v>2016</v>
      </c>
      <c r="H7568" s="26">
        <v>11</v>
      </c>
      <c r="I7568" s="26">
        <v>11</v>
      </c>
      <c r="J7568" s="26">
        <v>6</v>
      </c>
      <c r="K7568" s="26">
        <v>18</v>
      </c>
      <c r="M7568" s="26">
        <v>7566</v>
      </c>
      <c r="N7568" s="26">
        <v>15</v>
      </c>
    </row>
    <row r="7569" spans="7:14" x14ac:dyDescent="0.2">
      <c r="G7569" s="26">
        <v>2016</v>
      </c>
      <c r="H7569" s="26">
        <v>11</v>
      </c>
      <c r="I7569" s="26">
        <v>11</v>
      </c>
      <c r="J7569" s="26">
        <v>7</v>
      </c>
      <c r="K7569" s="26">
        <v>109</v>
      </c>
      <c r="M7569" s="26">
        <v>7567</v>
      </c>
      <c r="N7569" s="26">
        <v>15</v>
      </c>
    </row>
    <row r="7570" spans="7:14" x14ac:dyDescent="0.2">
      <c r="G7570" s="26">
        <v>2016</v>
      </c>
      <c r="H7570" s="26">
        <v>11</v>
      </c>
      <c r="I7570" s="26">
        <v>11</v>
      </c>
      <c r="J7570" s="26">
        <v>8</v>
      </c>
      <c r="K7570" s="26">
        <v>317</v>
      </c>
      <c r="M7570" s="26">
        <v>7568</v>
      </c>
      <c r="N7570" s="26">
        <v>15</v>
      </c>
    </row>
    <row r="7571" spans="7:14" x14ac:dyDescent="0.2">
      <c r="G7571" s="26">
        <v>2016</v>
      </c>
      <c r="H7571" s="26">
        <v>11</v>
      </c>
      <c r="I7571" s="26">
        <v>11</v>
      </c>
      <c r="J7571" s="26">
        <v>9</v>
      </c>
      <c r="K7571" s="26">
        <v>326</v>
      </c>
      <c r="M7571" s="26">
        <v>7569</v>
      </c>
      <c r="N7571" s="26">
        <v>15</v>
      </c>
    </row>
    <row r="7572" spans="7:14" x14ac:dyDescent="0.2">
      <c r="G7572" s="26">
        <v>2016</v>
      </c>
      <c r="H7572" s="26">
        <v>11</v>
      </c>
      <c r="I7572" s="26">
        <v>11</v>
      </c>
      <c r="J7572" s="26">
        <v>10</v>
      </c>
      <c r="K7572" s="26">
        <v>280</v>
      </c>
      <c r="M7572" s="26">
        <v>7570</v>
      </c>
      <c r="N7572" s="26">
        <v>15</v>
      </c>
    </row>
    <row r="7573" spans="7:14" x14ac:dyDescent="0.2">
      <c r="G7573" s="26">
        <v>2016</v>
      </c>
      <c r="H7573" s="26">
        <v>11</v>
      </c>
      <c r="I7573" s="26">
        <v>11</v>
      </c>
      <c r="J7573" s="26">
        <v>11</v>
      </c>
      <c r="K7573" s="26">
        <v>355</v>
      </c>
      <c r="M7573" s="26">
        <v>7571</v>
      </c>
      <c r="N7573" s="26">
        <v>15</v>
      </c>
    </row>
    <row r="7574" spans="7:14" x14ac:dyDescent="0.2">
      <c r="G7574" s="26">
        <v>2016</v>
      </c>
      <c r="H7574" s="26">
        <v>11</v>
      </c>
      <c r="I7574" s="26">
        <v>11</v>
      </c>
      <c r="J7574" s="26">
        <v>12</v>
      </c>
      <c r="K7574" s="26">
        <v>342</v>
      </c>
      <c r="M7574" s="26">
        <v>7572</v>
      </c>
      <c r="N7574" s="26">
        <v>15</v>
      </c>
    </row>
    <row r="7575" spans="7:14" x14ac:dyDescent="0.2">
      <c r="G7575" s="26">
        <v>2016</v>
      </c>
      <c r="H7575" s="26">
        <v>11</v>
      </c>
      <c r="I7575" s="26">
        <v>11</v>
      </c>
      <c r="J7575" s="26">
        <v>13</v>
      </c>
      <c r="K7575" s="26">
        <v>341</v>
      </c>
      <c r="M7575" s="26">
        <v>7573</v>
      </c>
      <c r="N7575" s="26">
        <v>15</v>
      </c>
    </row>
    <row r="7576" spans="7:14" x14ac:dyDescent="0.2">
      <c r="G7576" s="26">
        <v>2016</v>
      </c>
      <c r="H7576" s="26">
        <v>11</v>
      </c>
      <c r="I7576" s="26">
        <v>11</v>
      </c>
      <c r="J7576" s="26">
        <v>14</v>
      </c>
      <c r="K7576" s="26">
        <v>402</v>
      </c>
      <c r="M7576" s="26">
        <v>7574</v>
      </c>
      <c r="N7576" s="26">
        <v>15</v>
      </c>
    </row>
    <row r="7577" spans="7:14" x14ac:dyDescent="0.2">
      <c r="G7577" s="26">
        <v>2016</v>
      </c>
      <c r="H7577" s="26">
        <v>11</v>
      </c>
      <c r="I7577" s="26">
        <v>11</v>
      </c>
      <c r="J7577" s="26">
        <v>15</v>
      </c>
      <c r="K7577" s="26">
        <v>415</v>
      </c>
      <c r="M7577" s="26">
        <v>7575</v>
      </c>
      <c r="N7577" s="26">
        <v>15</v>
      </c>
    </row>
    <row r="7578" spans="7:14" x14ac:dyDescent="0.2">
      <c r="G7578" s="26">
        <v>2016</v>
      </c>
      <c r="H7578" s="26">
        <v>11</v>
      </c>
      <c r="I7578" s="26">
        <v>11</v>
      </c>
      <c r="J7578" s="26">
        <v>16</v>
      </c>
      <c r="K7578" s="26">
        <v>415</v>
      </c>
      <c r="M7578" s="26">
        <v>7576</v>
      </c>
      <c r="N7578" s="26">
        <v>15</v>
      </c>
    </row>
    <row r="7579" spans="7:14" x14ac:dyDescent="0.2">
      <c r="G7579" s="26">
        <v>2016</v>
      </c>
      <c r="H7579" s="26">
        <v>11</v>
      </c>
      <c r="I7579" s="26">
        <v>11</v>
      </c>
      <c r="J7579" s="26">
        <v>17</v>
      </c>
      <c r="K7579" s="26">
        <v>470</v>
      </c>
      <c r="M7579" s="26">
        <v>7577</v>
      </c>
      <c r="N7579" s="26">
        <v>15</v>
      </c>
    </row>
    <row r="7580" spans="7:14" x14ac:dyDescent="0.2">
      <c r="G7580" s="26">
        <v>2016</v>
      </c>
      <c r="H7580" s="26">
        <v>11</v>
      </c>
      <c r="I7580" s="26">
        <v>11</v>
      </c>
      <c r="J7580" s="26">
        <v>18</v>
      </c>
      <c r="K7580" s="26">
        <v>383</v>
      </c>
      <c r="M7580" s="26">
        <v>7578</v>
      </c>
      <c r="N7580" s="26">
        <v>15</v>
      </c>
    </row>
    <row r="7581" spans="7:14" x14ac:dyDescent="0.2">
      <c r="G7581" s="26">
        <v>2016</v>
      </c>
      <c r="H7581" s="26">
        <v>11</v>
      </c>
      <c r="I7581" s="26">
        <v>11</v>
      </c>
      <c r="J7581" s="26">
        <v>19</v>
      </c>
      <c r="K7581" s="26">
        <v>281</v>
      </c>
      <c r="M7581" s="26">
        <v>7579</v>
      </c>
      <c r="N7581" s="26">
        <v>15</v>
      </c>
    </row>
    <row r="7582" spans="7:14" x14ac:dyDescent="0.2">
      <c r="G7582" s="26">
        <v>2016</v>
      </c>
      <c r="H7582" s="26">
        <v>11</v>
      </c>
      <c r="I7582" s="26">
        <v>11</v>
      </c>
      <c r="J7582" s="26">
        <v>20</v>
      </c>
      <c r="K7582" s="26">
        <v>152</v>
      </c>
      <c r="M7582" s="26">
        <v>7580</v>
      </c>
      <c r="N7582" s="26">
        <v>15</v>
      </c>
    </row>
    <row r="7583" spans="7:14" x14ac:dyDescent="0.2">
      <c r="G7583" s="26">
        <v>2016</v>
      </c>
      <c r="H7583" s="26">
        <v>11</v>
      </c>
      <c r="I7583" s="26">
        <v>11</v>
      </c>
      <c r="J7583" s="26">
        <v>21</v>
      </c>
      <c r="K7583" s="26">
        <v>129</v>
      </c>
      <c r="M7583" s="26">
        <v>7581</v>
      </c>
      <c r="N7583" s="26">
        <v>15</v>
      </c>
    </row>
    <row r="7584" spans="7:14" x14ac:dyDescent="0.2">
      <c r="G7584" s="26">
        <v>2016</v>
      </c>
      <c r="H7584" s="26">
        <v>11</v>
      </c>
      <c r="I7584" s="26">
        <v>11</v>
      </c>
      <c r="J7584" s="26">
        <v>22</v>
      </c>
      <c r="K7584" s="26">
        <v>140</v>
      </c>
      <c r="M7584" s="26">
        <v>7582</v>
      </c>
      <c r="N7584" s="26">
        <v>15</v>
      </c>
    </row>
    <row r="7585" spans="7:14" x14ac:dyDescent="0.2">
      <c r="G7585" s="26">
        <v>2016</v>
      </c>
      <c r="H7585" s="26">
        <v>11</v>
      </c>
      <c r="I7585" s="26">
        <v>11</v>
      </c>
      <c r="J7585" s="26">
        <v>23</v>
      </c>
      <c r="K7585" s="26">
        <v>95</v>
      </c>
      <c r="M7585" s="26">
        <v>7583</v>
      </c>
      <c r="N7585" s="26">
        <v>15</v>
      </c>
    </row>
    <row r="7586" spans="7:14" x14ac:dyDescent="0.2">
      <c r="G7586" s="26">
        <v>2016</v>
      </c>
      <c r="H7586" s="26">
        <v>11</v>
      </c>
      <c r="I7586" s="26">
        <v>11</v>
      </c>
      <c r="J7586" s="26">
        <v>24</v>
      </c>
      <c r="K7586" s="26">
        <v>59</v>
      </c>
      <c r="M7586" s="26">
        <v>7584</v>
      </c>
      <c r="N7586" s="26">
        <v>15</v>
      </c>
    </row>
    <row r="7587" spans="7:14" x14ac:dyDescent="0.2">
      <c r="G7587" s="26">
        <v>2016</v>
      </c>
      <c r="H7587" s="26">
        <v>11</v>
      </c>
      <c r="I7587" s="26">
        <v>12</v>
      </c>
      <c r="J7587" s="26">
        <v>1</v>
      </c>
      <c r="K7587" s="26">
        <v>30</v>
      </c>
      <c r="M7587" s="26">
        <v>7585</v>
      </c>
      <c r="N7587" s="26">
        <v>15</v>
      </c>
    </row>
    <row r="7588" spans="7:14" x14ac:dyDescent="0.2">
      <c r="G7588" s="26">
        <v>2016</v>
      </c>
      <c r="H7588" s="26">
        <v>11</v>
      </c>
      <c r="I7588" s="26">
        <v>12</v>
      </c>
      <c r="J7588" s="26">
        <v>2</v>
      </c>
      <c r="K7588" s="26">
        <v>20</v>
      </c>
      <c r="M7588" s="26">
        <v>7586</v>
      </c>
      <c r="N7588" s="26">
        <v>15</v>
      </c>
    </row>
    <row r="7589" spans="7:14" x14ac:dyDescent="0.2">
      <c r="G7589" s="26">
        <v>2016</v>
      </c>
      <c r="H7589" s="26">
        <v>11</v>
      </c>
      <c r="I7589" s="26">
        <v>12</v>
      </c>
      <c r="J7589" s="26">
        <v>3</v>
      </c>
      <c r="K7589" s="26">
        <v>12</v>
      </c>
      <c r="M7589" s="26">
        <v>7587</v>
      </c>
      <c r="N7589" s="26">
        <v>15</v>
      </c>
    </row>
    <row r="7590" spans="7:14" x14ac:dyDescent="0.2">
      <c r="G7590" s="26">
        <v>2016</v>
      </c>
      <c r="H7590" s="26">
        <v>11</v>
      </c>
      <c r="I7590" s="26">
        <v>12</v>
      </c>
      <c r="J7590" s="26">
        <v>4</v>
      </c>
      <c r="K7590" s="26">
        <v>14</v>
      </c>
      <c r="M7590" s="26">
        <v>7588</v>
      </c>
      <c r="N7590" s="26">
        <v>15</v>
      </c>
    </row>
    <row r="7591" spans="7:14" x14ac:dyDescent="0.2">
      <c r="G7591" s="26">
        <v>2016</v>
      </c>
      <c r="H7591" s="26">
        <v>11</v>
      </c>
      <c r="I7591" s="26">
        <v>12</v>
      </c>
      <c r="J7591" s="26">
        <v>5</v>
      </c>
      <c r="K7591" s="26">
        <v>7</v>
      </c>
      <c r="M7591" s="26">
        <v>7589</v>
      </c>
      <c r="N7591" s="26">
        <v>15</v>
      </c>
    </row>
    <row r="7592" spans="7:14" x14ac:dyDescent="0.2">
      <c r="G7592" s="26">
        <v>2016</v>
      </c>
      <c r="H7592" s="26">
        <v>11</v>
      </c>
      <c r="I7592" s="26">
        <v>12</v>
      </c>
      <c r="J7592" s="26">
        <v>6</v>
      </c>
      <c r="K7592" s="26">
        <v>13</v>
      </c>
      <c r="M7592" s="26">
        <v>7590</v>
      </c>
      <c r="N7592" s="26">
        <v>15</v>
      </c>
    </row>
    <row r="7593" spans="7:14" x14ac:dyDescent="0.2">
      <c r="G7593" s="26">
        <v>2016</v>
      </c>
      <c r="H7593" s="26">
        <v>11</v>
      </c>
      <c r="I7593" s="26">
        <v>12</v>
      </c>
      <c r="J7593" s="26">
        <v>7</v>
      </c>
      <c r="K7593" s="26">
        <v>54</v>
      </c>
      <c r="M7593" s="26">
        <v>7591</v>
      </c>
      <c r="N7593" s="26">
        <v>15</v>
      </c>
    </row>
    <row r="7594" spans="7:14" x14ac:dyDescent="0.2">
      <c r="G7594" s="26">
        <v>2016</v>
      </c>
      <c r="H7594" s="26">
        <v>11</v>
      </c>
      <c r="I7594" s="26">
        <v>12</v>
      </c>
      <c r="J7594" s="26">
        <v>8</v>
      </c>
      <c r="K7594" s="26">
        <v>109</v>
      </c>
      <c r="M7594" s="26">
        <v>7592</v>
      </c>
      <c r="N7594" s="26">
        <v>15</v>
      </c>
    </row>
    <row r="7595" spans="7:14" x14ac:dyDescent="0.2">
      <c r="G7595" s="26">
        <v>2016</v>
      </c>
      <c r="H7595" s="26">
        <v>11</v>
      </c>
      <c r="I7595" s="26">
        <v>12</v>
      </c>
      <c r="J7595" s="26">
        <v>9</v>
      </c>
      <c r="K7595" s="26">
        <v>144</v>
      </c>
      <c r="M7595" s="26">
        <v>7593</v>
      </c>
      <c r="N7595" s="26">
        <v>14</v>
      </c>
    </row>
    <row r="7596" spans="7:14" x14ac:dyDescent="0.2">
      <c r="G7596" s="26">
        <v>2016</v>
      </c>
      <c r="H7596" s="26">
        <v>11</v>
      </c>
      <c r="I7596" s="26">
        <v>12</v>
      </c>
      <c r="J7596" s="26">
        <v>10</v>
      </c>
      <c r="K7596" s="26">
        <v>215</v>
      </c>
      <c r="M7596" s="26">
        <v>7594</v>
      </c>
      <c r="N7596" s="26">
        <v>14</v>
      </c>
    </row>
    <row r="7597" spans="7:14" x14ac:dyDescent="0.2">
      <c r="G7597" s="26">
        <v>2016</v>
      </c>
      <c r="H7597" s="26">
        <v>11</v>
      </c>
      <c r="I7597" s="26">
        <v>12</v>
      </c>
      <c r="J7597" s="26">
        <v>11</v>
      </c>
      <c r="K7597" s="26">
        <v>253</v>
      </c>
      <c r="M7597" s="26">
        <v>7595</v>
      </c>
      <c r="N7597" s="26">
        <v>14</v>
      </c>
    </row>
    <row r="7598" spans="7:14" x14ac:dyDescent="0.2">
      <c r="G7598" s="26">
        <v>2016</v>
      </c>
      <c r="H7598" s="26">
        <v>11</v>
      </c>
      <c r="I7598" s="26">
        <v>12</v>
      </c>
      <c r="J7598" s="26">
        <v>12</v>
      </c>
      <c r="K7598" s="26">
        <v>330</v>
      </c>
      <c r="M7598" s="26">
        <v>7596</v>
      </c>
      <c r="N7598" s="26">
        <v>14</v>
      </c>
    </row>
    <row r="7599" spans="7:14" x14ac:dyDescent="0.2">
      <c r="G7599" s="26">
        <v>2016</v>
      </c>
      <c r="H7599" s="26">
        <v>11</v>
      </c>
      <c r="I7599" s="26">
        <v>12</v>
      </c>
      <c r="J7599" s="26">
        <v>13</v>
      </c>
      <c r="K7599" s="26">
        <v>314</v>
      </c>
      <c r="M7599" s="26">
        <v>7597</v>
      </c>
      <c r="N7599" s="26">
        <v>14</v>
      </c>
    </row>
    <row r="7600" spans="7:14" x14ac:dyDescent="0.2">
      <c r="G7600" s="26">
        <v>2016</v>
      </c>
      <c r="H7600" s="26">
        <v>11</v>
      </c>
      <c r="I7600" s="26">
        <v>12</v>
      </c>
      <c r="J7600" s="26">
        <v>14</v>
      </c>
      <c r="K7600" s="26">
        <v>351</v>
      </c>
      <c r="M7600" s="26">
        <v>7598</v>
      </c>
      <c r="N7600" s="26">
        <v>14</v>
      </c>
    </row>
    <row r="7601" spans="7:14" x14ac:dyDescent="0.2">
      <c r="G7601" s="26">
        <v>2016</v>
      </c>
      <c r="H7601" s="26">
        <v>11</v>
      </c>
      <c r="I7601" s="26">
        <v>12</v>
      </c>
      <c r="J7601" s="26">
        <v>15</v>
      </c>
      <c r="K7601" s="26">
        <v>420</v>
      </c>
      <c r="M7601" s="26">
        <v>7599</v>
      </c>
      <c r="N7601" s="26">
        <v>14</v>
      </c>
    </row>
    <row r="7602" spans="7:14" x14ac:dyDescent="0.2">
      <c r="G7602" s="26">
        <v>2016</v>
      </c>
      <c r="H7602" s="26">
        <v>11</v>
      </c>
      <c r="I7602" s="26">
        <v>12</v>
      </c>
      <c r="J7602" s="26">
        <v>16</v>
      </c>
      <c r="K7602" s="26">
        <v>405</v>
      </c>
      <c r="M7602" s="26">
        <v>7600</v>
      </c>
      <c r="N7602" s="26">
        <v>14</v>
      </c>
    </row>
    <row r="7603" spans="7:14" x14ac:dyDescent="0.2">
      <c r="G7603" s="26">
        <v>2016</v>
      </c>
      <c r="H7603" s="26">
        <v>11</v>
      </c>
      <c r="I7603" s="26">
        <v>12</v>
      </c>
      <c r="J7603" s="26">
        <v>17</v>
      </c>
      <c r="K7603" s="26">
        <v>421</v>
      </c>
      <c r="M7603" s="26">
        <v>7601</v>
      </c>
      <c r="N7603" s="26">
        <v>14</v>
      </c>
    </row>
    <row r="7604" spans="7:14" x14ac:dyDescent="0.2">
      <c r="G7604" s="26">
        <v>2016</v>
      </c>
      <c r="H7604" s="26">
        <v>11</v>
      </c>
      <c r="I7604" s="26">
        <v>12</v>
      </c>
      <c r="J7604" s="26">
        <v>18</v>
      </c>
      <c r="K7604" s="26">
        <v>303</v>
      </c>
      <c r="M7604" s="26">
        <v>7602</v>
      </c>
      <c r="N7604" s="26">
        <v>14</v>
      </c>
    </row>
    <row r="7605" spans="7:14" x14ac:dyDescent="0.2">
      <c r="G7605" s="26">
        <v>2016</v>
      </c>
      <c r="H7605" s="26">
        <v>11</v>
      </c>
      <c r="I7605" s="26">
        <v>12</v>
      </c>
      <c r="J7605" s="26">
        <v>19</v>
      </c>
      <c r="K7605" s="26">
        <v>230</v>
      </c>
      <c r="M7605" s="26">
        <v>7603</v>
      </c>
      <c r="N7605" s="26">
        <v>14</v>
      </c>
    </row>
    <row r="7606" spans="7:14" x14ac:dyDescent="0.2">
      <c r="G7606" s="26">
        <v>2016</v>
      </c>
      <c r="H7606" s="26">
        <v>11</v>
      </c>
      <c r="I7606" s="26">
        <v>12</v>
      </c>
      <c r="J7606" s="26">
        <v>20</v>
      </c>
      <c r="K7606" s="26">
        <v>122</v>
      </c>
      <c r="M7606" s="26">
        <v>7604</v>
      </c>
      <c r="N7606" s="26">
        <v>14</v>
      </c>
    </row>
    <row r="7607" spans="7:14" x14ac:dyDescent="0.2">
      <c r="G7607" s="26">
        <v>2016</v>
      </c>
      <c r="H7607" s="26">
        <v>11</v>
      </c>
      <c r="I7607" s="26">
        <v>12</v>
      </c>
      <c r="J7607" s="26">
        <v>21</v>
      </c>
      <c r="K7607" s="26">
        <v>103</v>
      </c>
      <c r="M7607" s="26">
        <v>7605</v>
      </c>
      <c r="N7607" s="26">
        <v>14</v>
      </c>
    </row>
    <row r="7608" spans="7:14" x14ac:dyDescent="0.2">
      <c r="G7608" s="26">
        <v>2016</v>
      </c>
      <c r="H7608" s="26">
        <v>11</v>
      </c>
      <c r="I7608" s="26">
        <v>12</v>
      </c>
      <c r="J7608" s="26">
        <v>22</v>
      </c>
      <c r="K7608" s="26">
        <v>100</v>
      </c>
      <c r="M7608" s="26">
        <v>7606</v>
      </c>
      <c r="N7608" s="26">
        <v>14</v>
      </c>
    </row>
    <row r="7609" spans="7:14" x14ac:dyDescent="0.2">
      <c r="G7609" s="26">
        <v>2016</v>
      </c>
      <c r="H7609" s="26">
        <v>11</v>
      </c>
      <c r="I7609" s="26">
        <v>12</v>
      </c>
      <c r="J7609" s="26">
        <v>23</v>
      </c>
      <c r="K7609" s="26">
        <v>74</v>
      </c>
      <c r="M7609" s="26">
        <v>7607</v>
      </c>
      <c r="N7609" s="26">
        <v>14</v>
      </c>
    </row>
    <row r="7610" spans="7:14" x14ac:dyDescent="0.2">
      <c r="G7610" s="26">
        <v>2016</v>
      </c>
      <c r="H7610" s="26">
        <v>11</v>
      </c>
      <c r="I7610" s="26">
        <v>12</v>
      </c>
      <c r="J7610" s="26">
        <v>24</v>
      </c>
      <c r="K7610" s="26">
        <v>38</v>
      </c>
      <c r="M7610" s="26">
        <v>7608</v>
      </c>
      <c r="N7610" s="26">
        <v>14</v>
      </c>
    </row>
    <row r="7611" spans="7:14" x14ac:dyDescent="0.2">
      <c r="G7611" s="26">
        <v>2016</v>
      </c>
      <c r="H7611" s="26">
        <v>11</v>
      </c>
      <c r="I7611" s="26">
        <v>13</v>
      </c>
      <c r="J7611" s="26">
        <v>1</v>
      </c>
      <c r="K7611" s="26">
        <v>27</v>
      </c>
      <c r="M7611" s="26">
        <v>7609</v>
      </c>
      <c r="N7611" s="26">
        <v>14</v>
      </c>
    </row>
    <row r="7612" spans="7:14" x14ac:dyDescent="0.2">
      <c r="G7612" s="26">
        <v>2016</v>
      </c>
      <c r="H7612" s="26">
        <v>11</v>
      </c>
      <c r="I7612" s="26">
        <v>13</v>
      </c>
      <c r="J7612" s="26">
        <v>2</v>
      </c>
      <c r="K7612" s="26">
        <v>17</v>
      </c>
      <c r="M7612" s="26">
        <v>7610</v>
      </c>
      <c r="N7612" s="26">
        <v>14</v>
      </c>
    </row>
    <row r="7613" spans="7:14" x14ac:dyDescent="0.2">
      <c r="G7613" s="26">
        <v>2016</v>
      </c>
      <c r="H7613" s="26">
        <v>11</v>
      </c>
      <c r="I7613" s="26">
        <v>13</v>
      </c>
      <c r="J7613" s="26">
        <v>3</v>
      </c>
      <c r="K7613" s="26">
        <v>15</v>
      </c>
      <c r="M7613" s="26">
        <v>7611</v>
      </c>
      <c r="N7613" s="26">
        <v>14</v>
      </c>
    </row>
    <row r="7614" spans="7:14" x14ac:dyDescent="0.2">
      <c r="G7614" s="26">
        <v>2016</v>
      </c>
      <c r="H7614" s="26">
        <v>11</v>
      </c>
      <c r="I7614" s="26">
        <v>13</v>
      </c>
      <c r="J7614" s="26">
        <v>4</v>
      </c>
      <c r="K7614" s="26">
        <v>5</v>
      </c>
      <c r="M7614" s="26">
        <v>7612</v>
      </c>
      <c r="N7614" s="26">
        <v>14</v>
      </c>
    </row>
    <row r="7615" spans="7:14" x14ac:dyDescent="0.2">
      <c r="G7615" s="26">
        <v>2016</v>
      </c>
      <c r="H7615" s="26">
        <v>11</v>
      </c>
      <c r="I7615" s="26">
        <v>13</v>
      </c>
      <c r="J7615" s="26">
        <v>5</v>
      </c>
      <c r="K7615" s="26">
        <v>6</v>
      </c>
      <c r="M7615" s="26">
        <v>7613</v>
      </c>
      <c r="N7615" s="26">
        <v>14</v>
      </c>
    </row>
    <row r="7616" spans="7:14" x14ac:dyDescent="0.2">
      <c r="G7616" s="26">
        <v>2016</v>
      </c>
      <c r="H7616" s="26">
        <v>11</v>
      </c>
      <c r="I7616" s="26">
        <v>13</v>
      </c>
      <c r="J7616" s="26">
        <v>6</v>
      </c>
      <c r="K7616" s="26">
        <v>18</v>
      </c>
      <c r="M7616" s="26">
        <v>7614</v>
      </c>
      <c r="N7616" s="26">
        <v>14</v>
      </c>
    </row>
    <row r="7617" spans="7:14" x14ac:dyDescent="0.2">
      <c r="G7617" s="26">
        <v>2016</v>
      </c>
      <c r="H7617" s="26">
        <v>11</v>
      </c>
      <c r="I7617" s="26">
        <v>13</v>
      </c>
      <c r="J7617" s="26">
        <v>7</v>
      </c>
      <c r="K7617" s="26">
        <v>68</v>
      </c>
      <c r="M7617" s="26">
        <v>7615</v>
      </c>
      <c r="N7617" s="26">
        <v>14</v>
      </c>
    </row>
    <row r="7618" spans="7:14" x14ac:dyDescent="0.2">
      <c r="G7618" s="26">
        <v>2016</v>
      </c>
      <c r="H7618" s="26">
        <v>11</v>
      </c>
      <c r="I7618" s="26">
        <v>13</v>
      </c>
      <c r="J7618" s="26">
        <v>8</v>
      </c>
      <c r="K7618" s="26">
        <v>124</v>
      </c>
      <c r="M7618" s="26">
        <v>7616</v>
      </c>
      <c r="N7618" s="26">
        <v>14</v>
      </c>
    </row>
    <row r="7619" spans="7:14" x14ac:dyDescent="0.2">
      <c r="G7619" s="26">
        <v>2016</v>
      </c>
      <c r="H7619" s="26">
        <v>11</v>
      </c>
      <c r="I7619" s="26">
        <v>13</v>
      </c>
      <c r="J7619" s="26">
        <v>9</v>
      </c>
      <c r="K7619" s="26">
        <v>80</v>
      </c>
      <c r="M7619" s="26">
        <v>7617</v>
      </c>
      <c r="N7619" s="26">
        <v>14</v>
      </c>
    </row>
    <row r="7620" spans="7:14" x14ac:dyDescent="0.2">
      <c r="G7620" s="26">
        <v>2016</v>
      </c>
      <c r="H7620" s="26">
        <v>11</v>
      </c>
      <c r="I7620" s="26">
        <v>13</v>
      </c>
      <c r="J7620" s="26">
        <v>10</v>
      </c>
      <c r="K7620" s="26">
        <v>134</v>
      </c>
      <c r="M7620" s="26">
        <v>7618</v>
      </c>
      <c r="N7620" s="26">
        <v>14</v>
      </c>
    </row>
    <row r="7621" spans="7:14" x14ac:dyDescent="0.2">
      <c r="G7621" s="26">
        <v>2016</v>
      </c>
      <c r="H7621" s="26">
        <v>11</v>
      </c>
      <c r="I7621" s="26">
        <v>13</v>
      </c>
      <c r="J7621" s="26">
        <v>11</v>
      </c>
      <c r="K7621" s="26">
        <v>215</v>
      </c>
      <c r="M7621" s="26">
        <v>7619</v>
      </c>
      <c r="N7621" s="26">
        <v>14</v>
      </c>
    </row>
    <row r="7622" spans="7:14" x14ac:dyDescent="0.2">
      <c r="G7622" s="26">
        <v>2016</v>
      </c>
      <c r="H7622" s="26">
        <v>11</v>
      </c>
      <c r="I7622" s="26">
        <v>13</v>
      </c>
      <c r="J7622" s="26">
        <v>12</v>
      </c>
      <c r="K7622" s="26">
        <v>250</v>
      </c>
      <c r="M7622" s="26">
        <v>7620</v>
      </c>
      <c r="N7622" s="26">
        <v>14</v>
      </c>
    </row>
    <row r="7623" spans="7:14" x14ac:dyDescent="0.2">
      <c r="G7623" s="26">
        <v>2016</v>
      </c>
      <c r="H7623" s="26">
        <v>11</v>
      </c>
      <c r="I7623" s="26">
        <v>13</v>
      </c>
      <c r="J7623" s="26">
        <v>13</v>
      </c>
      <c r="K7623" s="26">
        <v>322</v>
      </c>
      <c r="M7623" s="26">
        <v>7621</v>
      </c>
      <c r="N7623" s="26">
        <v>14</v>
      </c>
    </row>
    <row r="7624" spans="7:14" x14ac:dyDescent="0.2">
      <c r="G7624" s="26">
        <v>2016</v>
      </c>
      <c r="H7624" s="26">
        <v>11</v>
      </c>
      <c r="I7624" s="26">
        <v>13</v>
      </c>
      <c r="J7624" s="26">
        <v>14</v>
      </c>
      <c r="K7624" s="26">
        <v>305</v>
      </c>
      <c r="M7624" s="26">
        <v>7622</v>
      </c>
      <c r="N7624" s="26">
        <v>14</v>
      </c>
    </row>
    <row r="7625" spans="7:14" x14ac:dyDescent="0.2">
      <c r="G7625" s="26">
        <v>2016</v>
      </c>
      <c r="H7625" s="26">
        <v>11</v>
      </c>
      <c r="I7625" s="26">
        <v>13</v>
      </c>
      <c r="J7625" s="26">
        <v>15</v>
      </c>
      <c r="K7625" s="26">
        <v>306</v>
      </c>
      <c r="M7625" s="26">
        <v>7623</v>
      </c>
      <c r="N7625" s="26">
        <v>14</v>
      </c>
    </row>
    <row r="7626" spans="7:14" x14ac:dyDescent="0.2">
      <c r="G7626" s="26">
        <v>2016</v>
      </c>
      <c r="H7626" s="26">
        <v>11</v>
      </c>
      <c r="I7626" s="26">
        <v>13</v>
      </c>
      <c r="J7626" s="26">
        <v>16</v>
      </c>
      <c r="K7626" s="26">
        <v>338</v>
      </c>
      <c r="M7626" s="26">
        <v>7624</v>
      </c>
      <c r="N7626" s="26">
        <v>14</v>
      </c>
    </row>
    <row r="7627" spans="7:14" x14ac:dyDescent="0.2">
      <c r="G7627" s="26">
        <v>2016</v>
      </c>
      <c r="H7627" s="26">
        <v>11</v>
      </c>
      <c r="I7627" s="26">
        <v>13</v>
      </c>
      <c r="J7627" s="26">
        <v>17</v>
      </c>
      <c r="K7627" s="26">
        <v>372</v>
      </c>
      <c r="M7627" s="26">
        <v>7625</v>
      </c>
      <c r="N7627" s="26">
        <v>14</v>
      </c>
    </row>
    <row r="7628" spans="7:14" x14ac:dyDescent="0.2">
      <c r="G7628" s="26">
        <v>2016</v>
      </c>
      <c r="H7628" s="26">
        <v>11</v>
      </c>
      <c r="I7628" s="26">
        <v>13</v>
      </c>
      <c r="J7628" s="26">
        <v>18</v>
      </c>
      <c r="K7628" s="26">
        <v>255</v>
      </c>
      <c r="M7628" s="26">
        <v>7626</v>
      </c>
      <c r="N7628" s="26">
        <v>14</v>
      </c>
    </row>
    <row r="7629" spans="7:14" x14ac:dyDescent="0.2">
      <c r="G7629" s="26">
        <v>2016</v>
      </c>
      <c r="H7629" s="26">
        <v>11</v>
      </c>
      <c r="I7629" s="26">
        <v>13</v>
      </c>
      <c r="J7629" s="26">
        <v>19</v>
      </c>
      <c r="K7629" s="26">
        <v>191</v>
      </c>
      <c r="M7629" s="26">
        <v>7627</v>
      </c>
      <c r="N7629" s="26">
        <v>14</v>
      </c>
    </row>
    <row r="7630" spans="7:14" x14ac:dyDescent="0.2">
      <c r="G7630" s="26">
        <v>2016</v>
      </c>
      <c r="H7630" s="26">
        <v>11</v>
      </c>
      <c r="I7630" s="26">
        <v>13</v>
      </c>
      <c r="J7630" s="26">
        <v>20</v>
      </c>
      <c r="K7630" s="26">
        <v>141</v>
      </c>
      <c r="M7630" s="26">
        <v>7628</v>
      </c>
      <c r="N7630" s="26">
        <v>14</v>
      </c>
    </row>
    <row r="7631" spans="7:14" x14ac:dyDescent="0.2">
      <c r="G7631" s="26">
        <v>2016</v>
      </c>
      <c r="H7631" s="26">
        <v>11</v>
      </c>
      <c r="I7631" s="26">
        <v>13</v>
      </c>
      <c r="J7631" s="26">
        <v>21</v>
      </c>
      <c r="K7631" s="26">
        <v>81</v>
      </c>
      <c r="M7631" s="26">
        <v>7629</v>
      </c>
      <c r="N7631" s="26">
        <v>14</v>
      </c>
    </row>
    <row r="7632" spans="7:14" x14ac:dyDescent="0.2">
      <c r="G7632" s="26">
        <v>2016</v>
      </c>
      <c r="H7632" s="26">
        <v>11</v>
      </c>
      <c r="I7632" s="26">
        <v>13</v>
      </c>
      <c r="J7632" s="26">
        <v>22</v>
      </c>
      <c r="K7632" s="26">
        <v>68</v>
      </c>
      <c r="M7632" s="26">
        <v>7630</v>
      </c>
      <c r="N7632" s="26">
        <v>14</v>
      </c>
    </row>
    <row r="7633" spans="7:14" x14ac:dyDescent="0.2">
      <c r="G7633" s="26">
        <v>2016</v>
      </c>
      <c r="H7633" s="26">
        <v>11</v>
      </c>
      <c r="I7633" s="26">
        <v>13</v>
      </c>
      <c r="J7633" s="26">
        <v>23</v>
      </c>
      <c r="K7633" s="26">
        <v>48</v>
      </c>
      <c r="M7633" s="26">
        <v>7631</v>
      </c>
      <c r="N7633" s="26">
        <v>14</v>
      </c>
    </row>
    <row r="7634" spans="7:14" x14ac:dyDescent="0.2">
      <c r="G7634" s="26">
        <v>2016</v>
      </c>
      <c r="H7634" s="26">
        <v>11</v>
      </c>
      <c r="I7634" s="26">
        <v>13</v>
      </c>
      <c r="J7634" s="26">
        <v>24</v>
      </c>
      <c r="K7634" s="26">
        <v>21</v>
      </c>
      <c r="M7634" s="26">
        <v>7632</v>
      </c>
      <c r="N7634" s="26">
        <v>14</v>
      </c>
    </row>
    <row r="7635" spans="7:14" x14ac:dyDescent="0.2">
      <c r="G7635" s="26">
        <v>2016</v>
      </c>
      <c r="H7635" s="26">
        <v>11</v>
      </c>
      <c r="I7635" s="26">
        <v>14</v>
      </c>
      <c r="J7635" s="26">
        <v>1</v>
      </c>
      <c r="K7635" s="26">
        <v>12</v>
      </c>
      <c r="M7635" s="26">
        <v>7633</v>
      </c>
      <c r="N7635" s="26">
        <v>14</v>
      </c>
    </row>
    <row r="7636" spans="7:14" x14ac:dyDescent="0.2">
      <c r="G7636" s="26">
        <v>2016</v>
      </c>
      <c r="H7636" s="26">
        <v>11</v>
      </c>
      <c r="I7636" s="26">
        <v>14</v>
      </c>
      <c r="J7636" s="26">
        <v>2</v>
      </c>
      <c r="K7636" s="26">
        <v>3</v>
      </c>
      <c r="M7636" s="26">
        <v>7634</v>
      </c>
      <c r="N7636" s="26">
        <v>14</v>
      </c>
    </row>
    <row r="7637" spans="7:14" x14ac:dyDescent="0.2">
      <c r="G7637" s="26">
        <v>2016</v>
      </c>
      <c r="H7637" s="26">
        <v>11</v>
      </c>
      <c r="I7637" s="26">
        <v>14</v>
      </c>
      <c r="J7637" s="26">
        <v>3</v>
      </c>
      <c r="K7637" s="26">
        <v>6</v>
      </c>
      <c r="M7637" s="26">
        <v>7635</v>
      </c>
      <c r="N7637" s="26">
        <v>14</v>
      </c>
    </row>
    <row r="7638" spans="7:14" x14ac:dyDescent="0.2">
      <c r="G7638" s="26">
        <v>2016</v>
      </c>
      <c r="H7638" s="26">
        <v>11</v>
      </c>
      <c r="I7638" s="26">
        <v>14</v>
      </c>
      <c r="J7638" s="26">
        <v>4</v>
      </c>
      <c r="K7638" s="26">
        <v>8</v>
      </c>
      <c r="M7638" s="26">
        <v>7636</v>
      </c>
      <c r="N7638" s="26">
        <v>14</v>
      </c>
    </row>
    <row r="7639" spans="7:14" x14ac:dyDescent="0.2">
      <c r="G7639" s="26">
        <v>2016</v>
      </c>
      <c r="H7639" s="26">
        <v>11</v>
      </c>
      <c r="I7639" s="26">
        <v>14</v>
      </c>
      <c r="J7639" s="26">
        <v>5</v>
      </c>
      <c r="K7639" s="26">
        <v>9</v>
      </c>
      <c r="M7639" s="26">
        <v>7637</v>
      </c>
      <c r="N7639" s="26">
        <v>14</v>
      </c>
    </row>
    <row r="7640" spans="7:14" x14ac:dyDescent="0.2">
      <c r="G7640" s="26">
        <v>2016</v>
      </c>
      <c r="H7640" s="26">
        <v>11</v>
      </c>
      <c r="I7640" s="26">
        <v>14</v>
      </c>
      <c r="J7640" s="26">
        <v>6</v>
      </c>
      <c r="K7640" s="26">
        <v>48</v>
      </c>
      <c r="M7640" s="26">
        <v>7638</v>
      </c>
      <c r="N7640" s="26">
        <v>14</v>
      </c>
    </row>
    <row r="7641" spans="7:14" x14ac:dyDescent="0.2">
      <c r="G7641" s="26">
        <v>2016</v>
      </c>
      <c r="H7641" s="26">
        <v>11</v>
      </c>
      <c r="I7641" s="26">
        <v>14</v>
      </c>
      <c r="J7641" s="26">
        <v>7</v>
      </c>
      <c r="K7641" s="26">
        <v>176</v>
      </c>
      <c r="M7641" s="26">
        <v>7639</v>
      </c>
      <c r="N7641" s="26">
        <v>14</v>
      </c>
    </row>
    <row r="7642" spans="7:14" x14ac:dyDescent="0.2">
      <c r="G7642" s="26">
        <v>2016</v>
      </c>
      <c r="H7642" s="26">
        <v>11</v>
      </c>
      <c r="I7642" s="26">
        <v>14</v>
      </c>
      <c r="J7642" s="26">
        <v>8</v>
      </c>
      <c r="K7642" s="26">
        <v>494</v>
      </c>
      <c r="M7642" s="26">
        <v>7640</v>
      </c>
      <c r="N7642" s="26">
        <v>14</v>
      </c>
    </row>
    <row r="7643" spans="7:14" x14ac:dyDescent="0.2">
      <c r="G7643" s="26">
        <v>2016</v>
      </c>
      <c r="H7643" s="26">
        <v>11</v>
      </c>
      <c r="I7643" s="26">
        <v>14</v>
      </c>
      <c r="J7643" s="26">
        <v>9</v>
      </c>
      <c r="K7643" s="26">
        <v>405</v>
      </c>
      <c r="M7643" s="26">
        <v>7641</v>
      </c>
      <c r="N7643" s="26">
        <v>14</v>
      </c>
    </row>
    <row r="7644" spans="7:14" x14ac:dyDescent="0.2">
      <c r="G7644" s="26">
        <v>2016</v>
      </c>
      <c r="H7644" s="26">
        <v>11</v>
      </c>
      <c r="I7644" s="26">
        <v>14</v>
      </c>
      <c r="J7644" s="26">
        <v>10</v>
      </c>
      <c r="K7644" s="26">
        <v>267</v>
      </c>
      <c r="M7644" s="26">
        <v>7642</v>
      </c>
      <c r="N7644" s="26">
        <v>14</v>
      </c>
    </row>
    <row r="7645" spans="7:14" x14ac:dyDescent="0.2">
      <c r="G7645" s="26">
        <v>2016</v>
      </c>
      <c r="H7645" s="26">
        <v>11</v>
      </c>
      <c r="I7645" s="26">
        <v>14</v>
      </c>
      <c r="J7645" s="26">
        <v>11</v>
      </c>
      <c r="K7645" s="26">
        <v>313</v>
      </c>
      <c r="M7645" s="26">
        <v>7643</v>
      </c>
      <c r="N7645" s="26">
        <v>14</v>
      </c>
    </row>
    <row r="7646" spans="7:14" x14ac:dyDescent="0.2">
      <c r="G7646" s="26">
        <v>2016</v>
      </c>
      <c r="H7646" s="26">
        <v>11</v>
      </c>
      <c r="I7646" s="26">
        <v>14</v>
      </c>
      <c r="J7646" s="26">
        <v>12</v>
      </c>
      <c r="K7646" s="26">
        <v>349</v>
      </c>
      <c r="M7646" s="26">
        <v>7644</v>
      </c>
      <c r="N7646" s="26">
        <v>14</v>
      </c>
    </row>
    <row r="7647" spans="7:14" x14ac:dyDescent="0.2">
      <c r="G7647" s="26">
        <v>2016</v>
      </c>
      <c r="H7647" s="26">
        <v>11</v>
      </c>
      <c r="I7647" s="26">
        <v>14</v>
      </c>
      <c r="J7647" s="26">
        <v>13</v>
      </c>
      <c r="K7647" s="26">
        <v>329</v>
      </c>
      <c r="M7647" s="26">
        <v>7645</v>
      </c>
      <c r="N7647" s="26">
        <v>14</v>
      </c>
    </row>
    <row r="7648" spans="7:14" x14ac:dyDescent="0.2">
      <c r="G7648" s="26">
        <v>2016</v>
      </c>
      <c r="H7648" s="26">
        <v>11</v>
      </c>
      <c r="I7648" s="26">
        <v>14</v>
      </c>
      <c r="J7648" s="26">
        <v>14</v>
      </c>
      <c r="K7648" s="26">
        <v>363</v>
      </c>
      <c r="M7648" s="26">
        <v>7646</v>
      </c>
      <c r="N7648" s="26">
        <v>14</v>
      </c>
    </row>
    <row r="7649" spans="7:14" x14ac:dyDescent="0.2">
      <c r="G7649" s="26">
        <v>2016</v>
      </c>
      <c r="H7649" s="26">
        <v>11</v>
      </c>
      <c r="I7649" s="26">
        <v>14</v>
      </c>
      <c r="J7649" s="26">
        <v>15</v>
      </c>
      <c r="K7649" s="26">
        <v>363</v>
      </c>
      <c r="M7649" s="26">
        <v>7647</v>
      </c>
      <c r="N7649" s="26">
        <v>14</v>
      </c>
    </row>
    <row r="7650" spans="7:14" x14ac:dyDescent="0.2">
      <c r="G7650" s="26">
        <v>2016</v>
      </c>
      <c r="H7650" s="26">
        <v>11</v>
      </c>
      <c r="I7650" s="26">
        <v>14</v>
      </c>
      <c r="J7650" s="26">
        <v>16</v>
      </c>
      <c r="K7650" s="26">
        <v>417</v>
      </c>
      <c r="M7650" s="26">
        <v>7648</v>
      </c>
      <c r="N7650" s="26">
        <v>14</v>
      </c>
    </row>
    <row r="7651" spans="7:14" x14ac:dyDescent="0.2">
      <c r="G7651" s="26">
        <v>2016</v>
      </c>
      <c r="H7651" s="26">
        <v>11</v>
      </c>
      <c r="I7651" s="26">
        <v>14</v>
      </c>
      <c r="J7651" s="26">
        <v>17</v>
      </c>
      <c r="K7651" s="26">
        <v>495</v>
      </c>
      <c r="M7651" s="26">
        <v>7649</v>
      </c>
      <c r="N7651" s="26">
        <v>14</v>
      </c>
    </row>
    <row r="7652" spans="7:14" x14ac:dyDescent="0.2">
      <c r="G7652" s="26">
        <v>2016</v>
      </c>
      <c r="H7652" s="26">
        <v>11</v>
      </c>
      <c r="I7652" s="26">
        <v>14</v>
      </c>
      <c r="J7652" s="26">
        <v>18</v>
      </c>
      <c r="K7652" s="26">
        <v>422</v>
      </c>
      <c r="M7652" s="26">
        <v>7650</v>
      </c>
      <c r="N7652" s="26">
        <v>14</v>
      </c>
    </row>
    <row r="7653" spans="7:14" x14ac:dyDescent="0.2">
      <c r="G7653" s="26">
        <v>2016</v>
      </c>
      <c r="H7653" s="26">
        <v>11</v>
      </c>
      <c r="I7653" s="26">
        <v>14</v>
      </c>
      <c r="J7653" s="26">
        <v>19</v>
      </c>
      <c r="K7653" s="26">
        <v>228</v>
      </c>
      <c r="M7653" s="26">
        <v>7651</v>
      </c>
      <c r="N7653" s="26">
        <v>14</v>
      </c>
    </row>
    <row r="7654" spans="7:14" x14ac:dyDescent="0.2">
      <c r="G7654" s="26">
        <v>2016</v>
      </c>
      <c r="H7654" s="26">
        <v>11</v>
      </c>
      <c r="I7654" s="26">
        <v>14</v>
      </c>
      <c r="J7654" s="26">
        <v>20</v>
      </c>
      <c r="K7654" s="26">
        <v>157</v>
      </c>
      <c r="M7654" s="26">
        <v>7652</v>
      </c>
      <c r="N7654" s="26">
        <v>14</v>
      </c>
    </row>
    <row r="7655" spans="7:14" x14ac:dyDescent="0.2">
      <c r="G7655" s="26">
        <v>2016</v>
      </c>
      <c r="H7655" s="26">
        <v>11</v>
      </c>
      <c r="I7655" s="26">
        <v>14</v>
      </c>
      <c r="J7655" s="26">
        <v>21</v>
      </c>
      <c r="K7655" s="26">
        <v>92</v>
      </c>
      <c r="M7655" s="26">
        <v>7653</v>
      </c>
      <c r="N7655" s="26">
        <v>14</v>
      </c>
    </row>
    <row r="7656" spans="7:14" x14ac:dyDescent="0.2">
      <c r="G7656" s="26">
        <v>2016</v>
      </c>
      <c r="H7656" s="26">
        <v>11</v>
      </c>
      <c r="I7656" s="26">
        <v>14</v>
      </c>
      <c r="J7656" s="26">
        <v>22</v>
      </c>
      <c r="K7656" s="26">
        <v>89</v>
      </c>
      <c r="M7656" s="26">
        <v>7654</v>
      </c>
      <c r="N7656" s="26">
        <v>14</v>
      </c>
    </row>
    <row r="7657" spans="7:14" x14ac:dyDescent="0.2">
      <c r="G7657" s="26">
        <v>2016</v>
      </c>
      <c r="H7657" s="26">
        <v>11</v>
      </c>
      <c r="I7657" s="26">
        <v>14</v>
      </c>
      <c r="J7657" s="26">
        <v>23</v>
      </c>
      <c r="K7657" s="26">
        <v>58</v>
      </c>
      <c r="M7657" s="26">
        <v>7655</v>
      </c>
      <c r="N7657" s="26">
        <v>14</v>
      </c>
    </row>
    <row r="7658" spans="7:14" x14ac:dyDescent="0.2">
      <c r="G7658" s="26">
        <v>2016</v>
      </c>
      <c r="H7658" s="26">
        <v>11</v>
      </c>
      <c r="I7658" s="26">
        <v>14</v>
      </c>
      <c r="J7658" s="26">
        <v>24</v>
      </c>
      <c r="K7658" s="26">
        <v>31</v>
      </c>
      <c r="M7658" s="26">
        <v>7656</v>
      </c>
      <c r="N7658" s="26">
        <v>14</v>
      </c>
    </row>
    <row r="7659" spans="7:14" x14ac:dyDescent="0.2">
      <c r="G7659" s="26">
        <v>2016</v>
      </c>
      <c r="H7659" s="26">
        <v>11</v>
      </c>
      <c r="I7659" s="26">
        <v>15</v>
      </c>
      <c r="J7659" s="26">
        <v>1</v>
      </c>
      <c r="K7659" s="26">
        <v>16</v>
      </c>
      <c r="M7659" s="26">
        <v>7657</v>
      </c>
      <c r="N7659" s="26">
        <v>14</v>
      </c>
    </row>
    <row r="7660" spans="7:14" x14ac:dyDescent="0.2">
      <c r="G7660" s="26">
        <v>2016</v>
      </c>
      <c r="H7660" s="26">
        <v>11</v>
      </c>
      <c r="I7660" s="26">
        <v>15</v>
      </c>
      <c r="J7660" s="26">
        <v>2</v>
      </c>
      <c r="K7660" s="26">
        <v>16</v>
      </c>
      <c r="M7660" s="26">
        <v>7658</v>
      </c>
      <c r="N7660" s="26">
        <v>14</v>
      </c>
    </row>
    <row r="7661" spans="7:14" x14ac:dyDescent="0.2">
      <c r="G7661" s="26">
        <v>2016</v>
      </c>
      <c r="H7661" s="26">
        <v>11</v>
      </c>
      <c r="I7661" s="26">
        <v>15</v>
      </c>
      <c r="J7661" s="26">
        <v>3</v>
      </c>
      <c r="K7661" s="26">
        <v>7</v>
      </c>
      <c r="M7661" s="26">
        <v>7659</v>
      </c>
      <c r="N7661" s="26">
        <v>14</v>
      </c>
    </row>
    <row r="7662" spans="7:14" x14ac:dyDescent="0.2">
      <c r="G7662" s="26">
        <v>2016</v>
      </c>
      <c r="H7662" s="26">
        <v>11</v>
      </c>
      <c r="I7662" s="26">
        <v>15</v>
      </c>
      <c r="J7662" s="26">
        <v>4</v>
      </c>
      <c r="K7662" s="26">
        <v>10</v>
      </c>
      <c r="M7662" s="26">
        <v>7660</v>
      </c>
      <c r="N7662" s="26">
        <v>14</v>
      </c>
    </row>
    <row r="7663" spans="7:14" x14ac:dyDescent="0.2">
      <c r="G7663" s="26">
        <v>2016</v>
      </c>
      <c r="H7663" s="26">
        <v>11</v>
      </c>
      <c r="I7663" s="26">
        <v>15</v>
      </c>
      <c r="J7663" s="26">
        <v>5</v>
      </c>
      <c r="K7663" s="26">
        <v>10</v>
      </c>
      <c r="M7663" s="26">
        <v>7661</v>
      </c>
      <c r="N7663" s="26">
        <v>14</v>
      </c>
    </row>
    <row r="7664" spans="7:14" x14ac:dyDescent="0.2">
      <c r="G7664" s="26">
        <v>2016</v>
      </c>
      <c r="H7664" s="26">
        <v>11</v>
      </c>
      <c r="I7664" s="26">
        <v>15</v>
      </c>
      <c r="J7664" s="26">
        <v>6</v>
      </c>
      <c r="K7664" s="26">
        <v>66</v>
      </c>
      <c r="M7664" s="26">
        <v>7662</v>
      </c>
      <c r="N7664" s="26">
        <v>14</v>
      </c>
    </row>
    <row r="7665" spans="7:14" x14ac:dyDescent="0.2">
      <c r="G7665" s="26">
        <v>2016</v>
      </c>
      <c r="H7665" s="26">
        <v>11</v>
      </c>
      <c r="I7665" s="26">
        <v>15</v>
      </c>
      <c r="J7665" s="26">
        <v>7</v>
      </c>
      <c r="K7665" s="26">
        <v>194</v>
      </c>
      <c r="M7665" s="26">
        <v>7663</v>
      </c>
      <c r="N7665" s="26">
        <v>14</v>
      </c>
    </row>
    <row r="7666" spans="7:14" x14ac:dyDescent="0.2">
      <c r="G7666" s="26">
        <v>2016</v>
      </c>
      <c r="H7666" s="26">
        <v>11</v>
      </c>
      <c r="I7666" s="26">
        <v>15</v>
      </c>
      <c r="J7666" s="26">
        <v>8</v>
      </c>
      <c r="K7666" s="26">
        <v>483</v>
      </c>
      <c r="M7666" s="26">
        <v>7664</v>
      </c>
      <c r="N7666" s="26">
        <v>14</v>
      </c>
    </row>
    <row r="7667" spans="7:14" x14ac:dyDescent="0.2">
      <c r="G7667" s="26">
        <v>2016</v>
      </c>
      <c r="H7667" s="26">
        <v>11</v>
      </c>
      <c r="I7667" s="26">
        <v>15</v>
      </c>
      <c r="J7667" s="26">
        <v>9</v>
      </c>
      <c r="K7667" s="26">
        <v>369</v>
      </c>
      <c r="M7667" s="26">
        <v>7665</v>
      </c>
      <c r="N7667" s="26">
        <v>14</v>
      </c>
    </row>
    <row r="7668" spans="7:14" x14ac:dyDescent="0.2">
      <c r="G7668" s="26">
        <v>2016</v>
      </c>
      <c r="H7668" s="26">
        <v>11</v>
      </c>
      <c r="I7668" s="26">
        <v>15</v>
      </c>
      <c r="J7668" s="26">
        <v>10</v>
      </c>
      <c r="K7668" s="26">
        <v>258</v>
      </c>
      <c r="M7668" s="26">
        <v>7666</v>
      </c>
      <c r="N7668" s="26">
        <v>14</v>
      </c>
    </row>
    <row r="7669" spans="7:14" x14ac:dyDescent="0.2">
      <c r="G7669" s="26">
        <v>2016</v>
      </c>
      <c r="H7669" s="26">
        <v>11</v>
      </c>
      <c r="I7669" s="26">
        <v>15</v>
      </c>
      <c r="J7669" s="26">
        <v>11</v>
      </c>
      <c r="K7669" s="26">
        <v>250</v>
      </c>
      <c r="M7669" s="26">
        <v>7667</v>
      </c>
      <c r="N7669" s="26">
        <v>14</v>
      </c>
    </row>
    <row r="7670" spans="7:14" x14ac:dyDescent="0.2">
      <c r="G7670" s="26">
        <v>2016</v>
      </c>
      <c r="H7670" s="26">
        <v>11</v>
      </c>
      <c r="I7670" s="26">
        <v>15</v>
      </c>
      <c r="J7670" s="26">
        <v>12</v>
      </c>
      <c r="K7670" s="26">
        <v>307</v>
      </c>
      <c r="M7670" s="26">
        <v>7668</v>
      </c>
      <c r="N7670" s="26">
        <v>14</v>
      </c>
    </row>
    <row r="7671" spans="7:14" x14ac:dyDescent="0.2">
      <c r="G7671" s="26">
        <v>2016</v>
      </c>
      <c r="H7671" s="26">
        <v>11</v>
      </c>
      <c r="I7671" s="26">
        <v>15</v>
      </c>
      <c r="J7671" s="26">
        <v>13</v>
      </c>
      <c r="K7671" s="26">
        <v>347</v>
      </c>
      <c r="M7671" s="26">
        <v>7669</v>
      </c>
      <c r="N7671" s="26">
        <v>14</v>
      </c>
    </row>
    <row r="7672" spans="7:14" x14ac:dyDescent="0.2">
      <c r="G7672" s="26">
        <v>2016</v>
      </c>
      <c r="H7672" s="26">
        <v>11</v>
      </c>
      <c r="I7672" s="26">
        <v>15</v>
      </c>
      <c r="J7672" s="26">
        <v>14</v>
      </c>
      <c r="K7672" s="26">
        <v>339</v>
      </c>
      <c r="M7672" s="26">
        <v>7670</v>
      </c>
      <c r="N7672" s="26">
        <v>14</v>
      </c>
    </row>
    <row r="7673" spans="7:14" x14ac:dyDescent="0.2">
      <c r="G7673" s="26">
        <v>2016</v>
      </c>
      <c r="H7673" s="26">
        <v>11</v>
      </c>
      <c r="I7673" s="26">
        <v>15</v>
      </c>
      <c r="J7673" s="26">
        <v>15</v>
      </c>
      <c r="K7673" s="26">
        <v>345</v>
      </c>
      <c r="M7673" s="26">
        <v>7671</v>
      </c>
      <c r="N7673" s="26">
        <v>14</v>
      </c>
    </row>
    <row r="7674" spans="7:14" x14ac:dyDescent="0.2">
      <c r="G7674" s="26">
        <v>2016</v>
      </c>
      <c r="H7674" s="26">
        <v>11</v>
      </c>
      <c r="I7674" s="26">
        <v>15</v>
      </c>
      <c r="J7674" s="26">
        <v>16</v>
      </c>
      <c r="K7674" s="26">
        <v>459</v>
      </c>
      <c r="M7674" s="26">
        <v>7672</v>
      </c>
      <c r="N7674" s="26">
        <v>14</v>
      </c>
    </row>
    <row r="7675" spans="7:14" x14ac:dyDescent="0.2">
      <c r="G7675" s="26">
        <v>2016</v>
      </c>
      <c r="H7675" s="26">
        <v>11</v>
      </c>
      <c r="I7675" s="26">
        <v>15</v>
      </c>
      <c r="J7675" s="26">
        <v>17</v>
      </c>
      <c r="K7675" s="26">
        <v>585</v>
      </c>
      <c r="M7675" s="26">
        <v>7673</v>
      </c>
      <c r="N7675" s="26">
        <v>14</v>
      </c>
    </row>
    <row r="7676" spans="7:14" x14ac:dyDescent="0.2">
      <c r="G7676" s="26">
        <v>2016</v>
      </c>
      <c r="H7676" s="26">
        <v>11</v>
      </c>
      <c r="I7676" s="26">
        <v>15</v>
      </c>
      <c r="J7676" s="26">
        <v>18</v>
      </c>
      <c r="K7676" s="26">
        <v>454</v>
      </c>
      <c r="M7676" s="26">
        <v>7674</v>
      </c>
      <c r="N7676" s="26">
        <v>14</v>
      </c>
    </row>
    <row r="7677" spans="7:14" x14ac:dyDescent="0.2">
      <c r="G7677" s="26">
        <v>2016</v>
      </c>
      <c r="H7677" s="26">
        <v>11</v>
      </c>
      <c r="I7677" s="26">
        <v>15</v>
      </c>
      <c r="J7677" s="26">
        <v>19</v>
      </c>
      <c r="K7677" s="26">
        <v>294</v>
      </c>
      <c r="M7677" s="26">
        <v>7675</v>
      </c>
      <c r="N7677" s="26">
        <v>14</v>
      </c>
    </row>
    <row r="7678" spans="7:14" x14ac:dyDescent="0.2">
      <c r="G7678" s="26">
        <v>2016</v>
      </c>
      <c r="H7678" s="26">
        <v>11</v>
      </c>
      <c r="I7678" s="26">
        <v>15</v>
      </c>
      <c r="J7678" s="26">
        <v>20</v>
      </c>
      <c r="K7678" s="26">
        <v>176</v>
      </c>
      <c r="M7678" s="26">
        <v>7676</v>
      </c>
      <c r="N7678" s="26">
        <v>13</v>
      </c>
    </row>
    <row r="7679" spans="7:14" x14ac:dyDescent="0.2">
      <c r="G7679" s="26">
        <v>2016</v>
      </c>
      <c r="H7679" s="26">
        <v>11</v>
      </c>
      <c r="I7679" s="26">
        <v>15</v>
      </c>
      <c r="J7679" s="26">
        <v>21</v>
      </c>
      <c r="K7679" s="26">
        <v>97</v>
      </c>
      <c r="M7679" s="26">
        <v>7677</v>
      </c>
      <c r="N7679" s="26">
        <v>13</v>
      </c>
    </row>
    <row r="7680" spans="7:14" x14ac:dyDescent="0.2">
      <c r="G7680" s="26">
        <v>2016</v>
      </c>
      <c r="H7680" s="26">
        <v>11</v>
      </c>
      <c r="I7680" s="26">
        <v>15</v>
      </c>
      <c r="J7680" s="26">
        <v>22</v>
      </c>
      <c r="K7680" s="26">
        <v>78</v>
      </c>
      <c r="M7680" s="26">
        <v>7678</v>
      </c>
      <c r="N7680" s="26">
        <v>13</v>
      </c>
    </row>
    <row r="7681" spans="7:14" x14ac:dyDescent="0.2">
      <c r="G7681" s="26">
        <v>2016</v>
      </c>
      <c r="H7681" s="26">
        <v>11</v>
      </c>
      <c r="I7681" s="26">
        <v>15</v>
      </c>
      <c r="J7681" s="26">
        <v>23</v>
      </c>
      <c r="K7681" s="26">
        <v>41</v>
      </c>
      <c r="M7681" s="26">
        <v>7679</v>
      </c>
      <c r="N7681" s="26">
        <v>13</v>
      </c>
    </row>
    <row r="7682" spans="7:14" x14ac:dyDescent="0.2">
      <c r="G7682" s="26">
        <v>2016</v>
      </c>
      <c r="H7682" s="26">
        <v>11</v>
      </c>
      <c r="I7682" s="26">
        <v>15</v>
      </c>
      <c r="J7682" s="26">
        <v>24</v>
      </c>
      <c r="K7682" s="26">
        <v>26</v>
      </c>
      <c r="M7682" s="26">
        <v>7680</v>
      </c>
      <c r="N7682" s="26">
        <v>13</v>
      </c>
    </row>
    <row r="7683" spans="7:14" x14ac:dyDescent="0.2">
      <c r="G7683" s="26">
        <v>2016</v>
      </c>
      <c r="H7683" s="26">
        <v>11</v>
      </c>
      <c r="I7683" s="26">
        <v>16</v>
      </c>
      <c r="J7683" s="26">
        <v>1</v>
      </c>
      <c r="K7683" s="26">
        <v>16</v>
      </c>
      <c r="M7683" s="26">
        <v>7681</v>
      </c>
      <c r="N7683" s="26">
        <v>13</v>
      </c>
    </row>
    <row r="7684" spans="7:14" x14ac:dyDescent="0.2">
      <c r="G7684" s="26">
        <v>2016</v>
      </c>
      <c r="H7684" s="26">
        <v>11</v>
      </c>
      <c r="I7684" s="26">
        <v>16</v>
      </c>
      <c r="J7684" s="26">
        <v>2</v>
      </c>
      <c r="K7684" s="26">
        <v>16</v>
      </c>
      <c r="M7684" s="26">
        <v>7682</v>
      </c>
      <c r="N7684" s="26">
        <v>13</v>
      </c>
    </row>
    <row r="7685" spans="7:14" x14ac:dyDescent="0.2">
      <c r="G7685" s="26">
        <v>2016</v>
      </c>
      <c r="H7685" s="26">
        <v>11</v>
      </c>
      <c r="I7685" s="26">
        <v>16</v>
      </c>
      <c r="J7685" s="26">
        <v>3</v>
      </c>
      <c r="K7685" s="26">
        <v>7</v>
      </c>
      <c r="M7685" s="26">
        <v>7683</v>
      </c>
      <c r="N7685" s="26">
        <v>13</v>
      </c>
    </row>
    <row r="7686" spans="7:14" x14ac:dyDescent="0.2">
      <c r="G7686" s="26">
        <v>2016</v>
      </c>
      <c r="H7686" s="26">
        <v>11</v>
      </c>
      <c r="I7686" s="26">
        <v>16</v>
      </c>
      <c r="J7686" s="26">
        <v>4</v>
      </c>
      <c r="K7686" s="26">
        <v>9</v>
      </c>
      <c r="M7686" s="26">
        <v>7684</v>
      </c>
      <c r="N7686" s="26">
        <v>13</v>
      </c>
    </row>
    <row r="7687" spans="7:14" x14ac:dyDescent="0.2">
      <c r="G7687" s="26">
        <v>2016</v>
      </c>
      <c r="H7687" s="26">
        <v>11</v>
      </c>
      <c r="I7687" s="26">
        <v>16</v>
      </c>
      <c r="J7687" s="26">
        <v>5</v>
      </c>
      <c r="K7687" s="26">
        <v>16</v>
      </c>
      <c r="M7687" s="26">
        <v>7685</v>
      </c>
      <c r="N7687" s="26">
        <v>13</v>
      </c>
    </row>
    <row r="7688" spans="7:14" x14ac:dyDescent="0.2">
      <c r="G7688" s="26">
        <v>2016</v>
      </c>
      <c r="H7688" s="26">
        <v>11</v>
      </c>
      <c r="I7688" s="26">
        <v>16</v>
      </c>
      <c r="J7688" s="26">
        <v>6</v>
      </c>
      <c r="K7688" s="26">
        <v>51</v>
      </c>
      <c r="M7688" s="26">
        <v>7686</v>
      </c>
      <c r="N7688" s="26">
        <v>13</v>
      </c>
    </row>
    <row r="7689" spans="7:14" x14ac:dyDescent="0.2">
      <c r="G7689" s="26">
        <v>2016</v>
      </c>
      <c r="H7689" s="26">
        <v>11</v>
      </c>
      <c r="I7689" s="26">
        <v>16</v>
      </c>
      <c r="J7689" s="26">
        <v>7</v>
      </c>
      <c r="K7689" s="26">
        <v>187</v>
      </c>
      <c r="M7689" s="26">
        <v>7687</v>
      </c>
      <c r="N7689" s="26">
        <v>13</v>
      </c>
    </row>
    <row r="7690" spans="7:14" x14ac:dyDescent="0.2">
      <c r="G7690" s="26">
        <v>2016</v>
      </c>
      <c r="H7690" s="26">
        <v>11</v>
      </c>
      <c r="I7690" s="26">
        <v>16</v>
      </c>
      <c r="J7690" s="26">
        <v>8</v>
      </c>
      <c r="K7690" s="26">
        <v>501</v>
      </c>
      <c r="M7690" s="26">
        <v>7688</v>
      </c>
      <c r="N7690" s="26">
        <v>13</v>
      </c>
    </row>
    <row r="7691" spans="7:14" x14ac:dyDescent="0.2">
      <c r="G7691" s="26">
        <v>2016</v>
      </c>
      <c r="H7691" s="26">
        <v>11</v>
      </c>
      <c r="I7691" s="26">
        <v>16</v>
      </c>
      <c r="J7691" s="26">
        <v>9</v>
      </c>
      <c r="K7691" s="26">
        <v>388</v>
      </c>
      <c r="M7691" s="26">
        <v>7689</v>
      </c>
      <c r="N7691" s="26">
        <v>13</v>
      </c>
    </row>
    <row r="7692" spans="7:14" x14ac:dyDescent="0.2">
      <c r="G7692" s="26">
        <v>2016</v>
      </c>
      <c r="H7692" s="26">
        <v>11</v>
      </c>
      <c r="I7692" s="26">
        <v>16</v>
      </c>
      <c r="J7692" s="26">
        <v>10</v>
      </c>
      <c r="K7692" s="26">
        <v>298</v>
      </c>
      <c r="M7692" s="26">
        <v>7690</v>
      </c>
      <c r="N7692" s="26">
        <v>13</v>
      </c>
    </row>
    <row r="7693" spans="7:14" x14ac:dyDescent="0.2">
      <c r="G7693" s="26">
        <v>2016</v>
      </c>
      <c r="H7693" s="26">
        <v>11</v>
      </c>
      <c r="I7693" s="26">
        <v>16</v>
      </c>
      <c r="J7693" s="26">
        <v>11</v>
      </c>
      <c r="K7693" s="26">
        <v>320</v>
      </c>
      <c r="M7693" s="26">
        <v>7691</v>
      </c>
      <c r="N7693" s="26">
        <v>13</v>
      </c>
    </row>
    <row r="7694" spans="7:14" x14ac:dyDescent="0.2">
      <c r="G7694" s="26">
        <v>2016</v>
      </c>
      <c r="H7694" s="26">
        <v>11</v>
      </c>
      <c r="I7694" s="26">
        <v>16</v>
      </c>
      <c r="J7694" s="26">
        <v>12</v>
      </c>
      <c r="K7694" s="26">
        <v>370</v>
      </c>
      <c r="M7694" s="26">
        <v>7692</v>
      </c>
      <c r="N7694" s="26">
        <v>13</v>
      </c>
    </row>
    <row r="7695" spans="7:14" x14ac:dyDescent="0.2">
      <c r="G7695" s="26">
        <v>2016</v>
      </c>
      <c r="H7695" s="26">
        <v>11</v>
      </c>
      <c r="I7695" s="26">
        <v>16</v>
      </c>
      <c r="J7695" s="26">
        <v>13</v>
      </c>
      <c r="K7695" s="26">
        <v>349</v>
      </c>
      <c r="M7695" s="26">
        <v>7693</v>
      </c>
      <c r="N7695" s="26">
        <v>13</v>
      </c>
    </row>
    <row r="7696" spans="7:14" x14ac:dyDescent="0.2">
      <c r="G7696" s="26">
        <v>2016</v>
      </c>
      <c r="H7696" s="26">
        <v>11</v>
      </c>
      <c r="I7696" s="26">
        <v>16</v>
      </c>
      <c r="J7696" s="26">
        <v>14</v>
      </c>
      <c r="K7696" s="26">
        <v>409</v>
      </c>
      <c r="M7696" s="26">
        <v>7694</v>
      </c>
      <c r="N7696" s="26">
        <v>13</v>
      </c>
    </row>
    <row r="7697" spans="7:14" x14ac:dyDescent="0.2">
      <c r="G7697" s="26">
        <v>2016</v>
      </c>
      <c r="H7697" s="26">
        <v>11</v>
      </c>
      <c r="I7697" s="26">
        <v>16</v>
      </c>
      <c r="J7697" s="26">
        <v>15</v>
      </c>
      <c r="K7697" s="26">
        <v>414</v>
      </c>
      <c r="M7697" s="26">
        <v>7695</v>
      </c>
      <c r="N7697" s="26">
        <v>13</v>
      </c>
    </row>
    <row r="7698" spans="7:14" x14ac:dyDescent="0.2">
      <c r="G7698" s="26">
        <v>2016</v>
      </c>
      <c r="H7698" s="26">
        <v>11</v>
      </c>
      <c r="I7698" s="26">
        <v>16</v>
      </c>
      <c r="J7698" s="26">
        <v>16</v>
      </c>
      <c r="K7698" s="26">
        <v>450</v>
      </c>
      <c r="M7698" s="26">
        <v>7696</v>
      </c>
      <c r="N7698" s="26">
        <v>13</v>
      </c>
    </row>
    <row r="7699" spans="7:14" x14ac:dyDescent="0.2">
      <c r="G7699" s="26">
        <v>2016</v>
      </c>
      <c r="H7699" s="26">
        <v>11</v>
      </c>
      <c r="I7699" s="26">
        <v>16</v>
      </c>
      <c r="J7699" s="26">
        <v>17</v>
      </c>
      <c r="K7699" s="26">
        <v>611</v>
      </c>
      <c r="M7699" s="26">
        <v>7697</v>
      </c>
      <c r="N7699" s="26">
        <v>13</v>
      </c>
    </row>
    <row r="7700" spans="7:14" x14ac:dyDescent="0.2">
      <c r="G7700" s="26">
        <v>2016</v>
      </c>
      <c r="H7700" s="26">
        <v>11</v>
      </c>
      <c r="I7700" s="26">
        <v>16</v>
      </c>
      <c r="J7700" s="26">
        <v>18</v>
      </c>
      <c r="K7700" s="26">
        <v>457</v>
      </c>
      <c r="M7700" s="26">
        <v>7698</v>
      </c>
      <c r="N7700" s="26">
        <v>13</v>
      </c>
    </row>
    <row r="7701" spans="7:14" x14ac:dyDescent="0.2">
      <c r="G7701" s="26">
        <v>2016</v>
      </c>
      <c r="H7701" s="26">
        <v>11</v>
      </c>
      <c r="I7701" s="26">
        <v>16</v>
      </c>
      <c r="J7701" s="26">
        <v>19</v>
      </c>
      <c r="K7701" s="26">
        <v>272</v>
      </c>
      <c r="M7701" s="26">
        <v>7699</v>
      </c>
      <c r="N7701" s="26">
        <v>13</v>
      </c>
    </row>
    <row r="7702" spans="7:14" x14ac:dyDescent="0.2">
      <c r="G7702" s="26">
        <v>2016</v>
      </c>
      <c r="H7702" s="26">
        <v>11</v>
      </c>
      <c r="I7702" s="26">
        <v>16</v>
      </c>
      <c r="J7702" s="26">
        <v>20</v>
      </c>
      <c r="K7702" s="26">
        <v>169</v>
      </c>
      <c r="M7702" s="26">
        <v>7700</v>
      </c>
      <c r="N7702" s="26">
        <v>13</v>
      </c>
    </row>
    <row r="7703" spans="7:14" x14ac:dyDescent="0.2">
      <c r="G7703" s="26">
        <v>2016</v>
      </c>
      <c r="H7703" s="26">
        <v>11</v>
      </c>
      <c r="I7703" s="26">
        <v>16</v>
      </c>
      <c r="J7703" s="26">
        <v>21</v>
      </c>
      <c r="K7703" s="26">
        <v>129</v>
      </c>
      <c r="M7703" s="26">
        <v>7701</v>
      </c>
      <c r="N7703" s="26">
        <v>13</v>
      </c>
    </row>
    <row r="7704" spans="7:14" x14ac:dyDescent="0.2">
      <c r="G7704" s="26">
        <v>2016</v>
      </c>
      <c r="H7704" s="26">
        <v>11</v>
      </c>
      <c r="I7704" s="26">
        <v>16</v>
      </c>
      <c r="J7704" s="26">
        <v>22</v>
      </c>
      <c r="K7704" s="26">
        <v>77</v>
      </c>
      <c r="M7704" s="26">
        <v>7702</v>
      </c>
      <c r="N7704" s="26">
        <v>13</v>
      </c>
    </row>
    <row r="7705" spans="7:14" x14ac:dyDescent="0.2">
      <c r="G7705" s="26">
        <v>2016</v>
      </c>
      <c r="H7705" s="26">
        <v>11</v>
      </c>
      <c r="I7705" s="26">
        <v>16</v>
      </c>
      <c r="J7705" s="26">
        <v>23</v>
      </c>
      <c r="K7705" s="26">
        <v>63</v>
      </c>
      <c r="M7705" s="26">
        <v>7703</v>
      </c>
      <c r="N7705" s="26">
        <v>13</v>
      </c>
    </row>
    <row r="7706" spans="7:14" x14ac:dyDescent="0.2">
      <c r="G7706" s="26">
        <v>2016</v>
      </c>
      <c r="H7706" s="26">
        <v>11</v>
      </c>
      <c r="I7706" s="26">
        <v>16</v>
      </c>
      <c r="J7706" s="26">
        <v>24</v>
      </c>
      <c r="K7706" s="26">
        <v>37</v>
      </c>
      <c r="M7706" s="26">
        <v>7704</v>
      </c>
      <c r="N7706" s="26">
        <v>13</v>
      </c>
    </row>
    <row r="7707" spans="7:14" x14ac:dyDescent="0.2">
      <c r="G7707" s="26">
        <v>2016</v>
      </c>
      <c r="H7707" s="26">
        <v>11</v>
      </c>
      <c r="I7707" s="26">
        <v>17</v>
      </c>
      <c r="J7707" s="26">
        <v>1</v>
      </c>
      <c r="K7707" s="26">
        <v>22</v>
      </c>
      <c r="M7707" s="26">
        <v>7705</v>
      </c>
      <c r="N7707" s="26">
        <v>13</v>
      </c>
    </row>
    <row r="7708" spans="7:14" x14ac:dyDescent="0.2">
      <c r="G7708" s="26">
        <v>2016</v>
      </c>
      <c r="H7708" s="26">
        <v>11</v>
      </c>
      <c r="I7708" s="26">
        <v>17</v>
      </c>
      <c r="J7708" s="26">
        <v>2</v>
      </c>
      <c r="K7708" s="26">
        <v>17</v>
      </c>
      <c r="M7708" s="26">
        <v>7706</v>
      </c>
      <c r="N7708" s="26">
        <v>13</v>
      </c>
    </row>
    <row r="7709" spans="7:14" x14ac:dyDescent="0.2">
      <c r="G7709" s="26">
        <v>2016</v>
      </c>
      <c r="H7709" s="26">
        <v>11</v>
      </c>
      <c r="I7709" s="26">
        <v>17</v>
      </c>
      <c r="J7709" s="26">
        <v>3</v>
      </c>
      <c r="K7709" s="26">
        <v>9</v>
      </c>
      <c r="M7709" s="26">
        <v>7707</v>
      </c>
      <c r="N7709" s="26">
        <v>13</v>
      </c>
    </row>
    <row r="7710" spans="7:14" x14ac:dyDescent="0.2">
      <c r="G7710" s="26">
        <v>2016</v>
      </c>
      <c r="H7710" s="26">
        <v>11</v>
      </c>
      <c r="I7710" s="26">
        <v>17</v>
      </c>
      <c r="J7710" s="26">
        <v>4</v>
      </c>
      <c r="K7710" s="26">
        <v>8</v>
      </c>
      <c r="M7710" s="26">
        <v>7708</v>
      </c>
      <c r="N7710" s="26">
        <v>13</v>
      </c>
    </row>
    <row r="7711" spans="7:14" x14ac:dyDescent="0.2">
      <c r="G7711" s="26">
        <v>2016</v>
      </c>
      <c r="H7711" s="26">
        <v>11</v>
      </c>
      <c r="I7711" s="26">
        <v>17</v>
      </c>
      <c r="J7711" s="26">
        <v>5</v>
      </c>
      <c r="K7711" s="26">
        <v>10</v>
      </c>
      <c r="M7711" s="26">
        <v>7709</v>
      </c>
      <c r="N7711" s="26">
        <v>13</v>
      </c>
    </row>
    <row r="7712" spans="7:14" x14ac:dyDescent="0.2">
      <c r="G7712" s="26">
        <v>2016</v>
      </c>
      <c r="H7712" s="26">
        <v>11</v>
      </c>
      <c r="I7712" s="26">
        <v>17</v>
      </c>
      <c r="J7712" s="26">
        <v>6</v>
      </c>
      <c r="K7712" s="26">
        <v>40</v>
      </c>
      <c r="M7712" s="26">
        <v>7710</v>
      </c>
      <c r="N7712" s="26">
        <v>13</v>
      </c>
    </row>
    <row r="7713" spans="7:14" x14ac:dyDescent="0.2">
      <c r="G7713" s="26">
        <v>2016</v>
      </c>
      <c r="H7713" s="26">
        <v>11</v>
      </c>
      <c r="I7713" s="26">
        <v>17</v>
      </c>
      <c r="J7713" s="26">
        <v>7</v>
      </c>
      <c r="K7713" s="26">
        <v>158</v>
      </c>
      <c r="M7713" s="26">
        <v>7711</v>
      </c>
      <c r="N7713" s="26">
        <v>13</v>
      </c>
    </row>
    <row r="7714" spans="7:14" x14ac:dyDescent="0.2">
      <c r="G7714" s="26">
        <v>2016</v>
      </c>
      <c r="H7714" s="26">
        <v>11</v>
      </c>
      <c r="I7714" s="26">
        <v>17</v>
      </c>
      <c r="J7714" s="26">
        <v>8</v>
      </c>
      <c r="K7714" s="26">
        <v>507</v>
      </c>
      <c r="M7714" s="26">
        <v>7712</v>
      </c>
      <c r="N7714" s="26">
        <v>13</v>
      </c>
    </row>
    <row r="7715" spans="7:14" x14ac:dyDescent="0.2">
      <c r="G7715" s="26">
        <v>2016</v>
      </c>
      <c r="H7715" s="26">
        <v>11</v>
      </c>
      <c r="I7715" s="26">
        <v>17</v>
      </c>
      <c r="J7715" s="26">
        <v>9</v>
      </c>
      <c r="K7715" s="26">
        <v>378</v>
      </c>
      <c r="M7715" s="26">
        <v>7713</v>
      </c>
      <c r="N7715" s="26">
        <v>13</v>
      </c>
    </row>
    <row r="7716" spans="7:14" x14ac:dyDescent="0.2">
      <c r="G7716" s="26">
        <v>2016</v>
      </c>
      <c r="H7716" s="26">
        <v>11</v>
      </c>
      <c r="I7716" s="26">
        <v>17</v>
      </c>
      <c r="J7716" s="26">
        <v>10</v>
      </c>
      <c r="K7716" s="26">
        <v>304</v>
      </c>
      <c r="M7716" s="26">
        <v>7714</v>
      </c>
      <c r="N7716" s="26">
        <v>13</v>
      </c>
    </row>
    <row r="7717" spans="7:14" x14ac:dyDescent="0.2">
      <c r="G7717" s="26">
        <v>2016</v>
      </c>
      <c r="H7717" s="26">
        <v>11</v>
      </c>
      <c r="I7717" s="26">
        <v>17</v>
      </c>
      <c r="J7717" s="26">
        <v>11</v>
      </c>
      <c r="K7717" s="26">
        <v>318</v>
      </c>
      <c r="M7717" s="26">
        <v>7715</v>
      </c>
      <c r="N7717" s="26">
        <v>13</v>
      </c>
    </row>
    <row r="7718" spans="7:14" x14ac:dyDescent="0.2">
      <c r="G7718" s="26">
        <v>2016</v>
      </c>
      <c r="H7718" s="26">
        <v>11</v>
      </c>
      <c r="I7718" s="26">
        <v>17</v>
      </c>
      <c r="J7718" s="26">
        <v>12</v>
      </c>
      <c r="K7718" s="26">
        <v>371</v>
      </c>
      <c r="M7718" s="26">
        <v>7716</v>
      </c>
      <c r="N7718" s="26">
        <v>13</v>
      </c>
    </row>
    <row r="7719" spans="7:14" x14ac:dyDescent="0.2">
      <c r="G7719" s="26">
        <v>2016</v>
      </c>
      <c r="H7719" s="26">
        <v>11</v>
      </c>
      <c r="I7719" s="26">
        <v>17</v>
      </c>
      <c r="J7719" s="26">
        <v>13</v>
      </c>
      <c r="K7719" s="26">
        <v>336</v>
      </c>
      <c r="M7719" s="26">
        <v>7717</v>
      </c>
      <c r="N7719" s="26">
        <v>13</v>
      </c>
    </row>
    <row r="7720" spans="7:14" x14ac:dyDescent="0.2">
      <c r="G7720" s="26">
        <v>2016</v>
      </c>
      <c r="H7720" s="26">
        <v>11</v>
      </c>
      <c r="I7720" s="26">
        <v>17</v>
      </c>
      <c r="J7720" s="26">
        <v>14</v>
      </c>
      <c r="K7720" s="26">
        <v>367</v>
      </c>
      <c r="M7720" s="26">
        <v>7718</v>
      </c>
      <c r="N7720" s="26">
        <v>13</v>
      </c>
    </row>
    <row r="7721" spans="7:14" x14ac:dyDescent="0.2">
      <c r="G7721" s="26">
        <v>2016</v>
      </c>
      <c r="H7721" s="26">
        <v>11</v>
      </c>
      <c r="I7721" s="26">
        <v>17</v>
      </c>
      <c r="J7721" s="26">
        <v>15</v>
      </c>
      <c r="K7721" s="26">
        <v>378</v>
      </c>
      <c r="M7721" s="26">
        <v>7719</v>
      </c>
      <c r="N7721" s="26">
        <v>13</v>
      </c>
    </row>
    <row r="7722" spans="7:14" x14ac:dyDescent="0.2">
      <c r="G7722" s="26">
        <v>2016</v>
      </c>
      <c r="H7722" s="26">
        <v>11</v>
      </c>
      <c r="I7722" s="26">
        <v>17</v>
      </c>
      <c r="J7722" s="26">
        <v>16</v>
      </c>
      <c r="K7722" s="26">
        <v>443</v>
      </c>
      <c r="M7722" s="26">
        <v>7720</v>
      </c>
      <c r="N7722" s="26">
        <v>13</v>
      </c>
    </row>
    <row r="7723" spans="7:14" x14ac:dyDescent="0.2">
      <c r="G7723" s="26">
        <v>2016</v>
      </c>
      <c r="H7723" s="26">
        <v>11</v>
      </c>
      <c r="I7723" s="26">
        <v>17</v>
      </c>
      <c r="J7723" s="26">
        <v>17</v>
      </c>
      <c r="K7723" s="26">
        <v>602</v>
      </c>
      <c r="M7723" s="26">
        <v>7721</v>
      </c>
      <c r="N7723" s="26">
        <v>13</v>
      </c>
    </row>
    <row r="7724" spans="7:14" x14ac:dyDescent="0.2">
      <c r="G7724" s="26">
        <v>2016</v>
      </c>
      <c r="H7724" s="26">
        <v>11</v>
      </c>
      <c r="I7724" s="26">
        <v>17</v>
      </c>
      <c r="J7724" s="26">
        <v>18</v>
      </c>
      <c r="K7724" s="26">
        <v>438</v>
      </c>
      <c r="M7724" s="26">
        <v>7722</v>
      </c>
      <c r="N7724" s="26">
        <v>13</v>
      </c>
    </row>
    <row r="7725" spans="7:14" x14ac:dyDescent="0.2">
      <c r="G7725" s="26">
        <v>2016</v>
      </c>
      <c r="H7725" s="26">
        <v>11</v>
      </c>
      <c r="I7725" s="26">
        <v>17</v>
      </c>
      <c r="J7725" s="26">
        <v>19</v>
      </c>
      <c r="K7725" s="26">
        <v>253</v>
      </c>
      <c r="M7725" s="26">
        <v>7723</v>
      </c>
      <c r="N7725" s="26">
        <v>13</v>
      </c>
    </row>
    <row r="7726" spans="7:14" x14ac:dyDescent="0.2">
      <c r="G7726" s="26">
        <v>2016</v>
      </c>
      <c r="H7726" s="26">
        <v>11</v>
      </c>
      <c r="I7726" s="26">
        <v>17</v>
      </c>
      <c r="J7726" s="26">
        <v>20</v>
      </c>
      <c r="K7726" s="26">
        <v>175</v>
      </c>
      <c r="M7726" s="26">
        <v>7724</v>
      </c>
      <c r="N7726" s="26">
        <v>13</v>
      </c>
    </row>
    <row r="7727" spans="7:14" x14ac:dyDescent="0.2">
      <c r="G7727" s="26">
        <v>2016</v>
      </c>
      <c r="H7727" s="26">
        <v>11</v>
      </c>
      <c r="I7727" s="26">
        <v>17</v>
      </c>
      <c r="J7727" s="26">
        <v>21</v>
      </c>
      <c r="K7727" s="26">
        <v>122</v>
      </c>
      <c r="M7727" s="26">
        <v>7725</v>
      </c>
      <c r="N7727" s="26">
        <v>13</v>
      </c>
    </row>
    <row r="7728" spans="7:14" x14ac:dyDescent="0.2">
      <c r="G7728" s="26">
        <v>2016</v>
      </c>
      <c r="H7728" s="26">
        <v>11</v>
      </c>
      <c r="I7728" s="26">
        <v>17</v>
      </c>
      <c r="J7728" s="26">
        <v>22</v>
      </c>
      <c r="K7728" s="26">
        <v>120</v>
      </c>
      <c r="M7728" s="26">
        <v>7726</v>
      </c>
      <c r="N7728" s="26">
        <v>13</v>
      </c>
    </row>
    <row r="7729" spans="7:14" x14ac:dyDescent="0.2">
      <c r="G7729" s="26">
        <v>2016</v>
      </c>
      <c r="H7729" s="26">
        <v>11</v>
      </c>
      <c r="I7729" s="26">
        <v>17</v>
      </c>
      <c r="J7729" s="26">
        <v>23</v>
      </c>
      <c r="K7729" s="26">
        <v>60</v>
      </c>
      <c r="M7729" s="26">
        <v>7727</v>
      </c>
      <c r="N7729" s="26">
        <v>13</v>
      </c>
    </row>
    <row r="7730" spans="7:14" x14ac:dyDescent="0.2">
      <c r="G7730" s="26">
        <v>2016</v>
      </c>
      <c r="H7730" s="26">
        <v>11</v>
      </c>
      <c r="I7730" s="26">
        <v>17</v>
      </c>
      <c r="J7730" s="26">
        <v>24</v>
      </c>
      <c r="K7730" s="26">
        <v>47</v>
      </c>
      <c r="M7730" s="26">
        <v>7728</v>
      </c>
      <c r="N7730" s="26">
        <v>13</v>
      </c>
    </row>
    <row r="7731" spans="7:14" x14ac:dyDescent="0.2">
      <c r="G7731" s="26">
        <v>2016</v>
      </c>
      <c r="H7731" s="26">
        <v>11</v>
      </c>
      <c r="I7731" s="26">
        <v>18</v>
      </c>
      <c r="J7731" s="26">
        <v>1</v>
      </c>
      <c r="K7731" s="26">
        <v>15</v>
      </c>
      <c r="M7731" s="26">
        <v>7729</v>
      </c>
      <c r="N7731" s="26">
        <v>13</v>
      </c>
    </row>
    <row r="7732" spans="7:14" x14ac:dyDescent="0.2">
      <c r="G7732" s="26">
        <v>2016</v>
      </c>
      <c r="H7732" s="26">
        <v>11</v>
      </c>
      <c r="I7732" s="26">
        <v>18</v>
      </c>
      <c r="J7732" s="26">
        <v>2</v>
      </c>
      <c r="K7732" s="26">
        <v>19</v>
      </c>
      <c r="M7732" s="26">
        <v>7730</v>
      </c>
      <c r="N7732" s="26">
        <v>13</v>
      </c>
    </row>
    <row r="7733" spans="7:14" x14ac:dyDescent="0.2">
      <c r="G7733" s="26">
        <v>2016</v>
      </c>
      <c r="H7733" s="26">
        <v>11</v>
      </c>
      <c r="I7733" s="26">
        <v>18</v>
      </c>
      <c r="J7733" s="26">
        <v>3</v>
      </c>
      <c r="K7733" s="26">
        <v>1</v>
      </c>
      <c r="M7733" s="26">
        <v>7731</v>
      </c>
      <c r="N7733" s="26">
        <v>13</v>
      </c>
    </row>
    <row r="7734" spans="7:14" x14ac:dyDescent="0.2">
      <c r="G7734" s="26">
        <v>2016</v>
      </c>
      <c r="H7734" s="26">
        <v>11</v>
      </c>
      <c r="I7734" s="26">
        <v>18</v>
      </c>
      <c r="J7734" s="26">
        <v>4</v>
      </c>
      <c r="K7734" s="26">
        <v>4</v>
      </c>
      <c r="M7734" s="26">
        <v>7732</v>
      </c>
      <c r="N7734" s="26">
        <v>13</v>
      </c>
    </row>
    <row r="7735" spans="7:14" x14ac:dyDescent="0.2">
      <c r="G7735" s="26">
        <v>2016</v>
      </c>
      <c r="H7735" s="26">
        <v>11</v>
      </c>
      <c r="I7735" s="26">
        <v>18</v>
      </c>
      <c r="J7735" s="26">
        <v>5</v>
      </c>
      <c r="K7735" s="26">
        <v>8</v>
      </c>
      <c r="M7735" s="26">
        <v>7733</v>
      </c>
      <c r="N7735" s="26">
        <v>13</v>
      </c>
    </row>
    <row r="7736" spans="7:14" x14ac:dyDescent="0.2">
      <c r="G7736" s="26">
        <v>2016</v>
      </c>
      <c r="H7736" s="26">
        <v>11</v>
      </c>
      <c r="I7736" s="26">
        <v>18</v>
      </c>
      <c r="J7736" s="26">
        <v>6</v>
      </c>
      <c r="K7736" s="26">
        <v>57</v>
      </c>
      <c r="M7736" s="26">
        <v>7734</v>
      </c>
      <c r="N7736" s="26">
        <v>13</v>
      </c>
    </row>
    <row r="7737" spans="7:14" x14ac:dyDescent="0.2">
      <c r="G7737" s="26">
        <v>2016</v>
      </c>
      <c r="H7737" s="26">
        <v>11</v>
      </c>
      <c r="I7737" s="26">
        <v>18</v>
      </c>
      <c r="J7737" s="26">
        <v>7</v>
      </c>
      <c r="K7737" s="26">
        <v>150</v>
      </c>
      <c r="M7737" s="26">
        <v>7735</v>
      </c>
      <c r="N7737" s="26">
        <v>13</v>
      </c>
    </row>
    <row r="7738" spans="7:14" x14ac:dyDescent="0.2">
      <c r="G7738" s="26">
        <v>2016</v>
      </c>
      <c r="H7738" s="26">
        <v>11</v>
      </c>
      <c r="I7738" s="26">
        <v>18</v>
      </c>
      <c r="J7738" s="26">
        <v>8</v>
      </c>
      <c r="K7738" s="26">
        <v>469</v>
      </c>
      <c r="M7738" s="26">
        <v>7736</v>
      </c>
      <c r="N7738" s="26">
        <v>13</v>
      </c>
    </row>
    <row r="7739" spans="7:14" x14ac:dyDescent="0.2">
      <c r="G7739" s="26">
        <v>2016</v>
      </c>
      <c r="H7739" s="26">
        <v>11</v>
      </c>
      <c r="I7739" s="26">
        <v>18</v>
      </c>
      <c r="J7739" s="26">
        <v>9</v>
      </c>
      <c r="K7739" s="26">
        <v>354</v>
      </c>
      <c r="M7739" s="26">
        <v>7737</v>
      </c>
      <c r="N7739" s="26">
        <v>13</v>
      </c>
    </row>
    <row r="7740" spans="7:14" x14ac:dyDescent="0.2">
      <c r="G7740" s="26">
        <v>2016</v>
      </c>
      <c r="H7740" s="26">
        <v>11</v>
      </c>
      <c r="I7740" s="26">
        <v>18</v>
      </c>
      <c r="J7740" s="26">
        <v>10</v>
      </c>
      <c r="K7740" s="26">
        <v>264</v>
      </c>
      <c r="M7740" s="26">
        <v>7738</v>
      </c>
      <c r="N7740" s="26">
        <v>13</v>
      </c>
    </row>
    <row r="7741" spans="7:14" x14ac:dyDescent="0.2">
      <c r="G7741" s="26">
        <v>2016</v>
      </c>
      <c r="H7741" s="26">
        <v>11</v>
      </c>
      <c r="I7741" s="26">
        <v>18</v>
      </c>
      <c r="J7741" s="26">
        <v>11</v>
      </c>
      <c r="K7741" s="26">
        <v>311</v>
      </c>
      <c r="M7741" s="26">
        <v>7739</v>
      </c>
      <c r="N7741" s="26">
        <v>13</v>
      </c>
    </row>
    <row r="7742" spans="7:14" x14ac:dyDescent="0.2">
      <c r="G7742" s="26">
        <v>2016</v>
      </c>
      <c r="H7742" s="26">
        <v>11</v>
      </c>
      <c r="I7742" s="26">
        <v>18</v>
      </c>
      <c r="J7742" s="26">
        <v>12</v>
      </c>
      <c r="K7742" s="26">
        <v>359</v>
      </c>
      <c r="M7742" s="26">
        <v>7740</v>
      </c>
      <c r="N7742" s="26">
        <v>13</v>
      </c>
    </row>
    <row r="7743" spans="7:14" x14ac:dyDescent="0.2">
      <c r="G7743" s="26">
        <v>2016</v>
      </c>
      <c r="H7743" s="26">
        <v>11</v>
      </c>
      <c r="I7743" s="26">
        <v>18</v>
      </c>
      <c r="J7743" s="26">
        <v>13</v>
      </c>
      <c r="K7743" s="26">
        <v>416</v>
      </c>
      <c r="M7743" s="26">
        <v>7741</v>
      </c>
      <c r="N7743" s="26">
        <v>13</v>
      </c>
    </row>
    <row r="7744" spans="7:14" x14ac:dyDescent="0.2">
      <c r="G7744" s="26">
        <v>2016</v>
      </c>
      <c r="H7744" s="26">
        <v>11</v>
      </c>
      <c r="I7744" s="26">
        <v>18</v>
      </c>
      <c r="J7744" s="26">
        <v>14</v>
      </c>
      <c r="K7744" s="26">
        <v>364</v>
      </c>
      <c r="M7744" s="26">
        <v>7742</v>
      </c>
      <c r="N7744" s="26">
        <v>13</v>
      </c>
    </row>
    <row r="7745" spans="7:14" x14ac:dyDescent="0.2">
      <c r="G7745" s="26">
        <v>2016</v>
      </c>
      <c r="H7745" s="26">
        <v>11</v>
      </c>
      <c r="I7745" s="26">
        <v>18</v>
      </c>
      <c r="J7745" s="26">
        <v>15</v>
      </c>
      <c r="K7745" s="26">
        <v>439</v>
      </c>
      <c r="M7745" s="26">
        <v>7743</v>
      </c>
      <c r="N7745" s="26">
        <v>13</v>
      </c>
    </row>
    <row r="7746" spans="7:14" x14ac:dyDescent="0.2">
      <c r="G7746" s="26">
        <v>2016</v>
      </c>
      <c r="H7746" s="26">
        <v>11</v>
      </c>
      <c r="I7746" s="26">
        <v>18</v>
      </c>
      <c r="J7746" s="26">
        <v>16</v>
      </c>
      <c r="K7746" s="26">
        <v>481</v>
      </c>
      <c r="M7746" s="26">
        <v>7744</v>
      </c>
      <c r="N7746" s="26">
        <v>13</v>
      </c>
    </row>
    <row r="7747" spans="7:14" x14ac:dyDescent="0.2">
      <c r="G7747" s="26">
        <v>2016</v>
      </c>
      <c r="H7747" s="26">
        <v>11</v>
      </c>
      <c r="I7747" s="26">
        <v>18</v>
      </c>
      <c r="J7747" s="26">
        <v>17</v>
      </c>
      <c r="K7747" s="26">
        <v>555</v>
      </c>
      <c r="M7747" s="26">
        <v>7745</v>
      </c>
      <c r="N7747" s="26">
        <v>13</v>
      </c>
    </row>
    <row r="7748" spans="7:14" x14ac:dyDescent="0.2">
      <c r="G7748" s="26">
        <v>2016</v>
      </c>
      <c r="H7748" s="26">
        <v>11</v>
      </c>
      <c r="I7748" s="26">
        <v>18</v>
      </c>
      <c r="J7748" s="26">
        <v>18</v>
      </c>
      <c r="K7748" s="26">
        <v>417</v>
      </c>
      <c r="M7748" s="26">
        <v>7746</v>
      </c>
      <c r="N7748" s="26">
        <v>13</v>
      </c>
    </row>
    <row r="7749" spans="7:14" x14ac:dyDescent="0.2">
      <c r="G7749" s="26">
        <v>2016</v>
      </c>
      <c r="H7749" s="26">
        <v>11</v>
      </c>
      <c r="I7749" s="26">
        <v>18</v>
      </c>
      <c r="J7749" s="26">
        <v>19</v>
      </c>
      <c r="K7749" s="26">
        <v>259</v>
      </c>
      <c r="M7749" s="26">
        <v>7747</v>
      </c>
      <c r="N7749" s="26">
        <v>13</v>
      </c>
    </row>
    <row r="7750" spans="7:14" x14ac:dyDescent="0.2">
      <c r="G7750" s="26">
        <v>2016</v>
      </c>
      <c r="H7750" s="26">
        <v>11</v>
      </c>
      <c r="I7750" s="26">
        <v>18</v>
      </c>
      <c r="J7750" s="26">
        <v>20</v>
      </c>
      <c r="K7750" s="26">
        <v>168</v>
      </c>
      <c r="M7750" s="26">
        <v>7748</v>
      </c>
      <c r="N7750" s="26">
        <v>13</v>
      </c>
    </row>
    <row r="7751" spans="7:14" x14ac:dyDescent="0.2">
      <c r="G7751" s="26">
        <v>2016</v>
      </c>
      <c r="H7751" s="26">
        <v>11</v>
      </c>
      <c r="I7751" s="26">
        <v>18</v>
      </c>
      <c r="J7751" s="26">
        <v>21</v>
      </c>
      <c r="K7751" s="26">
        <v>124</v>
      </c>
      <c r="M7751" s="26">
        <v>7749</v>
      </c>
      <c r="N7751" s="26">
        <v>13</v>
      </c>
    </row>
    <row r="7752" spans="7:14" x14ac:dyDescent="0.2">
      <c r="G7752" s="26">
        <v>2016</v>
      </c>
      <c r="H7752" s="26">
        <v>11</v>
      </c>
      <c r="I7752" s="26">
        <v>18</v>
      </c>
      <c r="J7752" s="26">
        <v>22</v>
      </c>
      <c r="K7752" s="26">
        <v>92</v>
      </c>
      <c r="M7752" s="26">
        <v>7750</v>
      </c>
      <c r="N7752" s="26">
        <v>13</v>
      </c>
    </row>
    <row r="7753" spans="7:14" x14ac:dyDescent="0.2">
      <c r="G7753" s="26">
        <v>2016</v>
      </c>
      <c r="H7753" s="26">
        <v>11</v>
      </c>
      <c r="I7753" s="26">
        <v>18</v>
      </c>
      <c r="J7753" s="26">
        <v>23</v>
      </c>
      <c r="K7753" s="26">
        <v>112</v>
      </c>
      <c r="M7753" s="26">
        <v>7751</v>
      </c>
      <c r="N7753" s="26">
        <v>12</v>
      </c>
    </row>
    <row r="7754" spans="7:14" x14ac:dyDescent="0.2">
      <c r="G7754" s="26">
        <v>2016</v>
      </c>
      <c r="H7754" s="26">
        <v>11</v>
      </c>
      <c r="I7754" s="26">
        <v>18</v>
      </c>
      <c r="J7754" s="26">
        <v>24</v>
      </c>
      <c r="K7754" s="26">
        <v>38</v>
      </c>
      <c r="M7754" s="26">
        <v>7752</v>
      </c>
      <c r="N7754" s="26">
        <v>12</v>
      </c>
    </row>
    <row r="7755" spans="7:14" x14ac:dyDescent="0.2">
      <c r="G7755" s="26">
        <v>2016</v>
      </c>
      <c r="H7755" s="26">
        <v>11</v>
      </c>
      <c r="I7755" s="26">
        <v>19</v>
      </c>
      <c r="J7755" s="26">
        <v>1</v>
      </c>
      <c r="K7755" s="26">
        <v>19</v>
      </c>
      <c r="M7755" s="26">
        <v>7753</v>
      </c>
      <c r="N7755" s="26">
        <v>12</v>
      </c>
    </row>
    <row r="7756" spans="7:14" x14ac:dyDescent="0.2">
      <c r="G7756" s="26">
        <v>2016</v>
      </c>
      <c r="H7756" s="26">
        <v>11</v>
      </c>
      <c r="I7756" s="26">
        <v>19</v>
      </c>
      <c r="J7756" s="26">
        <v>2</v>
      </c>
      <c r="K7756" s="26">
        <v>25</v>
      </c>
      <c r="M7756" s="26">
        <v>7754</v>
      </c>
      <c r="N7756" s="26">
        <v>12</v>
      </c>
    </row>
    <row r="7757" spans="7:14" x14ac:dyDescent="0.2">
      <c r="G7757" s="26">
        <v>2016</v>
      </c>
      <c r="H7757" s="26">
        <v>11</v>
      </c>
      <c r="I7757" s="26">
        <v>19</v>
      </c>
      <c r="J7757" s="26">
        <v>3</v>
      </c>
      <c r="K7757" s="26">
        <v>10</v>
      </c>
      <c r="M7757" s="26">
        <v>7755</v>
      </c>
      <c r="N7757" s="26">
        <v>12</v>
      </c>
    </row>
    <row r="7758" spans="7:14" x14ac:dyDescent="0.2">
      <c r="G7758" s="26">
        <v>2016</v>
      </c>
      <c r="H7758" s="26">
        <v>11</v>
      </c>
      <c r="I7758" s="26">
        <v>19</v>
      </c>
      <c r="J7758" s="26">
        <v>4</v>
      </c>
      <c r="K7758" s="26">
        <v>7</v>
      </c>
      <c r="M7758" s="26">
        <v>7756</v>
      </c>
      <c r="N7758" s="26">
        <v>12</v>
      </c>
    </row>
    <row r="7759" spans="7:14" x14ac:dyDescent="0.2">
      <c r="G7759" s="26">
        <v>2016</v>
      </c>
      <c r="H7759" s="26">
        <v>11</v>
      </c>
      <c r="I7759" s="26">
        <v>19</v>
      </c>
      <c r="J7759" s="26">
        <v>5</v>
      </c>
      <c r="K7759" s="26">
        <v>5</v>
      </c>
      <c r="M7759" s="26">
        <v>7757</v>
      </c>
      <c r="N7759" s="26">
        <v>12</v>
      </c>
    </row>
    <row r="7760" spans="7:14" x14ac:dyDescent="0.2">
      <c r="G7760" s="26">
        <v>2016</v>
      </c>
      <c r="H7760" s="26">
        <v>11</v>
      </c>
      <c r="I7760" s="26">
        <v>19</v>
      </c>
      <c r="J7760" s="26">
        <v>6</v>
      </c>
      <c r="K7760" s="26">
        <v>20</v>
      </c>
      <c r="M7760" s="26">
        <v>7758</v>
      </c>
      <c r="N7760" s="26">
        <v>12</v>
      </c>
    </row>
    <row r="7761" spans="7:14" x14ac:dyDescent="0.2">
      <c r="G7761" s="26">
        <v>2016</v>
      </c>
      <c r="H7761" s="26">
        <v>11</v>
      </c>
      <c r="I7761" s="26">
        <v>19</v>
      </c>
      <c r="J7761" s="26">
        <v>7</v>
      </c>
      <c r="K7761" s="26">
        <v>63</v>
      </c>
      <c r="M7761" s="26">
        <v>7759</v>
      </c>
      <c r="N7761" s="26">
        <v>12</v>
      </c>
    </row>
    <row r="7762" spans="7:14" x14ac:dyDescent="0.2">
      <c r="G7762" s="26">
        <v>2016</v>
      </c>
      <c r="H7762" s="26">
        <v>11</v>
      </c>
      <c r="I7762" s="26">
        <v>19</v>
      </c>
      <c r="J7762" s="26">
        <v>8</v>
      </c>
      <c r="K7762" s="26">
        <v>144</v>
      </c>
      <c r="M7762" s="26">
        <v>7760</v>
      </c>
      <c r="N7762" s="26">
        <v>12</v>
      </c>
    </row>
    <row r="7763" spans="7:14" x14ac:dyDescent="0.2">
      <c r="G7763" s="26">
        <v>2016</v>
      </c>
      <c r="H7763" s="26">
        <v>11</v>
      </c>
      <c r="I7763" s="26">
        <v>19</v>
      </c>
      <c r="J7763" s="26">
        <v>9</v>
      </c>
      <c r="K7763" s="26">
        <v>176</v>
      </c>
      <c r="M7763" s="26">
        <v>7761</v>
      </c>
      <c r="N7763" s="26">
        <v>12</v>
      </c>
    </row>
    <row r="7764" spans="7:14" x14ac:dyDescent="0.2">
      <c r="G7764" s="26">
        <v>2016</v>
      </c>
      <c r="H7764" s="26">
        <v>11</v>
      </c>
      <c r="I7764" s="26">
        <v>19</v>
      </c>
      <c r="J7764" s="26">
        <v>10</v>
      </c>
      <c r="K7764" s="26">
        <v>196</v>
      </c>
      <c r="M7764" s="26">
        <v>7762</v>
      </c>
      <c r="N7764" s="26">
        <v>12</v>
      </c>
    </row>
    <row r="7765" spans="7:14" x14ac:dyDescent="0.2">
      <c r="G7765" s="26">
        <v>2016</v>
      </c>
      <c r="H7765" s="26">
        <v>11</v>
      </c>
      <c r="I7765" s="26">
        <v>19</v>
      </c>
      <c r="J7765" s="26">
        <v>11</v>
      </c>
      <c r="K7765" s="26">
        <v>264</v>
      </c>
      <c r="M7765" s="26">
        <v>7763</v>
      </c>
      <c r="N7765" s="26">
        <v>12</v>
      </c>
    </row>
    <row r="7766" spans="7:14" x14ac:dyDescent="0.2">
      <c r="G7766" s="26">
        <v>2016</v>
      </c>
      <c r="H7766" s="26">
        <v>11</v>
      </c>
      <c r="I7766" s="26">
        <v>19</v>
      </c>
      <c r="J7766" s="26">
        <v>12</v>
      </c>
      <c r="K7766" s="26">
        <v>331</v>
      </c>
      <c r="M7766" s="26">
        <v>7764</v>
      </c>
      <c r="N7766" s="26">
        <v>12</v>
      </c>
    </row>
    <row r="7767" spans="7:14" x14ac:dyDescent="0.2">
      <c r="G7767" s="26">
        <v>2016</v>
      </c>
      <c r="H7767" s="26">
        <v>11</v>
      </c>
      <c r="I7767" s="26">
        <v>19</v>
      </c>
      <c r="J7767" s="26">
        <v>13</v>
      </c>
      <c r="K7767" s="26">
        <v>359</v>
      </c>
      <c r="M7767" s="26">
        <v>7765</v>
      </c>
      <c r="N7767" s="26">
        <v>12</v>
      </c>
    </row>
    <row r="7768" spans="7:14" x14ac:dyDescent="0.2">
      <c r="G7768" s="26">
        <v>2016</v>
      </c>
      <c r="H7768" s="26">
        <v>11</v>
      </c>
      <c r="I7768" s="26">
        <v>19</v>
      </c>
      <c r="J7768" s="26">
        <v>14</v>
      </c>
      <c r="K7768" s="26">
        <v>385</v>
      </c>
      <c r="M7768" s="26">
        <v>7766</v>
      </c>
      <c r="N7768" s="26">
        <v>12</v>
      </c>
    </row>
    <row r="7769" spans="7:14" x14ac:dyDescent="0.2">
      <c r="G7769" s="26">
        <v>2016</v>
      </c>
      <c r="H7769" s="26">
        <v>11</v>
      </c>
      <c r="I7769" s="26">
        <v>19</v>
      </c>
      <c r="J7769" s="26">
        <v>15</v>
      </c>
      <c r="K7769" s="26">
        <v>387</v>
      </c>
      <c r="M7769" s="26">
        <v>7767</v>
      </c>
      <c r="N7769" s="26">
        <v>12</v>
      </c>
    </row>
    <row r="7770" spans="7:14" x14ac:dyDescent="0.2">
      <c r="G7770" s="26">
        <v>2016</v>
      </c>
      <c r="H7770" s="26">
        <v>11</v>
      </c>
      <c r="I7770" s="26">
        <v>19</v>
      </c>
      <c r="J7770" s="26">
        <v>16</v>
      </c>
      <c r="K7770" s="26">
        <v>480</v>
      </c>
      <c r="M7770" s="26">
        <v>7768</v>
      </c>
      <c r="N7770" s="26">
        <v>12</v>
      </c>
    </row>
    <row r="7771" spans="7:14" x14ac:dyDescent="0.2">
      <c r="G7771" s="26">
        <v>2016</v>
      </c>
      <c r="H7771" s="26">
        <v>11</v>
      </c>
      <c r="I7771" s="26">
        <v>19</v>
      </c>
      <c r="J7771" s="26">
        <v>17</v>
      </c>
      <c r="K7771" s="26">
        <v>445</v>
      </c>
      <c r="M7771" s="26">
        <v>7769</v>
      </c>
      <c r="N7771" s="26">
        <v>12</v>
      </c>
    </row>
    <row r="7772" spans="7:14" x14ac:dyDescent="0.2">
      <c r="G7772" s="26">
        <v>2016</v>
      </c>
      <c r="H7772" s="26">
        <v>11</v>
      </c>
      <c r="I7772" s="26">
        <v>19</v>
      </c>
      <c r="J7772" s="26">
        <v>18</v>
      </c>
      <c r="K7772" s="26">
        <v>331</v>
      </c>
      <c r="M7772" s="26">
        <v>7770</v>
      </c>
      <c r="N7772" s="26">
        <v>12</v>
      </c>
    </row>
    <row r="7773" spans="7:14" x14ac:dyDescent="0.2">
      <c r="G7773" s="26">
        <v>2016</v>
      </c>
      <c r="H7773" s="26">
        <v>11</v>
      </c>
      <c r="I7773" s="26">
        <v>19</v>
      </c>
      <c r="J7773" s="26">
        <v>19</v>
      </c>
      <c r="K7773" s="26">
        <v>221</v>
      </c>
      <c r="M7773" s="26">
        <v>7771</v>
      </c>
      <c r="N7773" s="26">
        <v>12</v>
      </c>
    </row>
    <row r="7774" spans="7:14" x14ac:dyDescent="0.2">
      <c r="G7774" s="26">
        <v>2016</v>
      </c>
      <c r="H7774" s="26">
        <v>11</v>
      </c>
      <c r="I7774" s="26">
        <v>19</v>
      </c>
      <c r="J7774" s="26">
        <v>20</v>
      </c>
      <c r="K7774" s="26">
        <v>116</v>
      </c>
      <c r="M7774" s="26">
        <v>7772</v>
      </c>
      <c r="N7774" s="26">
        <v>12</v>
      </c>
    </row>
    <row r="7775" spans="7:14" x14ac:dyDescent="0.2">
      <c r="G7775" s="26">
        <v>2016</v>
      </c>
      <c r="H7775" s="26">
        <v>11</v>
      </c>
      <c r="I7775" s="26">
        <v>19</v>
      </c>
      <c r="J7775" s="26">
        <v>21</v>
      </c>
      <c r="K7775" s="26">
        <v>123</v>
      </c>
      <c r="M7775" s="26">
        <v>7773</v>
      </c>
      <c r="N7775" s="26">
        <v>12</v>
      </c>
    </row>
    <row r="7776" spans="7:14" x14ac:dyDescent="0.2">
      <c r="G7776" s="26">
        <v>2016</v>
      </c>
      <c r="H7776" s="26">
        <v>11</v>
      </c>
      <c r="I7776" s="26">
        <v>19</v>
      </c>
      <c r="J7776" s="26">
        <v>22</v>
      </c>
      <c r="K7776" s="26">
        <v>76</v>
      </c>
      <c r="M7776" s="26">
        <v>7774</v>
      </c>
      <c r="N7776" s="26">
        <v>12</v>
      </c>
    </row>
    <row r="7777" spans="7:14" x14ac:dyDescent="0.2">
      <c r="G7777" s="26">
        <v>2016</v>
      </c>
      <c r="H7777" s="26">
        <v>11</v>
      </c>
      <c r="I7777" s="26">
        <v>19</v>
      </c>
      <c r="J7777" s="26">
        <v>23</v>
      </c>
      <c r="K7777" s="26">
        <v>66</v>
      </c>
      <c r="M7777" s="26">
        <v>7775</v>
      </c>
      <c r="N7777" s="26">
        <v>12</v>
      </c>
    </row>
    <row r="7778" spans="7:14" x14ac:dyDescent="0.2">
      <c r="G7778" s="26">
        <v>2016</v>
      </c>
      <c r="H7778" s="26">
        <v>11</v>
      </c>
      <c r="I7778" s="26">
        <v>19</v>
      </c>
      <c r="J7778" s="26">
        <v>24</v>
      </c>
      <c r="K7778" s="26">
        <v>46</v>
      </c>
      <c r="M7778" s="26">
        <v>7776</v>
      </c>
      <c r="N7778" s="26">
        <v>12</v>
      </c>
    </row>
    <row r="7779" spans="7:14" x14ac:dyDescent="0.2">
      <c r="G7779" s="26">
        <v>2016</v>
      </c>
      <c r="H7779" s="26">
        <v>11</v>
      </c>
      <c r="I7779" s="26">
        <v>20</v>
      </c>
      <c r="J7779" s="26">
        <v>1</v>
      </c>
      <c r="K7779" s="26">
        <v>13</v>
      </c>
      <c r="M7779" s="26">
        <v>7777</v>
      </c>
      <c r="N7779" s="26">
        <v>12</v>
      </c>
    </row>
    <row r="7780" spans="7:14" x14ac:dyDescent="0.2">
      <c r="G7780" s="26">
        <v>2016</v>
      </c>
      <c r="H7780" s="26">
        <v>11</v>
      </c>
      <c r="I7780" s="26">
        <v>20</v>
      </c>
      <c r="J7780" s="26">
        <v>2</v>
      </c>
      <c r="K7780" s="26">
        <v>3</v>
      </c>
      <c r="M7780" s="26">
        <v>7778</v>
      </c>
      <c r="N7780" s="26">
        <v>12</v>
      </c>
    </row>
    <row r="7781" spans="7:14" x14ac:dyDescent="0.2">
      <c r="G7781" s="26">
        <v>2016</v>
      </c>
      <c r="H7781" s="26">
        <v>11</v>
      </c>
      <c r="I7781" s="26">
        <v>20</v>
      </c>
      <c r="J7781" s="26">
        <v>3</v>
      </c>
      <c r="K7781" s="26">
        <v>8</v>
      </c>
      <c r="M7781" s="26">
        <v>7779</v>
      </c>
      <c r="N7781" s="26">
        <v>12</v>
      </c>
    </row>
    <row r="7782" spans="7:14" x14ac:dyDescent="0.2">
      <c r="G7782" s="26">
        <v>2016</v>
      </c>
      <c r="H7782" s="26">
        <v>11</v>
      </c>
      <c r="I7782" s="26">
        <v>20</v>
      </c>
      <c r="J7782" s="26">
        <v>4</v>
      </c>
      <c r="K7782" s="26">
        <v>10</v>
      </c>
      <c r="M7782" s="26">
        <v>7780</v>
      </c>
      <c r="N7782" s="26">
        <v>12</v>
      </c>
    </row>
    <row r="7783" spans="7:14" x14ac:dyDescent="0.2">
      <c r="G7783" s="26">
        <v>2016</v>
      </c>
      <c r="H7783" s="26">
        <v>11</v>
      </c>
      <c r="I7783" s="26">
        <v>20</v>
      </c>
      <c r="J7783" s="26">
        <v>5</v>
      </c>
      <c r="K7783" s="26">
        <v>5</v>
      </c>
      <c r="M7783" s="26">
        <v>7781</v>
      </c>
      <c r="N7783" s="26">
        <v>12</v>
      </c>
    </row>
    <row r="7784" spans="7:14" x14ac:dyDescent="0.2">
      <c r="G7784" s="26">
        <v>2016</v>
      </c>
      <c r="H7784" s="26">
        <v>11</v>
      </c>
      <c r="I7784" s="26">
        <v>20</v>
      </c>
      <c r="J7784" s="26">
        <v>6</v>
      </c>
      <c r="K7784" s="26">
        <v>14</v>
      </c>
      <c r="M7784" s="26">
        <v>7782</v>
      </c>
      <c r="N7784" s="26">
        <v>12</v>
      </c>
    </row>
    <row r="7785" spans="7:14" x14ac:dyDescent="0.2">
      <c r="G7785" s="26">
        <v>2016</v>
      </c>
      <c r="H7785" s="26">
        <v>11</v>
      </c>
      <c r="I7785" s="26">
        <v>20</v>
      </c>
      <c r="J7785" s="26">
        <v>7</v>
      </c>
      <c r="K7785" s="26">
        <v>61</v>
      </c>
      <c r="M7785" s="26">
        <v>7783</v>
      </c>
      <c r="N7785" s="26">
        <v>12</v>
      </c>
    </row>
    <row r="7786" spans="7:14" x14ac:dyDescent="0.2">
      <c r="G7786" s="26">
        <v>2016</v>
      </c>
      <c r="H7786" s="26">
        <v>11</v>
      </c>
      <c r="I7786" s="26">
        <v>20</v>
      </c>
      <c r="J7786" s="26">
        <v>8</v>
      </c>
      <c r="K7786" s="26">
        <v>91</v>
      </c>
      <c r="M7786" s="26">
        <v>7784</v>
      </c>
      <c r="N7786" s="26">
        <v>12</v>
      </c>
    </row>
    <row r="7787" spans="7:14" x14ac:dyDescent="0.2">
      <c r="G7787" s="26">
        <v>2016</v>
      </c>
      <c r="H7787" s="26">
        <v>11</v>
      </c>
      <c r="I7787" s="26">
        <v>20</v>
      </c>
      <c r="J7787" s="26">
        <v>9</v>
      </c>
      <c r="K7787" s="26">
        <v>90</v>
      </c>
      <c r="M7787" s="26">
        <v>7785</v>
      </c>
      <c r="N7787" s="26">
        <v>12</v>
      </c>
    </row>
    <row r="7788" spans="7:14" x14ac:dyDescent="0.2">
      <c r="G7788" s="26">
        <v>2016</v>
      </c>
      <c r="H7788" s="26">
        <v>11</v>
      </c>
      <c r="I7788" s="26">
        <v>20</v>
      </c>
      <c r="J7788" s="26">
        <v>10</v>
      </c>
      <c r="K7788" s="26">
        <v>148</v>
      </c>
      <c r="M7788" s="26">
        <v>7786</v>
      </c>
      <c r="N7788" s="26">
        <v>12</v>
      </c>
    </row>
    <row r="7789" spans="7:14" x14ac:dyDescent="0.2">
      <c r="G7789" s="26">
        <v>2016</v>
      </c>
      <c r="H7789" s="26">
        <v>11</v>
      </c>
      <c r="I7789" s="26">
        <v>20</v>
      </c>
      <c r="J7789" s="26">
        <v>11</v>
      </c>
      <c r="K7789" s="26">
        <v>233</v>
      </c>
      <c r="M7789" s="26">
        <v>7787</v>
      </c>
      <c r="N7789" s="26">
        <v>12</v>
      </c>
    </row>
    <row r="7790" spans="7:14" x14ac:dyDescent="0.2">
      <c r="G7790" s="26">
        <v>2016</v>
      </c>
      <c r="H7790" s="26">
        <v>11</v>
      </c>
      <c r="I7790" s="26">
        <v>20</v>
      </c>
      <c r="J7790" s="26">
        <v>12</v>
      </c>
      <c r="K7790" s="26">
        <v>240</v>
      </c>
      <c r="M7790" s="26">
        <v>7788</v>
      </c>
      <c r="N7790" s="26">
        <v>12</v>
      </c>
    </row>
    <row r="7791" spans="7:14" x14ac:dyDescent="0.2">
      <c r="G7791" s="26">
        <v>2016</v>
      </c>
      <c r="H7791" s="26">
        <v>11</v>
      </c>
      <c r="I7791" s="26">
        <v>20</v>
      </c>
      <c r="J7791" s="26">
        <v>13</v>
      </c>
      <c r="K7791" s="26">
        <v>239</v>
      </c>
      <c r="M7791" s="26">
        <v>7789</v>
      </c>
      <c r="N7791" s="26">
        <v>12</v>
      </c>
    </row>
    <row r="7792" spans="7:14" x14ac:dyDescent="0.2">
      <c r="G7792" s="26">
        <v>2016</v>
      </c>
      <c r="H7792" s="26">
        <v>11</v>
      </c>
      <c r="I7792" s="26">
        <v>20</v>
      </c>
      <c r="J7792" s="26">
        <v>14</v>
      </c>
      <c r="K7792" s="26">
        <v>264</v>
      </c>
      <c r="M7792" s="26">
        <v>7790</v>
      </c>
      <c r="N7792" s="26">
        <v>12</v>
      </c>
    </row>
    <row r="7793" spans="7:14" x14ac:dyDescent="0.2">
      <c r="G7793" s="26">
        <v>2016</v>
      </c>
      <c r="H7793" s="26">
        <v>11</v>
      </c>
      <c r="I7793" s="26">
        <v>20</v>
      </c>
      <c r="J7793" s="26">
        <v>15</v>
      </c>
      <c r="K7793" s="26">
        <v>236</v>
      </c>
      <c r="M7793" s="26">
        <v>7791</v>
      </c>
      <c r="N7793" s="26">
        <v>12</v>
      </c>
    </row>
    <row r="7794" spans="7:14" x14ac:dyDescent="0.2">
      <c r="G7794" s="26">
        <v>2016</v>
      </c>
      <c r="H7794" s="26">
        <v>11</v>
      </c>
      <c r="I7794" s="26">
        <v>20</v>
      </c>
      <c r="J7794" s="26">
        <v>16</v>
      </c>
      <c r="K7794" s="26">
        <v>257</v>
      </c>
      <c r="M7794" s="26">
        <v>7792</v>
      </c>
      <c r="N7794" s="26">
        <v>12</v>
      </c>
    </row>
    <row r="7795" spans="7:14" x14ac:dyDescent="0.2">
      <c r="G7795" s="26">
        <v>2016</v>
      </c>
      <c r="H7795" s="26">
        <v>11</v>
      </c>
      <c r="I7795" s="26">
        <v>20</v>
      </c>
      <c r="J7795" s="26">
        <v>17</v>
      </c>
      <c r="K7795" s="26">
        <v>298</v>
      </c>
      <c r="M7795" s="26">
        <v>7793</v>
      </c>
      <c r="N7795" s="26">
        <v>12</v>
      </c>
    </row>
    <row r="7796" spans="7:14" x14ac:dyDescent="0.2">
      <c r="G7796" s="26">
        <v>2016</v>
      </c>
      <c r="H7796" s="26">
        <v>11</v>
      </c>
      <c r="I7796" s="26">
        <v>20</v>
      </c>
      <c r="J7796" s="26">
        <v>18</v>
      </c>
      <c r="K7796" s="26">
        <v>165</v>
      </c>
      <c r="M7796" s="26">
        <v>7794</v>
      </c>
      <c r="N7796" s="26">
        <v>12</v>
      </c>
    </row>
    <row r="7797" spans="7:14" x14ac:dyDescent="0.2">
      <c r="G7797" s="26">
        <v>2016</v>
      </c>
      <c r="H7797" s="26">
        <v>11</v>
      </c>
      <c r="I7797" s="26">
        <v>20</v>
      </c>
      <c r="J7797" s="26">
        <v>19</v>
      </c>
      <c r="K7797" s="26">
        <v>150</v>
      </c>
      <c r="M7797" s="26">
        <v>7795</v>
      </c>
      <c r="N7797" s="26">
        <v>12</v>
      </c>
    </row>
    <row r="7798" spans="7:14" x14ac:dyDescent="0.2">
      <c r="G7798" s="26">
        <v>2016</v>
      </c>
      <c r="H7798" s="26">
        <v>11</v>
      </c>
      <c r="I7798" s="26">
        <v>20</v>
      </c>
      <c r="J7798" s="26">
        <v>20</v>
      </c>
      <c r="K7798" s="26">
        <v>132</v>
      </c>
      <c r="M7798" s="26">
        <v>7796</v>
      </c>
      <c r="N7798" s="26">
        <v>12</v>
      </c>
    </row>
    <row r="7799" spans="7:14" x14ac:dyDescent="0.2">
      <c r="G7799" s="26">
        <v>2016</v>
      </c>
      <c r="H7799" s="26">
        <v>11</v>
      </c>
      <c r="I7799" s="26">
        <v>20</v>
      </c>
      <c r="J7799" s="26">
        <v>21</v>
      </c>
      <c r="K7799" s="26">
        <v>85</v>
      </c>
      <c r="M7799" s="26">
        <v>7797</v>
      </c>
      <c r="N7799" s="26">
        <v>12</v>
      </c>
    </row>
    <row r="7800" spans="7:14" x14ac:dyDescent="0.2">
      <c r="G7800" s="26">
        <v>2016</v>
      </c>
      <c r="H7800" s="26">
        <v>11</v>
      </c>
      <c r="I7800" s="26">
        <v>20</v>
      </c>
      <c r="J7800" s="26">
        <v>22</v>
      </c>
      <c r="K7800" s="26">
        <v>74</v>
      </c>
      <c r="M7800" s="26">
        <v>7798</v>
      </c>
      <c r="N7800" s="26">
        <v>12</v>
      </c>
    </row>
    <row r="7801" spans="7:14" x14ac:dyDescent="0.2">
      <c r="G7801" s="26">
        <v>2016</v>
      </c>
      <c r="H7801" s="26">
        <v>11</v>
      </c>
      <c r="I7801" s="26">
        <v>20</v>
      </c>
      <c r="J7801" s="26">
        <v>23</v>
      </c>
      <c r="K7801" s="26">
        <v>39</v>
      </c>
      <c r="M7801" s="26">
        <v>7799</v>
      </c>
      <c r="N7801" s="26">
        <v>12</v>
      </c>
    </row>
    <row r="7802" spans="7:14" x14ac:dyDescent="0.2">
      <c r="G7802" s="26">
        <v>2016</v>
      </c>
      <c r="H7802" s="26">
        <v>11</v>
      </c>
      <c r="I7802" s="26">
        <v>20</v>
      </c>
      <c r="J7802" s="26">
        <v>24</v>
      </c>
      <c r="K7802" s="26">
        <v>36</v>
      </c>
      <c r="M7802" s="26">
        <v>7800</v>
      </c>
      <c r="N7802" s="26">
        <v>12</v>
      </c>
    </row>
    <row r="7803" spans="7:14" x14ac:dyDescent="0.2">
      <c r="G7803" s="26">
        <v>2016</v>
      </c>
      <c r="H7803" s="26">
        <v>11</v>
      </c>
      <c r="I7803" s="26">
        <v>21</v>
      </c>
      <c r="J7803" s="26">
        <v>1</v>
      </c>
      <c r="K7803" s="26">
        <v>12</v>
      </c>
      <c r="M7803" s="26">
        <v>7801</v>
      </c>
      <c r="N7803" s="26">
        <v>12</v>
      </c>
    </row>
    <row r="7804" spans="7:14" x14ac:dyDescent="0.2">
      <c r="G7804" s="26">
        <v>2016</v>
      </c>
      <c r="H7804" s="26">
        <v>11</v>
      </c>
      <c r="I7804" s="26">
        <v>21</v>
      </c>
      <c r="J7804" s="26">
        <v>2</v>
      </c>
      <c r="K7804" s="26">
        <v>4</v>
      </c>
      <c r="M7804" s="26">
        <v>7802</v>
      </c>
      <c r="N7804" s="26">
        <v>12</v>
      </c>
    </row>
    <row r="7805" spans="7:14" x14ac:dyDescent="0.2">
      <c r="G7805" s="26">
        <v>2016</v>
      </c>
      <c r="H7805" s="26">
        <v>11</v>
      </c>
      <c r="I7805" s="26">
        <v>21</v>
      </c>
      <c r="J7805" s="26">
        <v>3</v>
      </c>
      <c r="K7805" s="26">
        <v>5</v>
      </c>
      <c r="M7805" s="26">
        <v>7803</v>
      </c>
      <c r="N7805" s="26">
        <v>12</v>
      </c>
    </row>
    <row r="7806" spans="7:14" x14ac:dyDescent="0.2">
      <c r="G7806" s="26">
        <v>2016</v>
      </c>
      <c r="H7806" s="26">
        <v>11</v>
      </c>
      <c r="I7806" s="26">
        <v>21</v>
      </c>
      <c r="J7806" s="26">
        <v>4</v>
      </c>
      <c r="K7806" s="26">
        <v>8</v>
      </c>
      <c r="M7806" s="26">
        <v>7804</v>
      </c>
      <c r="N7806" s="26">
        <v>12</v>
      </c>
    </row>
    <row r="7807" spans="7:14" x14ac:dyDescent="0.2">
      <c r="G7807" s="26">
        <v>2016</v>
      </c>
      <c r="H7807" s="26">
        <v>11</v>
      </c>
      <c r="I7807" s="26">
        <v>21</v>
      </c>
      <c r="J7807" s="26">
        <v>5</v>
      </c>
      <c r="K7807" s="26">
        <v>12</v>
      </c>
      <c r="M7807" s="26">
        <v>7805</v>
      </c>
      <c r="N7807" s="26">
        <v>12</v>
      </c>
    </row>
    <row r="7808" spans="7:14" x14ac:dyDescent="0.2">
      <c r="G7808" s="26">
        <v>2016</v>
      </c>
      <c r="H7808" s="26">
        <v>11</v>
      </c>
      <c r="I7808" s="26">
        <v>21</v>
      </c>
      <c r="J7808" s="26">
        <v>6</v>
      </c>
      <c r="K7808" s="26">
        <v>43</v>
      </c>
      <c r="M7808" s="26">
        <v>7806</v>
      </c>
      <c r="N7808" s="26">
        <v>12</v>
      </c>
    </row>
    <row r="7809" spans="7:14" x14ac:dyDescent="0.2">
      <c r="G7809" s="26">
        <v>2016</v>
      </c>
      <c r="H7809" s="26">
        <v>11</v>
      </c>
      <c r="I7809" s="26">
        <v>21</v>
      </c>
      <c r="J7809" s="26">
        <v>7</v>
      </c>
      <c r="K7809" s="26">
        <v>165</v>
      </c>
      <c r="M7809" s="26">
        <v>7807</v>
      </c>
      <c r="N7809" s="26">
        <v>12</v>
      </c>
    </row>
    <row r="7810" spans="7:14" x14ac:dyDescent="0.2">
      <c r="G7810" s="26">
        <v>2016</v>
      </c>
      <c r="H7810" s="26">
        <v>11</v>
      </c>
      <c r="I7810" s="26">
        <v>21</v>
      </c>
      <c r="J7810" s="26">
        <v>8</v>
      </c>
      <c r="K7810" s="26">
        <v>472</v>
      </c>
      <c r="M7810" s="26">
        <v>7808</v>
      </c>
      <c r="N7810" s="26">
        <v>12</v>
      </c>
    </row>
    <row r="7811" spans="7:14" x14ac:dyDescent="0.2">
      <c r="G7811" s="26">
        <v>2016</v>
      </c>
      <c r="H7811" s="26">
        <v>11</v>
      </c>
      <c r="I7811" s="26">
        <v>21</v>
      </c>
      <c r="J7811" s="26">
        <v>9</v>
      </c>
      <c r="K7811" s="26">
        <v>339</v>
      </c>
      <c r="M7811" s="26">
        <v>7809</v>
      </c>
      <c r="N7811" s="26">
        <v>12</v>
      </c>
    </row>
    <row r="7812" spans="7:14" x14ac:dyDescent="0.2">
      <c r="G7812" s="26">
        <v>2016</v>
      </c>
      <c r="H7812" s="26">
        <v>11</v>
      </c>
      <c r="I7812" s="26">
        <v>21</v>
      </c>
      <c r="J7812" s="26">
        <v>10</v>
      </c>
      <c r="K7812" s="26">
        <v>258</v>
      </c>
      <c r="M7812" s="26">
        <v>7810</v>
      </c>
      <c r="N7812" s="26">
        <v>12</v>
      </c>
    </row>
    <row r="7813" spans="7:14" x14ac:dyDescent="0.2">
      <c r="G7813" s="26">
        <v>2016</v>
      </c>
      <c r="H7813" s="26">
        <v>11</v>
      </c>
      <c r="I7813" s="26">
        <v>21</v>
      </c>
      <c r="J7813" s="26">
        <v>11</v>
      </c>
      <c r="K7813" s="26">
        <v>281</v>
      </c>
      <c r="M7813" s="26">
        <v>7811</v>
      </c>
      <c r="N7813" s="26">
        <v>12</v>
      </c>
    </row>
    <row r="7814" spans="7:14" x14ac:dyDescent="0.2">
      <c r="G7814" s="26">
        <v>2016</v>
      </c>
      <c r="H7814" s="26">
        <v>11</v>
      </c>
      <c r="I7814" s="26">
        <v>21</v>
      </c>
      <c r="J7814" s="26">
        <v>12</v>
      </c>
      <c r="K7814" s="26">
        <v>351</v>
      </c>
      <c r="M7814" s="26">
        <v>7812</v>
      </c>
      <c r="N7814" s="26">
        <v>12</v>
      </c>
    </row>
    <row r="7815" spans="7:14" x14ac:dyDescent="0.2">
      <c r="G7815" s="26">
        <v>2016</v>
      </c>
      <c r="H7815" s="26">
        <v>11</v>
      </c>
      <c r="I7815" s="26">
        <v>21</v>
      </c>
      <c r="J7815" s="26">
        <v>13</v>
      </c>
      <c r="K7815" s="26">
        <v>328</v>
      </c>
      <c r="M7815" s="26">
        <v>7813</v>
      </c>
      <c r="N7815" s="26">
        <v>12</v>
      </c>
    </row>
    <row r="7816" spans="7:14" x14ac:dyDescent="0.2">
      <c r="G7816" s="26">
        <v>2016</v>
      </c>
      <c r="H7816" s="26">
        <v>11</v>
      </c>
      <c r="I7816" s="26">
        <v>21</v>
      </c>
      <c r="J7816" s="26">
        <v>14</v>
      </c>
      <c r="K7816" s="26">
        <v>318</v>
      </c>
      <c r="M7816" s="26">
        <v>7814</v>
      </c>
      <c r="N7816" s="26">
        <v>12</v>
      </c>
    </row>
    <row r="7817" spans="7:14" x14ac:dyDescent="0.2">
      <c r="G7817" s="26">
        <v>2016</v>
      </c>
      <c r="H7817" s="26">
        <v>11</v>
      </c>
      <c r="I7817" s="26">
        <v>21</v>
      </c>
      <c r="J7817" s="26">
        <v>15</v>
      </c>
      <c r="K7817" s="26">
        <v>363</v>
      </c>
      <c r="M7817" s="26">
        <v>7815</v>
      </c>
      <c r="N7817" s="26">
        <v>12</v>
      </c>
    </row>
    <row r="7818" spans="7:14" x14ac:dyDescent="0.2">
      <c r="G7818" s="26">
        <v>2016</v>
      </c>
      <c r="H7818" s="26">
        <v>11</v>
      </c>
      <c r="I7818" s="26">
        <v>21</v>
      </c>
      <c r="J7818" s="26">
        <v>16</v>
      </c>
      <c r="K7818" s="26">
        <v>371</v>
      </c>
      <c r="M7818" s="26">
        <v>7816</v>
      </c>
      <c r="N7818" s="26">
        <v>12</v>
      </c>
    </row>
    <row r="7819" spans="7:14" x14ac:dyDescent="0.2">
      <c r="G7819" s="26">
        <v>2016</v>
      </c>
      <c r="H7819" s="26">
        <v>11</v>
      </c>
      <c r="I7819" s="26">
        <v>21</v>
      </c>
      <c r="J7819" s="26">
        <v>17</v>
      </c>
      <c r="K7819" s="26">
        <v>531</v>
      </c>
      <c r="M7819" s="26">
        <v>7817</v>
      </c>
      <c r="N7819" s="26">
        <v>12</v>
      </c>
    </row>
    <row r="7820" spans="7:14" x14ac:dyDescent="0.2">
      <c r="G7820" s="26">
        <v>2016</v>
      </c>
      <c r="H7820" s="26">
        <v>11</v>
      </c>
      <c r="I7820" s="26">
        <v>21</v>
      </c>
      <c r="J7820" s="26">
        <v>18</v>
      </c>
      <c r="K7820" s="26">
        <v>377</v>
      </c>
      <c r="M7820" s="26">
        <v>7818</v>
      </c>
      <c r="N7820" s="26">
        <v>12</v>
      </c>
    </row>
    <row r="7821" spans="7:14" x14ac:dyDescent="0.2">
      <c r="G7821" s="26">
        <v>2016</v>
      </c>
      <c r="H7821" s="26">
        <v>11</v>
      </c>
      <c r="I7821" s="26">
        <v>21</v>
      </c>
      <c r="J7821" s="26">
        <v>19</v>
      </c>
      <c r="K7821" s="26">
        <v>207</v>
      </c>
      <c r="M7821" s="26">
        <v>7819</v>
      </c>
      <c r="N7821" s="26">
        <v>12</v>
      </c>
    </row>
    <row r="7822" spans="7:14" x14ac:dyDescent="0.2">
      <c r="G7822" s="26">
        <v>2016</v>
      </c>
      <c r="H7822" s="26">
        <v>11</v>
      </c>
      <c r="I7822" s="26">
        <v>21</v>
      </c>
      <c r="J7822" s="26">
        <v>20</v>
      </c>
      <c r="K7822" s="26">
        <v>129</v>
      </c>
      <c r="M7822" s="26">
        <v>7820</v>
      </c>
      <c r="N7822" s="26">
        <v>12</v>
      </c>
    </row>
    <row r="7823" spans="7:14" x14ac:dyDescent="0.2">
      <c r="G7823" s="26">
        <v>2016</v>
      </c>
      <c r="H7823" s="26">
        <v>11</v>
      </c>
      <c r="I7823" s="26">
        <v>21</v>
      </c>
      <c r="J7823" s="26">
        <v>21</v>
      </c>
      <c r="K7823" s="26">
        <v>103</v>
      </c>
      <c r="M7823" s="26">
        <v>7821</v>
      </c>
      <c r="N7823" s="26">
        <v>12</v>
      </c>
    </row>
    <row r="7824" spans="7:14" x14ac:dyDescent="0.2">
      <c r="G7824" s="26">
        <v>2016</v>
      </c>
      <c r="H7824" s="26">
        <v>11</v>
      </c>
      <c r="I7824" s="26">
        <v>21</v>
      </c>
      <c r="J7824" s="26">
        <v>22</v>
      </c>
      <c r="K7824" s="26">
        <v>63</v>
      </c>
      <c r="M7824" s="26">
        <v>7822</v>
      </c>
      <c r="N7824" s="26">
        <v>12</v>
      </c>
    </row>
    <row r="7825" spans="7:14" x14ac:dyDescent="0.2">
      <c r="G7825" s="26">
        <v>2016</v>
      </c>
      <c r="H7825" s="26">
        <v>11</v>
      </c>
      <c r="I7825" s="26">
        <v>21</v>
      </c>
      <c r="J7825" s="26">
        <v>23</v>
      </c>
      <c r="K7825" s="26">
        <v>44</v>
      </c>
      <c r="M7825" s="26">
        <v>7823</v>
      </c>
      <c r="N7825" s="26">
        <v>12</v>
      </c>
    </row>
    <row r="7826" spans="7:14" x14ac:dyDescent="0.2">
      <c r="G7826" s="26">
        <v>2016</v>
      </c>
      <c r="H7826" s="26">
        <v>11</v>
      </c>
      <c r="I7826" s="26">
        <v>21</v>
      </c>
      <c r="J7826" s="26">
        <v>24</v>
      </c>
      <c r="K7826" s="26">
        <v>23</v>
      </c>
      <c r="M7826" s="26">
        <v>7824</v>
      </c>
      <c r="N7826" s="26">
        <v>12</v>
      </c>
    </row>
    <row r="7827" spans="7:14" x14ac:dyDescent="0.2">
      <c r="G7827" s="26">
        <v>2016</v>
      </c>
      <c r="H7827" s="26">
        <v>11</v>
      </c>
      <c r="I7827" s="26">
        <v>22</v>
      </c>
      <c r="J7827" s="26">
        <v>1</v>
      </c>
      <c r="K7827" s="26">
        <v>15</v>
      </c>
      <c r="M7827" s="26">
        <v>7825</v>
      </c>
      <c r="N7827" s="26">
        <v>12</v>
      </c>
    </row>
    <row r="7828" spans="7:14" x14ac:dyDescent="0.2">
      <c r="G7828" s="26">
        <v>2016</v>
      </c>
      <c r="H7828" s="26">
        <v>11</v>
      </c>
      <c r="I7828" s="26">
        <v>22</v>
      </c>
      <c r="J7828" s="26">
        <v>2</v>
      </c>
      <c r="K7828" s="26">
        <v>19</v>
      </c>
      <c r="M7828" s="26">
        <v>7826</v>
      </c>
      <c r="N7828" s="26">
        <v>12</v>
      </c>
    </row>
    <row r="7829" spans="7:14" x14ac:dyDescent="0.2">
      <c r="G7829" s="26">
        <v>2016</v>
      </c>
      <c r="H7829" s="26">
        <v>11</v>
      </c>
      <c r="I7829" s="26">
        <v>22</v>
      </c>
      <c r="J7829" s="26">
        <v>3</v>
      </c>
      <c r="K7829" s="26">
        <v>4</v>
      </c>
      <c r="M7829" s="26">
        <v>7827</v>
      </c>
      <c r="N7829" s="26">
        <v>12</v>
      </c>
    </row>
    <row r="7830" spans="7:14" x14ac:dyDescent="0.2">
      <c r="G7830" s="26">
        <v>2016</v>
      </c>
      <c r="H7830" s="26">
        <v>11</v>
      </c>
      <c r="I7830" s="26">
        <v>22</v>
      </c>
      <c r="J7830" s="26">
        <v>4</v>
      </c>
      <c r="K7830" s="26">
        <v>5</v>
      </c>
      <c r="M7830" s="26">
        <v>7828</v>
      </c>
      <c r="N7830" s="26">
        <v>12</v>
      </c>
    </row>
    <row r="7831" spans="7:14" x14ac:dyDescent="0.2">
      <c r="G7831" s="26">
        <v>2016</v>
      </c>
      <c r="H7831" s="26">
        <v>11</v>
      </c>
      <c r="I7831" s="26">
        <v>22</v>
      </c>
      <c r="J7831" s="26">
        <v>5</v>
      </c>
      <c r="K7831" s="26">
        <v>11</v>
      </c>
      <c r="M7831" s="26">
        <v>7829</v>
      </c>
      <c r="N7831" s="26">
        <v>12</v>
      </c>
    </row>
    <row r="7832" spans="7:14" x14ac:dyDescent="0.2">
      <c r="G7832" s="26">
        <v>2016</v>
      </c>
      <c r="H7832" s="26">
        <v>11</v>
      </c>
      <c r="I7832" s="26">
        <v>22</v>
      </c>
      <c r="J7832" s="26">
        <v>6</v>
      </c>
      <c r="K7832" s="26">
        <v>46</v>
      </c>
      <c r="M7832" s="26">
        <v>7830</v>
      </c>
      <c r="N7832" s="26">
        <v>11</v>
      </c>
    </row>
    <row r="7833" spans="7:14" x14ac:dyDescent="0.2">
      <c r="G7833" s="26">
        <v>2016</v>
      </c>
      <c r="H7833" s="26">
        <v>11</v>
      </c>
      <c r="I7833" s="26">
        <v>22</v>
      </c>
      <c r="J7833" s="26">
        <v>7</v>
      </c>
      <c r="K7833" s="26">
        <v>161</v>
      </c>
      <c r="M7833" s="26">
        <v>7831</v>
      </c>
      <c r="N7833" s="26">
        <v>11</v>
      </c>
    </row>
    <row r="7834" spans="7:14" x14ac:dyDescent="0.2">
      <c r="G7834" s="26">
        <v>2016</v>
      </c>
      <c r="H7834" s="26">
        <v>11</v>
      </c>
      <c r="I7834" s="26">
        <v>22</v>
      </c>
      <c r="J7834" s="26">
        <v>8</v>
      </c>
      <c r="K7834" s="26">
        <v>486</v>
      </c>
      <c r="M7834" s="26">
        <v>7832</v>
      </c>
      <c r="N7834" s="26">
        <v>11</v>
      </c>
    </row>
    <row r="7835" spans="7:14" x14ac:dyDescent="0.2">
      <c r="G7835" s="26">
        <v>2016</v>
      </c>
      <c r="H7835" s="26">
        <v>11</v>
      </c>
      <c r="I7835" s="26">
        <v>22</v>
      </c>
      <c r="J7835" s="26">
        <v>9</v>
      </c>
      <c r="K7835" s="26">
        <v>356</v>
      </c>
      <c r="M7835" s="26">
        <v>7833</v>
      </c>
      <c r="N7835" s="26">
        <v>11</v>
      </c>
    </row>
    <row r="7836" spans="7:14" x14ac:dyDescent="0.2">
      <c r="G7836" s="26">
        <v>2016</v>
      </c>
      <c r="H7836" s="26">
        <v>11</v>
      </c>
      <c r="I7836" s="26">
        <v>22</v>
      </c>
      <c r="J7836" s="26">
        <v>10</v>
      </c>
      <c r="K7836" s="26">
        <v>273</v>
      </c>
      <c r="M7836" s="26">
        <v>7834</v>
      </c>
      <c r="N7836" s="26">
        <v>11</v>
      </c>
    </row>
    <row r="7837" spans="7:14" x14ac:dyDescent="0.2">
      <c r="G7837" s="26">
        <v>2016</v>
      </c>
      <c r="H7837" s="26">
        <v>11</v>
      </c>
      <c r="I7837" s="26">
        <v>22</v>
      </c>
      <c r="J7837" s="26">
        <v>11</v>
      </c>
      <c r="K7837" s="26">
        <v>261</v>
      </c>
      <c r="M7837" s="26">
        <v>7835</v>
      </c>
      <c r="N7837" s="26">
        <v>11</v>
      </c>
    </row>
    <row r="7838" spans="7:14" x14ac:dyDescent="0.2">
      <c r="G7838" s="26">
        <v>2016</v>
      </c>
      <c r="H7838" s="26">
        <v>11</v>
      </c>
      <c r="I7838" s="26">
        <v>22</v>
      </c>
      <c r="J7838" s="26">
        <v>12</v>
      </c>
      <c r="K7838" s="26">
        <v>330</v>
      </c>
      <c r="M7838" s="26">
        <v>7836</v>
      </c>
      <c r="N7838" s="26">
        <v>11</v>
      </c>
    </row>
    <row r="7839" spans="7:14" x14ac:dyDescent="0.2">
      <c r="G7839" s="26">
        <v>2016</v>
      </c>
      <c r="H7839" s="26">
        <v>11</v>
      </c>
      <c r="I7839" s="26">
        <v>22</v>
      </c>
      <c r="J7839" s="26">
        <v>13</v>
      </c>
      <c r="K7839" s="26">
        <v>327</v>
      </c>
      <c r="M7839" s="26">
        <v>7837</v>
      </c>
      <c r="N7839" s="26">
        <v>11</v>
      </c>
    </row>
    <row r="7840" spans="7:14" x14ac:dyDescent="0.2">
      <c r="G7840" s="26">
        <v>2016</v>
      </c>
      <c r="H7840" s="26">
        <v>11</v>
      </c>
      <c r="I7840" s="26">
        <v>22</v>
      </c>
      <c r="J7840" s="26">
        <v>14</v>
      </c>
      <c r="K7840" s="26">
        <v>363</v>
      </c>
      <c r="M7840" s="26">
        <v>7838</v>
      </c>
      <c r="N7840" s="26">
        <v>11</v>
      </c>
    </row>
    <row r="7841" spans="7:14" x14ac:dyDescent="0.2">
      <c r="G7841" s="26">
        <v>2016</v>
      </c>
      <c r="H7841" s="26">
        <v>11</v>
      </c>
      <c r="I7841" s="26">
        <v>22</v>
      </c>
      <c r="J7841" s="26">
        <v>15</v>
      </c>
      <c r="K7841" s="26">
        <v>380</v>
      </c>
      <c r="M7841" s="26">
        <v>7839</v>
      </c>
      <c r="N7841" s="26">
        <v>11</v>
      </c>
    </row>
    <row r="7842" spans="7:14" x14ac:dyDescent="0.2">
      <c r="G7842" s="26">
        <v>2016</v>
      </c>
      <c r="H7842" s="26">
        <v>11</v>
      </c>
      <c r="I7842" s="26">
        <v>22</v>
      </c>
      <c r="J7842" s="26">
        <v>16</v>
      </c>
      <c r="K7842" s="26">
        <v>385</v>
      </c>
      <c r="M7842" s="26">
        <v>7840</v>
      </c>
      <c r="N7842" s="26">
        <v>11</v>
      </c>
    </row>
    <row r="7843" spans="7:14" x14ac:dyDescent="0.2">
      <c r="G7843" s="26">
        <v>2016</v>
      </c>
      <c r="H7843" s="26">
        <v>11</v>
      </c>
      <c r="I7843" s="26">
        <v>22</v>
      </c>
      <c r="J7843" s="26">
        <v>17</v>
      </c>
      <c r="K7843" s="26">
        <v>582</v>
      </c>
      <c r="M7843" s="26">
        <v>7841</v>
      </c>
      <c r="N7843" s="26">
        <v>11</v>
      </c>
    </row>
    <row r="7844" spans="7:14" x14ac:dyDescent="0.2">
      <c r="G7844" s="26">
        <v>2016</v>
      </c>
      <c r="H7844" s="26">
        <v>11</v>
      </c>
      <c r="I7844" s="26">
        <v>22</v>
      </c>
      <c r="J7844" s="26">
        <v>18</v>
      </c>
      <c r="K7844" s="26">
        <v>422</v>
      </c>
      <c r="M7844" s="26">
        <v>7842</v>
      </c>
      <c r="N7844" s="26">
        <v>11</v>
      </c>
    </row>
    <row r="7845" spans="7:14" x14ac:dyDescent="0.2">
      <c r="G7845" s="26">
        <v>2016</v>
      </c>
      <c r="H7845" s="26">
        <v>11</v>
      </c>
      <c r="I7845" s="26">
        <v>22</v>
      </c>
      <c r="J7845" s="26">
        <v>19</v>
      </c>
      <c r="K7845" s="26">
        <v>263</v>
      </c>
      <c r="M7845" s="26">
        <v>7843</v>
      </c>
      <c r="N7845" s="26">
        <v>11</v>
      </c>
    </row>
    <row r="7846" spans="7:14" x14ac:dyDescent="0.2">
      <c r="G7846" s="26">
        <v>2016</v>
      </c>
      <c r="H7846" s="26">
        <v>11</v>
      </c>
      <c r="I7846" s="26">
        <v>22</v>
      </c>
      <c r="J7846" s="26">
        <v>20</v>
      </c>
      <c r="K7846" s="26">
        <v>163</v>
      </c>
      <c r="M7846" s="26">
        <v>7844</v>
      </c>
      <c r="N7846" s="26">
        <v>11</v>
      </c>
    </row>
    <row r="7847" spans="7:14" x14ac:dyDescent="0.2">
      <c r="G7847" s="26">
        <v>2016</v>
      </c>
      <c r="H7847" s="26">
        <v>11</v>
      </c>
      <c r="I7847" s="26">
        <v>22</v>
      </c>
      <c r="J7847" s="26">
        <v>21</v>
      </c>
      <c r="K7847" s="26">
        <v>105</v>
      </c>
      <c r="M7847" s="26">
        <v>7845</v>
      </c>
      <c r="N7847" s="26">
        <v>11</v>
      </c>
    </row>
    <row r="7848" spans="7:14" x14ac:dyDescent="0.2">
      <c r="G7848" s="26">
        <v>2016</v>
      </c>
      <c r="H7848" s="26">
        <v>11</v>
      </c>
      <c r="I7848" s="26">
        <v>22</v>
      </c>
      <c r="J7848" s="26">
        <v>22</v>
      </c>
      <c r="K7848" s="26">
        <v>99</v>
      </c>
      <c r="M7848" s="26">
        <v>7846</v>
      </c>
      <c r="N7848" s="26">
        <v>11</v>
      </c>
    </row>
    <row r="7849" spans="7:14" x14ac:dyDescent="0.2">
      <c r="G7849" s="26">
        <v>2016</v>
      </c>
      <c r="H7849" s="26">
        <v>11</v>
      </c>
      <c r="I7849" s="26">
        <v>22</v>
      </c>
      <c r="J7849" s="26">
        <v>23</v>
      </c>
      <c r="K7849" s="26">
        <v>65</v>
      </c>
      <c r="M7849" s="26">
        <v>7847</v>
      </c>
      <c r="N7849" s="26">
        <v>11</v>
      </c>
    </row>
    <row r="7850" spans="7:14" x14ac:dyDescent="0.2">
      <c r="G7850" s="26">
        <v>2016</v>
      </c>
      <c r="H7850" s="26">
        <v>11</v>
      </c>
      <c r="I7850" s="26">
        <v>22</v>
      </c>
      <c r="J7850" s="26">
        <v>24</v>
      </c>
      <c r="K7850" s="26">
        <v>26</v>
      </c>
      <c r="M7850" s="26">
        <v>7848</v>
      </c>
      <c r="N7850" s="26">
        <v>11</v>
      </c>
    </row>
    <row r="7851" spans="7:14" x14ac:dyDescent="0.2">
      <c r="G7851" s="26">
        <v>2016</v>
      </c>
      <c r="H7851" s="26">
        <v>11</v>
      </c>
      <c r="I7851" s="26">
        <v>23</v>
      </c>
      <c r="J7851" s="26">
        <v>1</v>
      </c>
      <c r="K7851" s="26">
        <v>21</v>
      </c>
      <c r="M7851" s="26">
        <v>7849</v>
      </c>
      <c r="N7851" s="26">
        <v>11</v>
      </c>
    </row>
    <row r="7852" spans="7:14" x14ac:dyDescent="0.2">
      <c r="G7852" s="26">
        <v>2016</v>
      </c>
      <c r="H7852" s="26">
        <v>11</v>
      </c>
      <c r="I7852" s="26">
        <v>23</v>
      </c>
      <c r="J7852" s="26">
        <v>2</v>
      </c>
      <c r="K7852" s="26">
        <v>13</v>
      </c>
      <c r="M7852" s="26">
        <v>7850</v>
      </c>
      <c r="N7852" s="26">
        <v>11</v>
      </c>
    </row>
    <row r="7853" spans="7:14" x14ac:dyDescent="0.2">
      <c r="G7853" s="26">
        <v>2016</v>
      </c>
      <c r="H7853" s="26">
        <v>11</v>
      </c>
      <c r="I7853" s="26">
        <v>23</v>
      </c>
      <c r="J7853" s="26">
        <v>3</v>
      </c>
      <c r="K7853" s="26">
        <v>0</v>
      </c>
      <c r="M7853" s="26">
        <v>7851</v>
      </c>
      <c r="N7853" s="26">
        <v>11</v>
      </c>
    </row>
    <row r="7854" spans="7:14" x14ac:dyDescent="0.2">
      <c r="G7854" s="26">
        <v>2016</v>
      </c>
      <c r="H7854" s="26">
        <v>11</v>
      </c>
      <c r="I7854" s="26">
        <v>23</v>
      </c>
      <c r="J7854" s="26">
        <v>4</v>
      </c>
      <c r="K7854" s="26">
        <v>6</v>
      </c>
      <c r="M7854" s="26">
        <v>7852</v>
      </c>
      <c r="N7854" s="26">
        <v>11</v>
      </c>
    </row>
    <row r="7855" spans="7:14" x14ac:dyDescent="0.2">
      <c r="G7855" s="26">
        <v>2016</v>
      </c>
      <c r="H7855" s="26">
        <v>11</v>
      </c>
      <c r="I7855" s="26">
        <v>23</v>
      </c>
      <c r="J7855" s="26">
        <v>5</v>
      </c>
      <c r="K7855" s="26">
        <v>16</v>
      </c>
      <c r="M7855" s="26">
        <v>7853</v>
      </c>
      <c r="N7855" s="26">
        <v>11</v>
      </c>
    </row>
    <row r="7856" spans="7:14" x14ac:dyDescent="0.2">
      <c r="G7856" s="26">
        <v>2016</v>
      </c>
      <c r="H7856" s="26">
        <v>11</v>
      </c>
      <c r="I7856" s="26">
        <v>23</v>
      </c>
      <c r="J7856" s="26">
        <v>6</v>
      </c>
      <c r="K7856" s="26">
        <v>46</v>
      </c>
      <c r="M7856" s="26">
        <v>7854</v>
      </c>
      <c r="N7856" s="26">
        <v>11</v>
      </c>
    </row>
    <row r="7857" spans="7:14" x14ac:dyDescent="0.2">
      <c r="G7857" s="26">
        <v>2016</v>
      </c>
      <c r="H7857" s="26">
        <v>11</v>
      </c>
      <c r="I7857" s="26">
        <v>23</v>
      </c>
      <c r="J7857" s="26">
        <v>7</v>
      </c>
      <c r="K7857" s="26">
        <v>133</v>
      </c>
      <c r="M7857" s="26">
        <v>7855</v>
      </c>
      <c r="N7857" s="26">
        <v>11</v>
      </c>
    </row>
    <row r="7858" spans="7:14" x14ac:dyDescent="0.2">
      <c r="G7858" s="26">
        <v>2016</v>
      </c>
      <c r="H7858" s="26">
        <v>11</v>
      </c>
      <c r="I7858" s="26">
        <v>23</v>
      </c>
      <c r="J7858" s="26">
        <v>8</v>
      </c>
      <c r="K7858" s="26">
        <v>424</v>
      </c>
      <c r="M7858" s="26">
        <v>7856</v>
      </c>
      <c r="N7858" s="26">
        <v>11</v>
      </c>
    </row>
    <row r="7859" spans="7:14" x14ac:dyDescent="0.2">
      <c r="G7859" s="26">
        <v>2016</v>
      </c>
      <c r="H7859" s="26">
        <v>11</v>
      </c>
      <c r="I7859" s="26">
        <v>23</v>
      </c>
      <c r="J7859" s="26">
        <v>9</v>
      </c>
      <c r="K7859" s="26">
        <v>299</v>
      </c>
      <c r="M7859" s="26">
        <v>7857</v>
      </c>
      <c r="N7859" s="26">
        <v>11</v>
      </c>
    </row>
    <row r="7860" spans="7:14" x14ac:dyDescent="0.2">
      <c r="G7860" s="26">
        <v>2016</v>
      </c>
      <c r="H7860" s="26">
        <v>11</v>
      </c>
      <c r="I7860" s="26">
        <v>23</v>
      </c>
      <c r="J7860" s="26">
        <v>10</v>
      </c>
      <c r="K7860" s="26">
        <v>246</v>
      </c>
      <c r="M7860" s="26">
        <v>7858</v>
      </c>
      <c r="N7860" s="26">
        <v>11</v>
      </c>
    </row>
    <row r="7861" spans="7:14" x14ac:dyDescent="0.2">
      <c r="G7861" s="26">
        <v>2016</v>
      </c>
      <c r="H7861" s="26">
        <v>11</v>
      </c>
      <c r="I7861" s="26">
        <v>23</v>
      </c>
      <c r="J7861" s="26">
        <v>11</v>
      </c>
      <c r="K7861" s="26">
        <v>287</v>
      </c>
      <c r="M7861" s="26">
        <v>7859</v>
      </c>
      <c r="N7861" s="26">
        <v>11</v>
      </c>
    </row>
    <row r="7862" spans="7:14" x14ac:dyDescent="0.2">
      <c r="G7862" s="26">
        <v>2016</v>
      </c>
      <c r="H7862" s="26">
        <v>11</v>
      </c>
      <c r="I7862" s="26">
        <v>23</v>
      </c>
      <c r="J7862" s="26">
        <v>12</v>
      </c>
      <c r="K7862" s="26">
        <v>370</v>
      </c>
      <c r="M7862" s="26">
        <v>7860</v>
      </c>
      <c r="N7862" s="26">
        <v>11</v>
      </c>
    </row>
    <row r="7863" spans="7:14" x14ac:dyDescent="0.2">
      <c r="G7863" s="26">
        <v>2016</v>
      </c>
      <c r="H7863" s="26">
        <v>11</v>
      </c>
      <c r="I7863" s="26">
        <v>23</v>
      </c>
      <c r="J7863" s="26">
        <v>13</v>
      </c>
      <c r="K7863" s="26">
        <v>424</v>
      </c>
      <c r="M7863" s="26">
        <v>7861</v>
      </c>
      <c r="N7863" s="26">
        <v>11</v>
      </c>
    </row>
    <row r="7864" spans="7:14" x14ac:dyDescent="0.2">
      <c r="G7864" s="26">
        <v>2016</v>
      </c>
      <c r="H7864" s="26">
        <v>11</v>
      </c>
      <c r="I7864" s="26">
        <v>23</v>
      </c>
      <c r="J7864" s="26">
        <v>14</v>
      </c>
      <c r="K7864" s="26">
        <v>345</v>
      </c>
      <c r="M7864" s="26">
        <v>7862</v>
      </c>
      <c r="N7864" s="26">
        <v>11</v>
      </c>
    </row>
    <row r="7865" spans="7:14" x14ac:dyDescent="0.2">
      <c r="G7865" s="26">
        <v>2016</v>
      </c>
      <c r="H7865" s="26">
        <v>11</v>
      </c>
      <c r="I7865" s="26">
        <v>23</v>
      </c>
      <c r="J7865" s="26">
        <v>15</v>
      </c>
      <c r="K7865" s="26">
        <v>347</v>
      </c>
      <c r="M7865" s="26">
        <v>7863</v>
      </c>
      <c r="N7865" s="26">
        <v>11</v>
      </c>
    </row>
    <row r="7866" spans="7:14" x14ac:dyDescent="0.2">
      <c r="G7866" s="26">
        <v>2016</v>
      </c>
      <c r="H7866" s="26">
        <v>11</v>
      </c>
      <c r="I7866" s="26">
        <v>23</v>
      </c>
      <c r="J7866" s="26">
        <v>16</v>
      </c>
      <c r="K7866" s="26">
        <v>410</v>
      </c>
      <c r="M7866" s="26">
        <v>7864</v>
      </c>
      <c r="N7866" s="26">
        <v>11</v>
      </c>
    </row>
    <row r="7867" spans="7:14" x14ac:dyDescent="0.2">
      <c r="G7867" s="26">
        <v>2016</v>
      </c>
      <c r="H7867" s="26">
        <v>11</v>
      </c>
      <c r="I7867" s="26">
        <v>23</v>
      </c>
      <c r="J7867" s="26">
        <v>17</v>
      </c>
      <c r="K7867" s="26">
        <v>449</v>
      </c>
      <c r="M7867" s="26">
        <v>7865</v>
      </c>
      <c r="N7867" s="26">
        <v>11</v>
      </c>
    </row>
    <row r="7868" spans="7:14" x14ac:dyDescent="0.2">
      <c r="G7868" s="26">
        <v>2016</v>
      </c>
      <c r="H7868" s="26">
        <v>11</v>
      </c>
      <c r="I7868" s="26">
        <v>23</v>
      </c>
      <c r="J7868" s="26">
        <v>18</v>
      </c>
      <c r="K7868" s="26">
        <v>348</v>
      </c>
      <c r="M7868" s="26">
        <v>7866</v>
      </c>
      <c r="N7868" s="26">
        <v>11</v>
      </c>
    </row>
    <row r="7869" spans="7:14" x14ac:dyDescent="0.2">
      <c r="G7869" s="26">
        <v>2016</v>
      </c>
      <c r="H7869" s="26">
        <v>11</v>
      </c>
      <c r="I7869" s="26">
        <v>23</v>
      </c>
      <c r="J7869" s="26">
        <v>19</v>
      </c>
      <c r="K7869" s="26">
        <v>231</v>
      </c>
      <c r="M7869" s="26">
        <v>7867</v>
      </c>
      <c r="N7869" s="26">
        <v>11</v>
      </c>
    </row>
    <row r="7870" spans="7:14" x14ac:dyDescent="0.2">
      <c r="G7870" s="26">
        <v>2016</v>
      </c>
      <c r="H7870" s="26">
        <v>11</v>
      </c>
      <c r="I7870" s="26">
        <v>23</v>
      </c>
      <c r="J7870" s="26">
        <v>20</v>
      </c>
      <c r="K7870" s="26">
        <v>133</v>
      </c>
      <c r="M7870" s="26">
        <v>7868</v>
      </c>
      <c r="N7870" s="26">
        <v>11</v>
      </c>
    </row>
    <row r="7871" spans="7:14" x14ac:dyDescent="0.2">
      <c r="G7871" s="26">
        <v>2016</v>
      </c>
      <c r="H7871" s="26">
        <v>11</v>
      </c>
      <c r="I7871" s="26">
        <v>23</v>
      </c>
      <c r="J7871" s="26">
        <v>21</v>
      </c>
      <c r="K7871" s="26">
        <v>112</v>
      </c>
      <c r="M7871" s="26">
        <v>7869</v>
      </c>
      <c r="N7871" s="26">
        <v>11</v>
      </c>
    </row>
    <row r="7872" spans="7:14" x14ac:dyDescent="0.2">
      <c r="G7872" s="26">
        <v>2016</v>
      </c>
      <c r="H7872" s="26">
        <v>11</v>
      </c>
      <c r="I7872" s="26">
        <v>23</v>
      </c>
      <c r="J7872" s="26">
        <v>22</v>
      </c>
      <c r="K7872" s="26">
        <v>89</v>
      </c>
      <c r="M7872" s="26">
        <v>7870</v>
      </c>
      <c r="N7872" s="26">
        <v>11</v>
      </c>
    </row>
    <row r="7873" spans="7:14" x14ac:dyDescent="0.2">
      <c r="G7873" s="26">
        <v>2016</v>
      </c>
      <c r="H7873" s="26">
        <v>11</v>
      </c>
      <c r="I7873" s="26">
        <v>23</v>
      </c>
      <c r="J7873" s="26">
        <v>23</v>
      </c>
      <c r="K7873" s="26">
        <v>79</v>
      </c>
      <c r="M7873" s="26">
        <v>7871</v>
      </c>
      <c r="N7873" s="26">
        <v>11</v>
      </c>
    </row>
    <row r="7874" spans="7:14" x14ac:dyDescent="0.2">
      <c r="G7874" s="26">
        <v>2016</v>
      </c>
      <c r="H7874" s="26">
        <v>11</v>
      </c>
      <c r="I7874" s="26">
        <v>23</v>
      </c>
      <c r="J7874" s="26">
        <v>24</v>
      </c>
      <c r="K7874" s="26">
        <v>25</v>
      </c>
      <c r="M7874" s="26">
        <v>7872</v>
      </c>
      <c r="N7874" s="26">
        <v>11</v>
      </c>
    </row>
    <row r="7875" spans="7:14" x14ac:dyDescent="0.2">
      <c r="G7875" s="26">
        <v>2016</v>
      </c>
      <c r="H7875" s="26">
        <v>11</v>
      </c>
      <c r="I7875" s="26">
        <v>24</v>
      </c>
      <c r="J7875" s="26">
        <v>1</v>
      </c>
      <c r="K7875" s="26">
        <v>24</v>
      </c>
      <c r="M7875" s="26">
        <v>7873</v>
      </c>
      <c r="N7875" s="26">
        <v>11</v>
      </c>
    </row>
    <row r="7876" spans="7:14" x14ac:dyDescent="0.2">
      <c r="G7876" s="26">
        <v>2016</v>
      </c>
      <c r="H7876" s="26">
        <v>11</v>
      </c>
      <c r="I7876" s="26">
        <v>24</v>
      </c>
      <c r="J7876" s="26">
        <v>2</v>
      </c>
      <c r="K7876" s="26">
        <v>14</v>
      </c>
      <c r="M7876" s="26">
        <v>7874</v>
      </c>
      <c r="N7876" s="26">
        <v>11</v>
      </c>
    </row>
    <row r="7877" spans="7:14" x14ac:dyDescent="0.2">
      <c r="G7877" s="26">
        <v>2016</v>
      </c>
      <c r="H7877" s="26">
        <v>11</v>
      </c>
      <c r="I7877" s="26">
        <v>24</v>
      </c>
      <c r="J7877" s="26">
        <v>3</v>
      </c>
      <c r="K7877" s="26">
        <v>10</v>
      </c>
      <c r="M7877" s="26">
        <v>7875</v>
      </c>
      <c r="N7877" s="26">
        <v>11</v>
      </c>
    </row>
    <row r="7878" spans="7:14" x14ac:dyDescent="0.2">
      <c r="G7878" s="26">
        <v>2016</v>
      </c>
      <c r="H7878" s="26">
        <v>11</v>
      </c>
      <c r="I7878" s="26">
        <v>24</v>
      </c>
      <c r="J7878" s="26">
        <v>4</v>
      </c>
      <c r="K7878" s="26">
        <v>2</v>
      </c>
      <c r="M7878" s="26">
        <v>7876</v>
      </c>
      <c r="N7878" s="26">
        <v>11</v>
      </c>
    </row>
    <row r="7879" spans="7:14" x14ac:dyDescent="0.2">
      <c r="G7879" s="26">
        <v>2016</v>
      </c>
      <c r="H7879" s="26">
        <v>11</v>
      </c>
      <c r="I7879" s="26">
        <v>24</v>
      </c>
      <c r="J7879" s="26">
        <v>5</v>
      </c>
      <c r="K7879" s="26">
        <v>5</v>
      </c>
      <c r="M7879" s="26">
        <v>7877</v>
      </c>
      <c r="N7879" s="26">
        <v>11</v>
      </c>
    </row>
    <row r="7880" spans="7:14" x14ac:dyDescent="0.2">
      <c r="G7880" s="26">
        <v>2016</v>
      </c>
      <c r="H7880" s="26">
        <v>11</v>
      </c>
      <c r="I7880" s="26">
        <v>24</v>
      </c>
      <c r="J7880" s="26">
        <v>6</v>
      </c>
      <c r="K7880" s="26">
        <v>5</v>
      </c>
      <c r="M7880" s="26">
        <v>7878</v>
      </c>
      <c r="N7880" s="26">
        <v>11</v>
      </c>
    </row>
    <row r="7881" spans="7:14" x14ac:dyDescent="0.2">
      <c r="G7881" s="26">
        <v>2016</v>
      </c>
      <c r="H7881" s="26">
        <v>11</v>
      </c>
      <c r="I7881" s="26">
        <v>24</v>
      </c>
      <c r="J7881" s="26">
        <v>7</v>
      </c>
      <c r="K7881" s="26">
        <v>19</v>
      </c>
      <c r="M7881" s="26">
        <v>7879</v>
      </c>
      <c r="N7881" s="26">
        <v>11</v>
      </c>
    </row>
    <row r="7882" spans="7:14" x14ac:dyDescent="0.2">
      <c r="G7882" s="26">
        <v>2016</v>
      </c>
      <c r="H7882" s="26">
        <v>11</v>
      </c>
      <c r="I7882" s="26">
        <v>24</v>
      </c>
      <c r="J7882" s="26">
        <v>8</v>
      </c>
      <c r="K7882" s="26">
        <v>56</v>
      </c>
      <c r="M7882" s="26">
        <v>7880</v>
      </c>
      <c r="N7882" s="26">
        <v>11</v>
      </c>
    </row>
    <row r="7883" spans="7:14" x14ac:dyDescent="0.2">
      <c r="G7883" s="26">
        <v>2016</v>
      </c>
      <c r="H7883" s="26">
        <v>11</v>
      </c>
      <c r="I7883" s="26">
        <v>24</v>
      </c>
      <c r="J7883" s="26">
        <v>9</v>
      </c>
      <c r="K7883" s="26">
        <v>70</v>
      </c>
      <c r="M7883" s="26">
        <v>7881</v>
      </c>
      <c r="N7883" s="26">
        <v>11</v>
      </c>
    </row>
    <row r="7884" spans="7:14" x14ac:dyDescent="0.2">
      <c r="G7884" s="26">
        <v>2016</v>
      </c>
      <c r="H7884" s="26">
        <v>11</v>
      </c>
      <c r="I7884" s="26">
        <v>24</v>
      </c>
      <c r="J7884" s="26">
        <v>10</v>
      </c>
      <c r="K7884" s="26">
        <v>98</v>
      </c>
      <c r="M7884" s="26">
        <v>7882</v>
      </c>
      <c r="N7884" s="26">
        <v>11</v>
      </c>
    </row>
    <row r="7885" spans="7:14" x14ac:dyDescent="0.2">
      <c r="G7885" s="26">
        <v>2016</v>
      </c>
      <c r="H7885" s="26">
        <v>11</v>
      </c>
      <c r="I7885" s="26">
        <v>24</v>
      </c>
      <c r="J7885" s="26">
        <v>11</v>
      </c>
      <c r="K7885" s="26">
        <v>139</v>
      </c>
      <c r="M7885" s="26">
        <v>7883</v>
      </c>
      <c r="N7885" s="26">
        <v>11</v>
      </c>
    </row>
    <row r="7886" spans="7:14" x14ac:dyDescent="0.2">
      <c r="G7886" s="26">
        <v>2016</v>
      </c>
      <c r="H7886" s="26">
        <v>11</v>
      </c>
      <c r="I7886" s="26">
        <v>24</v>
      </c>
      <c r="J7886" s="26">
        <v>12</v>
      </c>
      <c r="K7886" s="26">
        <v>199</v>
      </c>
      <c r="M7886" s="26">
        <v>7884</v>
      </c>
      <c r="N7886" s="26">
        <v>11</v>
      </c>
    </row>
    <row r="7887" spans="7:14" x14ac:dyDescent="0.2">
      <c r="G7887" s="26">
        <v>2016</v>
      </c>
      <c r="H7887" s="26">
        <v>11</v>
      </c>
      <c r="I7887" s="26">
        <v>24</v>
      </c>
      <c r="J7887" s="26">
        <v>13</v>
      </c>
      <c r="K7887" s="26">
        <v>196</v>
      </c>
      <c r="M7887" s="26">
        <v>7885</v>
      </c>
      <c r="N7887" s="26">
        <v>11</v>
      </c>
    </row>
    <row r="7888" spans="7:14" x14ac:dyDescent="0.2">
      <c r="G7888" s="26">
        <v>2016</v>
      </c>
      <c r="H7888" s="26">
        <v>11</v>
      </c>
      <c r="I7888" s="26">
        <v>24</v>
      </c>
      <c r="J7888" s="26">
        <v>14</v>
      </c>
      <c r="K7888" s="26">
        <v>190</v>
      </c>
      <c r="M7888" s="26">
        <v>7886</v>
      </c>
      <c r="N7888" s="26">
        <v>11</v>
      </c>
    </row>
    <row r="7889" spans="7:14" x14ac:dyDescent="0.2">
      <c r="G7889" s="26">
        <v>2016</v>
      </c>
      <c r="H7889" s="26">
        <v>11</v>
      </c>
      <c r="I7889" s="26">
        <v>24</v>
      </c>
      <c r="J7889" s="26">
        <v>15</v>
      </c>
      <c r="K7889" s="26">
        <v>160</v>
      </c>
      <c r="M7889" s="26">
        <v>7887</v>
      </c>
      <c r="N7889" s="26">
        <v>11</v>
      </c>
    </row>
    <row r="7890" spans="7:14" x14ac:dyDescent="0.2">
      <c r="G7890" s="26">
        <v>2016</v>
      </c>
      <c r="H7890" s="26">
        <v>11</v>
      </c>
      <c r="I7890" s="26">
        <v>24</v>
      </c>
      <c r="J7890" s="26">
        <v>16</v>
      </c>
      <c r="K7890" s="26">
        <v>141</v>
      </c>
      <c r="M7890" s="26">
        <v>7888</v>
      </c>
      <c r="N7890" s="26">
        <v>11</v>
      </c>
    </row>
    <row r="7891" spans="7:14" x14ac:dyDescent="0.2">
      <c r="G7891" s="26">
        <v>2016</v>
      </c>
      <c r="H7891" s="26">
        <v>11</v>
      </c>
      <c r="I7891" s="26">
        <v>24</v>
      </c>
      <c r="J7891" s="26">
        <v>17</v>
      </c>
      <c r="K7891" s="26">
        <v>126</v>
      </c>
      <c r="M7891" s="26">
        <v>7889</v>
      </c>
      <c r="N7891" s="26">
        <v>11</v>
      </c>
    </row>
    <row r="7892" spans="7:14" x14ac:dyDescent="0.2">
      <c r="G7892" s="26">
        <v>2016</v>
      </c>
      <c r="H7892" s="26">
        <v>11</v>
      </c>
      <c r="I7892" s="26">
        <v>24</v>
      </c>
      <c r="J7892" s="26">
        <v>18</v>
      </c>
      <c r="K7892" s="26">
        <v>117</v>
      </c>
      <c r="M7892" s="26">
        <v>7890</v>
      </c>
      <c r="N7892" s="26">
        <v>11</v>
      </c>
    </row>
    <row r="7893" spans="7:14" x14ac:dyDescent="0.2">
      <c r="G7893" s="26">
        <v>2016</v>
      </c>
      <c r="H7893" s="26">
        <v>11</v>
      </c>
      <c r="I7893" s="26">
        <v>24</v>
      </c>
      <c r="J7893" s="26">
        <v>19</v>
      </c>
      <c r="K7893" s="26">
        <v>140</v>
      </c>
      <c r="M7893" s="26">
        <v>7891</v>
      </c>
      <c r="N7893" s="26">
        <v>11</v>
      </c>
    </row>
    <row r="7894" spans="7:14" x14ac:dyDescent="0.2">
      <c r="G7894" s="26">
        <v>2016</v>
      </c>
      <c r="H7894" s="26">
        <v>11</v>
      </c>
      <c r="I7894" s="26">
        <v>24</v>
      </c>
      <c r="J7894" s="26">
        <v>20</v>
      </c>
      <c r="K7894" s="26">
        <v>129</v>
      </c>
      <c r="M7894" s="26">
        <v>7892</v>
      </c>
      <c r="N7894" s="26">
        <v>11</v>
      </c>
    </row>
    <row r="7895" spans="7:14" x14ac:dyDescent="0.2">
      <c r="G7895" s="26">
        <v>2016</v>
      </c>
      <c r="H7895" s="26">
        <v>11</v>
      </c>
      <c r="I7895" s="26">
        <v>24</v>
      </c>
      <c r="J7895" s="26">
        <v>21</v>
      </c>
      <c r="K7895" s="26">
        <v>114</v>
      </c>
      <c r="M7895" s="26">
        <v>7893</v>
      </c>
      <c r="N7895" s="26">
        <v>11</v>
      </c>
    </row>
    <row r="7896" spans="7:14" x14ac:dyDescent="0.2">
      <c r="G7896" s="26">
        <v>2016</v>
      </c>
      <c r="H7896" s="26">
        <v>11</v>
      </c>
      <c r="I7896" s="26">
        <v>24</v>
      </c>
      <c r="J7896" s="26">
        <v>22</v>
      </c>
      <c r="K7896" s="26">
        <v>73</v>
      </c>
      <c r="M7896" s="26">
        <v>7894</v>
      </c>
      <c r="N7896" s="26">
        <v>11</v>
      </c>
    </row>
    <row r="7897" spans="7:14" x14ac:dyDescent="0.2">
      <c r="G7897" s="26">
        <v>2016</v>
      </c>
      <c r="H7897" s="26">
        <v>11</v>
      </c>
      <c r="I7897" s="26">
        <v>24</v>
      </c>
      <c r="J7897" s="26">
        <v>23</v>
      </c>
      <c r="K7897" s="26">
        <v>36</v>
      </c>
      <c r="M7897" s="26">
        <v>7895</v>
      </c>
      <c r="N7897" s="26">
        <v>11</v>
      </c>
    </row>
    <row r="7898" spans="7:14" x14ac:dyDescent="0.2">
      <c r="G7898" s="26">
        <v>2016</v>
      </c>
      <c r="H7898" s="26">
        <v>11</v>
      </c>
      <c r="I7898" s="26">
        <v>24</v>
      </c>
      <c r="J7898" s="26">
        <v>24</v>
      </c>
      <c r="K7898" s="26">
        <v>28</v>
      </c>
      <c r="M7898" s="26">
        <v>7896</v>
      </c>
      <c r="N7898" s="26">
        <v>11</v>
      </c>
    </row>
    <row r="7899" spans="7:14" x14ac:dyDescent="0.2">
      <c r="G7899" s="26">
        <v>2016</v>
      </c>
      <c r="H7899" s="26">
        <v>11</v>
      </c>
      <c r="I7899" s="26">
        <v>25</v>
      </c>
      <c r="J7899" s="26">
        <v>1</v>
      </c>
      <c r="K7899" s="26">
        <v>5</v>
      </c>
      <c r="M7899" s="26">
        <v>7897</v>
      </c>
      <c r="N7899" s="26">
        <v>11</v>
      </c>
    </row>
    <row r="7900" spans="7:14" x14ac:dyDescent="0.2">
      <c r="G7900" s="26">
        <v>2016</v>
      </c>
      <c r="H7900" s="26">
        <v>11</v>
      </c>
      <c r="I7900" s="26">
        <v>25</v>
      </c>
      <c r="J7900" s="26">
        <v>2</v>
      </c>
      <c r="K7900" s="26">
        <v>2</v>
      </c>
      <c r="M7900" s="26">
        <v>7898</v>
      </c>
      <c r="N7900" s="26">
        <v>11</v>
      </c>
    </row>
    <row r="7901" spans="7:14" x14ac:dyDescent="0.2">
      <c r="G7901" s="26">
        <v>2016</v>
      </c>
      <c r="H7901" s="26">
        <v>11</v>
      </c>
      <c r="I7901" s="26">
        <v>25</v>
      </c>
      <c r="J7901" s="26">
        <v>3</v>
      </c>
      <c r="K7901" s="26">
        <v>4</v>
      </c>
      <c r="M7901" s="26">
        <v>7899</v>
      </c>
      <c r="N7901" s="26">
        <v>11</v>
      </c>
    </row>
    <row r="7902" spans="7:14" x14ac:dyDescent="0.2">
      <c r="G7902" s="26">
        <v>2016</v>
      </c>
      <c r="H7902" s="26">
        <v>11</v>
      </c>
      <c r="I7902" s="26">
        <v>25</v>
      </c>
      <c r="J7902" s="26">
        <v>4</v>
      </c>
      <c r="K7902" s="26">
        <v>3</v>
      </c>
      <c r="M7902" s="26">
        <v>7900</v>
      </c>
      <c r="N7902" s="26">
        <v>11</v>
      </c>
    </row>
    <row r="7903" spans="7:14" x14ac:dyDescent="0.2">
      <c r="G7903" s="26">
        <v>2016</v>
      </c>
      <c r="H7903" s="26">
        <v>11</v>
      </c>
      <c r="I7903" s="26">
        <v>25</v>
      </c>
      <c r="J7903" s="26">
        <v>5</v>
      </c>
      <c r="K7903" s="26">
        <v>19</v>
      </c>
      <c r="M7903" s="26">
        <v>7901</v>
      </c>
      <c r="N7903" s="26">
        <v>11</v>
      </c>
    </row>
    <row r="7904" spans="7:14" x14ac:dyDescent="0.2">
      <c r="G7904" s="26">
        <v>2016</v>
      </c>
      <c r="H7904" s="26">
        <v>11</v>
      </c>
      <c r="I7904" s="26">
        <v>25</v>
      </c>
      <c r="J7904" s="26">
        <v>6</v>
      </c>
      <c r="K7904" s="26">
        <v>46</v>
      </c>
      <c r="M7904" s="26">
        <v>7902</v>
      </c>
      <c r="N7904" s="26">
        <v>11</v>
      </c>
    </row>
    <row r="7905" spans="7:14" x14ac:dyDescent="0.2">
      <c r="G7905" s="26">
        <v>2016</v>
      </c>
      <c r="H7905" s="26">
        <v>11</v>
      </c>
      <c r="I7905" s="26">
        <v>25</v>
      </c>
      <c r="J7905" s="26">
        <v>7</v>
      </c>
      <c r="K7905" s="26">
        <v>98</v>
      </c>
      <c r="M7905" s="26">
        <v>7903</v>
      </c>
      <c r="N7905" s="26">
        <v>11</v>
      </c>
    </row>
    <row r="7906" spans="7:14" x14ac:dyDescent="0.2">
      <c r="G7906" s="26">
        <v>2016</v>
      </c>
      <c r="H7906" s="26">
        <v>11</v>
      </c>
      <c r="I7906" s="26">
        <v>25</v>
      </c>
      <c r="J7906" s="26">
        <v>8</v>
      </c>
      <c r="K7906" s="26">
        <v>233</v>
      </c>
      <c r="M7906" s="26">
        <v>7904</v>
      </c>
      <c r="N7906" s="26">
        <v>11</v>
      </c>
    </row>
    <row r="7907" spans="7:14" x14ac:dyDescent="0.2">
      <c r="G7907" s="26">
        <v>2016</v>
      </c>
      <c r="H7907" s="26">
        <v>11</v>
      </c>
      <c r="I7907" s="26">
        <v>25</v>
      </c>
      <c r="J7907" s="26">
        <v>9</v>
      </c>
      <c r="K7907" s="26">
        <v>188</v>
      </c>
      <c r="M7907" s="26">
        <v>7905</v>
      </c>
      <c r="N7907" s="26">
        <v>11</v>
      </c>
    </row>
    <row r="7908" spans="7:14" x14ac:dyDescent="0.2">
      <c r="G7908" s="26">
        <v>2016</v>
      </c>
      <c r="H7908" s="26">
        <v>11</v>
      </c>
      <c r="I7908" s="26">
        <v>25</v>
      </c>
      <c r="J7908" s="26">
        <v>10</v>
      </c>
      <c r="K7908" s="26">
        <v>217</v>
      </c>
      <c r="M7908" s="26">
        <v>7906</v>
      </c>
      <c r="N7908" s="26">
        <v>11</v>
      </c>
    </row>
    <row r="7909" spans="7:14" x14ac:dyDescent="0.2">
      <c r="G7909" s="26">
        <v>2016</v>
      </c>
      <c r="H7909" s="26">
        <v>11</v>
      </c>
      <c r="I7909" s="26">
        <v>25</v>
      </c>
      <c r="J7909" s="26">
        <v>11</v>
      </c>
      <c r="K7909" s="26">
        <v>246</v>
      </c>
      <c r="M7909" s="26">
        <v>7907</v>
      </c>
      <c r="N7909" s="26">
        <v>11</v>
      </c>
    </row>
    <row r="7910" spans="7:14" x14ac:dyDescent="0.2">
      <c r="G7910" s="26">
        <v>2016</v>
      </c>
      <c r="H7910" s="26">
        <v>11</v>
      </c>
      <c r="I7910" s="26">
        <v>25</v>
      </c>
      <c r="J7910" s="26">
        <v>12</v>
      </c>
      <c r="K7910" s="26">
        <v>346</v>
      </c>
      <c r="M7910" s="26">
        <v>7908</v>
      </c>
      <c r="N7910" s="26">
        <v>11</v>
      </c>
    </row>
    <row r="7911" spans="7:14" x14ac:dyDescent="0.2">
      <c r="G7911" s="26">
        <v>2016</v>
      </c>
      <c r="H7911" s="26">
        <v>11</v>
      </c>
      <c r="I7911" s="26">
        <v>25</v>
      </c>
      <c r="J7911" s="26">
        <v>13</v>
      </c>
      <c r="K7911" s="26">
        <v>367</v>
      </c>
      <c r="M7911" s="26">
        <v>7909</v>
      </c>
      <c r="N7911" s="26">
        <v>11</v>
      </c>
    </row>
    <row r="7912" spans="7:14" x14ac:dyDescent="0.2">
      <c r="G7912" s="26">
        <v>2016</v>
      </c>
      <c r="H7912" s="26">
        <v>11</v>
      </c>
      <c r="I7912" s="26">
        <v>25</v>
      </c>
      <c r="J7912" s="26">
        <v>14</v>
      </c>
      <c r="K7912" s="26">
        <v>397</v>
      </c>
      <c r="M7912" s="26">
        <v>7910</v>
      </c>
      <c r="N7912" s="26">
        <v>11</v>
      </c>
    </row>
    <row r="7913" spans="7:14" x14ac:dyDescent="0.2">
      <c r="G7913" s="26">
        <v>2016</v>
      </c>
      <c r="H7913" s="26">
        <v>11</v>
      </c>
      <c r="I7913" s="26">
        <v>25</v>
      </c>
      <c r="J7913" s="26">
        <v>15</v>
      </c>
      <c r="K7913" s="26">
        <v>363</v>
      </c>
      <c r="M7913" s="26">
        <v>7911</v>
      </c>
      <c r="N7913" s="26">
        <v>11</v>
      </c>
    </row>
    <row r="7914" spans="7:14" x14ac:dyDescent="0.2">
      <c r="G7914" s="26">
        <v>2016</v>
      </c>
      <c r="H7914" s="26">
        <v>11</v>
      </c>
      <c r="I7914" s="26">
        <v>25</v>
      </c>
      <c r="J7914" s="26">
        <v>16</v>
      </c>
      <c r="K7914" s="26">
        <v>413</v>
      </c>
      <c r="M7914" s="26">
        <v>7912</v>
      </c>
      <c r="N7914" s="26">
        <v>11</v>
      </c>
    </row>
    <row r="7915" spans="7:14" x14ac:dyDescent="0.2">
      <c r="G7915" s="26">
        <v>2016</v>
      </c>
      <c r="H7915" s="26">
        <v>11</v>
      </c>
      <c r="I7915" s="26">
        <v>25</v>
      </c>
      <c r="J7915" s="26">
        <v>17</v>
      </c>
      <c r="K7915" s="26">
        <v>414</v>
      </c>
      <c r="M7915" s="26">
        <v>7913</v>
      </c>
      <c r="N7915" s="26">
        <v>11</v>
      </c>
    </row>
    <row r="7916" spans="7:14" x14ac:dyDescent="0.2">
      <c r="G7916" s="26">
        <v>2016</v>
      </c>
      <c r="H7916" s="26">
        <v>11</v>
      </c>
      <c r="I7916" s="26">
        <v>25</v>
      </c>
      <c r="J7916" s="26">
        <v>18</v>
      </c>
      <c r="K7916" s="26">
        <v>318</v>
      </c>
      <c r="M7916" s="26">
        <v>7914</v>
      </c>
      <c r="N7916" s="26">
        <v>11</v>
      </c>
    </row>
    <row r="7917" spans="7:14" x14ac:dyDescent="0.2">
      <c r="G7917" s="26">
        <v>2016</v>
      </c>
      <c r="H7917" s="26">
        <v>11</v>
      </c>
      <c r="I7917" s="26">
        <v>25</v>
      </c>
      <c r="J7917" s="26">
        <v>19</v>
      </c>
      <c r="K7917" s="26">
        <v>183</v>
      </c>
      <c r="M7917" s="26">
        <v>7915</v>
      </c>
      <c r="N7917" s="26">
        <v>11</v>
      </c>
    </row>
    <row r="7918" spans="7:14" x14ac:dyDescent="0.2">
      <c r="G7918" s="26">
        <v>2016</v>
      </c>
      <c r="H7918" s="26">
        <v>11</v>
      </c>
      <c r="I7918" s="26">
        <v>25</v>
      </c>
      <c r="J7918" s="26">
        <v>20</v>
      </c>
      <c r="K7918" s="26">
        <v>147</v>
      </c>
      <c r="M7918" s="26">
        <v>7916</v>
      </c>
      <c r="N7918" s="26">
        <v>11</v>
      </c>
    </row>
    <row r="7919" spans="7:14" x14ac:dyDescent="0.2">
      <c r="G7919" s="26">
        <v>2016</v>
      </c>
      <c r="H7919" s="26">
        <v>11</v>
      </c>
      <c r="I7919" s="26">
        <v>25</v>
      </c>
      <c r="J7919" s="26">
        <v>21</v>
      </c>
      <c r="K7919" s="26">
        <v>74</v>
      </c>
      <c r="M7919" s="26">
        <v>7917</v>
      </c>
      <c r="N7919" s="26">
        <v>11</v>
      </c>
    </row>
    <row r="7920" spans="7:14" x14ac:dyDescent="0.2">
      <c r="G7920" s="26">
        <v>2016</v>
      </c>
      <c r="H7920" s="26">
        <v>11</v>
      </c>
      <c r="I7920" s="26">
        <v>25</v>
      </c>
      <c r="J7920" s="26">
        <v>22</v>
      </c>
      <c r="K7920" s="26">
        <v>78</v>
      </c>
      <c r="M7920" s="26">
        <v>7918</v>
      </c>
      <c r="N7920" s="26">
        <v>11</v>
      </c>
    </row>
    <row r="7921" spans="7:14" x14ac:dyDescent="0.2">
      <c r="G7921" s="26">
        <v>2016</v>
      </c>
      <c r="H7921" s="26">
        <v>11</v>
      </c>
      <c r="I7921" s="26">
        <v>25</v>
      </c>
      <c r="J7921" s="26">
        <v>23</v>
      </c>
      <c r="K7921" s="26">
        <v>53</v>
      </c>
      <c r="M7921" s="26">
        <v>7919</v>
      </c>
      <c r="N7921" s="26">
        <v>11</v>
      </c>
    </row>
    <row r="7922" spans="7:14" x14ac:dyDescent="0.2">
      <c r="G7922" s="26">
        <v>2016</v>
      </c>
      <c r="H7922" s="26">
        <v>11</v>
      </c>
      <c r="I7922" s="26">
        <v>25</v>
      </c>
      <c r="J7922" s="26">
        <v>24</v>
      </c>
      <c r="K7922" s="26">
        <v>29</v>
      </c>
      <c r="M7922" s="26">
        <v>7920</v>
      </c>
      <c r="N7922" s="26">
        <v>11</v>
      </c>
    </row>
    <row r="7923" spans="7:14" x14ac:dyDescent="0.2">
      <c r="G7923" s="26">
        <v>2016</v>
      </c>
      <c r="H7923" s="26">
        <v>11</v>
      </c>
      <c r="I7923" s="26">
        <v>26</v>
      </c>
      <c r="J7923" s="26">
        <v>1</v>
      </c>
      <c r="K7923" s="26">
        <v>16</v>
      </c>
      <c r="M7923" s="26">
        <v>7921</v>
      </c>
      <c r="N7923" s="26">
        <v>11</v>
      </c>
    </row>
    <row r="7924" spans="7:14" x14ac:dyDescent="0.2">
      <c r="G7924" s="26">
        <v>2016</v>
      </c>
      <c r="H7924" s="26">
        <v>11</v>
      </c>
      <c r="I7924" s="26">
        <v>26</v>
      </c>
      <c r="J7924" s="26">
        <v>2</v>
      </c>
      <c r="K7924" s="26">
        <v>16</v>
      </c>
      <c r="M7924" s="26">
        <v>7922</v>
      </c>
      <c r="N7924" s="26">
        <v>11</v>
      </c>
    </row>
    <row r="7925" spans="7:14" x14ac:dyDescent="0.2">
      <c r="G7925" s="26">
        <v>2016</v>
      </c>
      <c r="H7925" s="26">
        <v>11</v>
      </c>
      <c r="I7925" s="26">
        <v>26</v>
      </c>
      <c r="J7925" s="26">
        <v>3</v>
      </c>
      <c r="K7925" s="26">
        <v>4</v>
      </c>
      <c r="M7925" s="26">
        <v>7923</v>
      </c>
      <c r="N7925" s="26">
        <v>11</v>
      </c>
    </row>
    <row r="7926" spans="7:14" x14ac:dyDescent="0.2">
      <c r="G7926" s="26">
        <v>2016</v>
      </c>
      <c r="H7926" s="26">
        <v>11</v>
      </c>
      <c r="I7926" s="26">
        <v>26</v>
      </c>
      <c r="J7926" s="26">
        <v>4</v>
      </c>
      <c r="K7926" s="26">
        <v>3</v>
      </c>
      <c r="M7926" s="26">
        <v>7924</v>
      </c>
      <c r="N7926" s="26">
        <v>11</v>
      </c>
    </row>
    <row r="7927" spans="7:14" x14ac:dyDescent="0.2">
      <c r="G7927" s="26">
        <v>2016</v>
      </c>
      <c r="H7927" s="26">
        <v>11</v>
      </c>
      <c r="I7927" s="26">
        <v>26</v>
      </c>
      <c r="J7927" s="26">
        <v>5</v>
      </c>
      <c r="K7927" s="26">
        <v>8</v>
      </c>
      <c r="M7927" s="26">
        <v>7925</v>
      </c>
      <c r="N7927" s="26">
        <v>11</v>
      </c>
    </row>
    <row r="7928" spans="7:14" x14ac:dyDescent="0.2">
      <c r="G7928" s="26">
        <v>2016</v>
      </c>
      <c r="H7928" s="26">
        <v>11</v>
      </c>
      <c r="I7928" s="26">
        <v>26</v>
      </c>
      <c r="J7928" s="26">
        <v>6</v>
      </c>
      <c r="K7928" s="26">
        <v>12</v>
      </c>
      <c r="M7928" s="26">
        <v>7926</v>
      </c>
      <c r="N7928" s="26">
        <v>11</v>
      </c>
    </row>
    <row r="7929" spans="7:14" x14ac:dyDescent="0.2">
      <c r="G7929" s="26">
        <v>2016</v>
      </c>
      <c r="H7929" s="26">
        <v>11</v>
      </c>
      <c r="I7929" s="26">
        <v>26</v>
      </c>
      <c r="J7929" s="26">
        <v>7</v>
      </c>
      <c r="K7929" s="26">
        <v>33</v>
      </c>
      <c r="M7929" s="26">
        <v>7927</v>
      </c>
      <c r="N7929" s="26">
        <v>11</v>
      </c>
    </row>
    <row r="7930" spans="7:14" x14ac:dyDescent="0.2">
      <c r="G7930" s="26">
        <v>2016</v>
      </c>
      <c r="H7930" s="26">
        <v>11</v>
      </c>
      <c r="I7930" s="26">
        <v>26</v>
      </c>
      <c r="J7930" s="26">
        <v>8</v>
      </c>
      <c r="K7930" s="26">
        <v>91</v>
      </c>
      <c r="M7930" s="26">
        <v>7928</v>
      </c>
      <c r="N7930" s="26">
        <v>11</v>
      </c>
    </row>
    <row r="7931" spans="7:14" x14ac:dyDescent="0.2">
      <c r="G7931" s="26">
        <v>2016</v>
      </c>
      <c r="H7931" s="26">
        <v>11</v>
      </c>
      <c r="I7931" s="26">
        <v>26</v>
      </c>
      <c r="J7931" s="26">
        <v>9</v>
      </c>
      <c r="K7931" s="26">
        <v>104</v>
      </c>
      <c r="M7931" s="26">
        <v>7929</v>
      </c>
      <c r="N7931" s="26">
        <v>11</v>
      </c>
    </row>
    <row r="7932" spans="7:14" x14ac:dyDescent="0.2">
      <c r="G7932" s="26">
        <v>2016</v>
      </c>
      <c r="H7932" s="26">
        <v>11</v>
      </c>
      <c r="I7932" s="26">
        <v>26</v>
      </c>
      <c r="J7932" s="26">
        <v>10</v>
      </c>
      <c r="K7932" s="26">
        <v>143</v>
      </c>
      <c r="M7932" s="26">
        <v>7930</v>
      </c>
      <c r="N7932" s="26">
        <v>11</v>
      </c>
    </row>
    <row r="7933" spans="7:14" x14ac:dyDescent="0.2">
      <c r="G7933" s="26">
        <v>2016</v>
      </c>
      <c r="H7933" s="26">
        <v>11</v>
      </c>
      <c r="I7933" s="26">
        <v>26</v>
      </c>
      <c r="J7933" s="26">
        <v>11</v>
      </c>
      <c r="K7933" s="26">
        <v>211</v>
      </c>
      <c r="M7933" s="26">
        <v>7931</v>
      </c>
      <c r="N7933" s="26">
        <v>11</v>
      </c>
    </row>
    <row r="7934" spans="7:14" x14ac:dyDescent="0.2">
      <c r="G7934" s="26">
        <v>2016</v>
      </c>
      <c r="H7934" s="26">
        <v>11</v>
      </c>
      <c r="I7934" s="26">
        <v>26</v>
      </c>
      <c r="J7934" s="26">
        <v>12</v>
      </c>
      <c r="K7934" s="26">
        <v>249</v>
      </c>
      <c r="M7934" s="26">
        <v>7932</v>
      </c>
      <c r="N7934" s="26">
        <v>11</v>
      </c>
    </row>
    <row r="7935" spans="7:14" x14ac:dyDescent="0.2">
      <c r="G7935" s="26">
        <v>2016</v>
      </c>
      <c r="H7935" s="26">
        <v>11</v>
      </c>
      <c r="I7935" s="26">
        <v>26</v>
      </c>
      <c r="J7935" s="26">
        <v>13</v>
      </c>
      <c r="K7935" s="26">
        <v>260</v>
      </c>
      <c r="M7935" s="26">
        <v>7933</v>
      </c>
      <c r="N7935" s="26">
        <v>10</v>
      </c>
    </row>
    <row r="7936" spans="7:14" x14ac:dyDescent="0.2">
      <c r="G7936" s="26">
        <v>2016</v>
      </c>
      <c r="H7936" s="26">
        <v>11</v>
      </c>
      <c r="I7936" s="26">
        <v>26</v>
      </c>
      <c r="J7936" s="26">
        <v>14</v>
      </c>
      <c r="K7936" s="26">
        <v>299</v>
      </c>
      <c r="M7936" s="26">
        <v>7934</v>
      </c>
      <c r="N7936" s="26">
        <v>10</v>
      </c>
    </row>
    <row r="7937" spans="7:14" x14ac:dyDescent="0.2">
      <c r="G7937" s="26">
        <v>2016</v>
      </c>
      <c r="H7937" s="26">
        <v>11</v>
      </c>
      <c r="I7937" s="26">
        <v>26</v>
      </c>
      <c r="J7937" s="26">
        <v>15</v>
      </c>
      <c r="K7937" s="26">
        <v>267</v>
      </c>
      <c r="M7937" s="26">
        <v>7935</v>
      </c>
      <c r="N7937" s="26">
        <v>10</v>
      </c>
    </row>
    <row r="7938" spans="7:14" x14ac:dyDescent="0.2">
      <c r="G7938" s="26">
        <v>2016</v>
      </c>
      <c r="H7938" s="26">
        <v>11</v>
      </c>
      <c r="I7938" s="26">
        <v>26</v>
      </c>
      <c r="J7938" s="26">
        <v>16</v>
      </c>
      <c r="K7938" s="26">
        <v>311</v>
      </c>
      <c r="M7938" s="26">
        <v>7936</v>
      </c>
      <c r="N7938" s="26">
        <v>10</v>
      </c>
    </row>
    <row r="7939" spans="7:14" x14ac:dyDescent="0.2">
      <c r="G7939" s="26">
        <v>2016</v>
      </c>
      <c r="H7939" s="26">
        <v>11</v>
      </c>
      <c r="I7939" s="26">
        <v>26</v>
      </c>
      <c r="J7939" s="26">
        <v>17</v>
      </c>
      <c r="K7939" s="26">
        <v>322</v>
      </c>
      <c r="M7939" s="26">
        <v>7937</v>
      </c>
      <c r="N7939" s="26">
        <v>10</v>
      </c>
    </row>
    <row r="7940" spans="7:14" x14ac:dyDescent="0.2">
      <c r="G7940" s="26">
        <v>2016</v>
      </c>
      <c r="H7940" s="26">
        <v>11</v>
      </c>
      <c r="I7940" s="26">
        <v>26</v>
      </c>
      <c r="J7940" s="26">
        <v>18</v>
      </c>
      <c r="K7940" s="26">
        <v>267</v>
      </c>
      <c r="M7940" s="26">
        <v>7938</v>
      </c>
      <c r="N7940" s="26">
        <v>10</v>
      </c>
    </row>
    <row r="7941" spans="7:14" x14ac:dyDescent="0.2">
      <c r="G7941" s="26">
        <v>2016</v>
      </c>
      <c r="H7941" s="26">
        <v>11</v>
      </c>
      <c r="I7941" s="26">
        <v>26</v>
      </c>
      <c r="J7941" s="26">
        <v>19</v>
      </c>
      <c r="K7941" s="26">
        <v>173</v>
      </c>
      <c r="M7941" s="26">
        <v>7939</v>
      </c>
      <c r="N7941" s="26">
        <v>10</v>
      </c>
    </row>
    <row r="7942" spans="7:14" x14ac:dyDescent="0.2">
      <c r="G7942" s="26">
        <v>2016</v>
      </c>
      <c r="H7942" s="26">
        <v>11</v>
      </c>
      <c r="I7942" s="26">
        <v>26</v>
      </c>
      <c r="J7942" s="26">
        <v>20</v>
      </c>
      <c r="K7942" s="26">
        <v>126</v>
      </c>
      <c r="M7942" s="26">
        <v>7940</v>
      </c>
      <c r="N7942" s="26">
        <v>10</v>
      </c>
    </row>
    <row r="7943" spans="7:14" x14ac:dyDescent="0.2">
      <c r="G7943" s="26">
        <v>2016</v>
      </c>
      <c r="H7943" s="26">
        <v>11</v>
      </c>
      <c r="I7943" s="26">
        <v>26</v>
      </c>
      <c r="J7943" s="26">
        <v>21</v>
      </c>
      <c r="K7943" s="26">
        <v>82</v>
      </c>
      <c r="M7943" s="26">
        <v>7941</v>
      </c>
      <c r="N7943" s="26">
        <v>10</v>
      </c>
    </row>
    <row r="7944" spans="7:14" x14ac:dyDescent="0.2">
      <c r="G7944" s="26">
        <v>2016</v>
      </c>
      <c r="H7944" s="26">
        <v>11</v>
      </c>
      <c r="I7944" s="26">
        <v>26</v>
      </c>
      <c r="J7944" s="26">
        <v>22</v>
      </c>
      <c r="K7944" s="26">
        <v>82</v>
      </c>
      <c r="M7944" s="26">
        <v>7942</v>
      </c>
      <c r="N7944" s="26">
        <v>10</v>
      </c>
    </row>
    <row r="7945" spans="7:14" x14ac:dyDescent="0.2">
      <c r="G7945" s="26">
        <v>2016</v>
      </c>
      <c r="H7945" s="26">
        <v>11</v>
      </c>
      <c r="I7945" s="26">
        <v>26</v>
      </c>
      <c r="J7945" s="26">
        <v>23</v>
      </c>
      <c r="K7945" s="26">
        <v>52</v>
      </c>
      <c r="M7945" s="26">
        <v>7943</v>
      </c>
      <c r="N7945" s="26">
        <v>10</v>
      </c>
    </row>
    <row r="7946" spans="7:14" x14ac:dyDescent="0.2">
      <c r="G7946" s="26">
        <v>2016</v>
      </c>
      <c r="H7946" s="26">
        <v>11</v>
      </c>
      <c r="I7946" s="26">
        <v>26</v>
      </c>
      <c r="J7946" s="26">
        <v>24</v>
      </c>
      <c r="K7946" s="26">
        <v>25</v>
      </c>
      <c r="M7946" s="26">
        <v>7944</v>
      </c>
      <c r="N7946" s="26">
        <v>10</v>
      </c>
    </row>
    <row r="7947" spans="7:14" x14ac:dyDescent="0.2">
      <c r="G7947" s="26">
        <v>2016</v>
      </c>
      <c r="H7947" s="26">
        <v>11</v>
      </c>
      <c r="I7947" s="26">
        <v>27</v>
      </c>
      <c r="J7947" s="26">
        <v>1</v>
      </c>
      <c r="K7947" s="26">
        <v>15</v>
      </c>
      <c r="M7947" s="26">
        <v>7945</v>
      </c>
      <c r="N7947" s="26">
        <v>10</v>
      </c>
    </row>
    <row r="7948" spans="7:14" x14ac:dyDescent="0.2">
      <c r="G7948" s="26">
        <v>2016</v>
      </c>
      <c r="H7948" s="26">
        <v>11</v>
      </c>
      <c r="I7948" s="26">
        <v>27</v>
      </c>
      <c r="J7948" s="26">
        <v>2</v>
      </c>
      <c r="K7948" s="26">
        <v>8</v>
      </c>
      <c r="M7948" s="26">
        <v>7946</v>
      </c>
      <c r="N7948" s="26">
        <v>10</v>
      </c>
    </row>
    <row r="7949" spans="7:14" x14ac:dyDescent="0.2">
      <c r="G7949" s="26">
        <v>2016</v>
      </c>
      <c r="H7949" s="26">
        <v>11</v>
      </c>
      <c r="I7949" s="26">
        <v>27</v>
      </c>
      <c r="J7949" s="26">
        <v>3</v>
      </c>
      <c r="K7949" s="26">
        <v>5</v>
      </c>
      <c r="M7949" s="26">
        <v>7947</v>
      </c>
      <c r="N7949" s="26">
        <v>10</v>
      </c>
    </row>
    <row r="7950" spans="7:14" x14ac:dyDescent="0.2">
      <c r="G7950" s="26">
        <v>2016</v>
      </c>
      <c r="H7950" s="26">
        <v>11</v>
      </c>
      <c r="I7950" s="26">
        <v>27</v>
      </c>
      <c r="J7950" s="26">
        <v>4</v>
      </c>
      <c r="K7950" s="26">
        <v>2</v>
      </c>
      <c r="M7950" s="26">
        <v>7948</v>
      </c>
      <c r="N7950" s="26">
        <v>10</v>
      </c>
    </row>
    <row r="7951" spans="7:14" x14ac:dyDescent="0.2">
      <c r="G7951" s="26">
        <v>2016</v>
      </c>
      <c r="H7951" s="26">
        <v>11</v>
      </c>
      <c r="I7951" s="26">
        <v>27</v>
      </c>
      <c r="J7951" s="26">
        <v>5</v>
      </c>
      <c r="K7951" s="26">
        <v>5</v>
      </c>
      <c r="M7951" s="26">
        <v>7949</v>
      </c>
      <c r="N7951" s="26">
        <v>10</v>
      </c>
    </row>
    <row r="7952" spans="7:14" x14ac:dyDescent="0.2">
      <c r="G7952" s="26">
        <v>2016</v>
      </c>
      <c r="H7952" s="26">
        <v>11</v>
      </c>
      <c r="I7952" s="26">
        <v>27</v>
      </c>
      <c r="J7952" s="26">
        <v>6</v>
      </c>
      <c r="K7952" s="26">
        <v>16</v>
      </c>
      <c r="M7952" s="26">
        <v>7950</v>
      </c>
      <c r="N7952" s="26">
        <v>10</v>
      </c>
    </row>
    <row r="7953" spans="7:14" x14ac:dyDescent="0.2">
      <c r="G7953" s="26">
        <v>2016</v>
      </c>
      <c r="H7953" s="26">
        <v>11</v>
      </c>
      <c r="I7953" s="26">
        <v>27</v>
      </c>
      <c r="J7953" s="26">
        <v>7</v>
      </c>
      <c r="K7953" s="26">
        <v>49</v>
      </c>
      <c r="M7953" s="26">
        <v>7951</v>
      </c>
      <c r="N7953" s="26">
        <v>10</v>
      </c>
    </row>
    <row r="7954" spans="7:14" x14ac:dyDescent="0.2">
      <c r="G7954" s="26">
        <v>2016</v>
      </c>
      <c r="H7954" s="26">
        <v>11</v>
      </c>
      <c r="I7954" s="26">
        <v>27</v>
      </c>
      <c r="J7954" s="26">
        <v>8</v>
      </c>
      <c r="K7954" s="26">
        <v>97</v>
      </c>
      <c r="M7954" s="26">
        <v>7952</v>
      </c>
      <c r="N7954" s="26">
        <v>10</v>
      </c>
    </row>
    <row r="7955" spans="7:14" x14ac:dyDescent="0.2">
      <c r="G7955" s="26">
        <v>2016</v>
      </c>
      <c r="H7955" s="26">
        <v>11</v>
      </c>
      <c r="I7955" s="26">
        <v>27</v>
      </c>
      <c r="J7955" s="26">
        <v>9</v>
      </c>
      <c r="K7955" s="26">
        <v>63</v>
      </c>
      <c r="M7955" s="26">
        <v>7953</v>
      </c>
      <c r="N7955" s="26">
        <v>10</v>
      </c>
    </row>
    <row r="7956" spans="7:14" x14ac:dyDescent="0.2">
      <c r="G7956" s="26">
        <v>2016</v>
      </c>
      <c r="H7956" s="26">
        <v>11</v>
      </c>
      <c r="I7956" s="26">
        <v>27</v>
      </c>
      <c r="J7956" s="26">
        <v>10</v>
      </c>
      <c r="K7956" s="26">
        <v>152</v>
      </c>
      <c r="M7956" s="26">
        <v>7954</v>
      </c>
      <c r="N7956" s="26">
        <v>10</v>
      </c>
    </row>
    <row r="7957" spans="7:14" x14ac:dyDescent="0.2">
      <c r="G7957" s="26">
        <v>2016</v>
      </c>
      <c r="H7957" s="26">
        <v>11</v>
      </c>
      <c r="I7957" s="26">
        <v>27</v>
      </c>
      <c r="J7957" s="26">
        <v>11</v>
      </c>
      <c r="K7957" s="26">
        <v>223</v>
      </c>
      <c r="M7957" s="26">
        <v>7955</v>
      </c>
      <c r="N7957" s="26">
        <v>10</v>
      </c>
    </row>
    <row r="7958" spans="7:14" x14ac:dyDescent="0.2">
      <c r="G7958" s="26">
        <v>2016</v>
      </c>
      <c r="H7958" s="26">
        <v>11</v>
      </c>
      <c r="I7958" s="26">
        <v>27</v>
      </c>
      <c r="J7958" s="26">
        <v>12</v>
      </c>
      <c r="K7958" s="26">
        <v>243</v>
      </c>
      <c r="M7958" s="26">
        <v>7956</v>
      </c>
      <c r="N7958" s="26">
        <v>10</v>
      </c>
    </row>
    <row r="7959" spans="7:14" x14ac:dyDescent="0.2">
      <c r="G7959" s="26">
        <v>2016</v>
      </c>
      <c r="H7959" s="26">
        <v>11</v>
      </c>
      <c r="I7959" s="26">
        <v>27</v>
      </c>
      <c r="J7959" s="26">
        <v>13</v>
      </c>
      <c r="K7959" s="26">
        <v>271</v>
      </c>
      <c r="M7959" s="26">
        <v>7957</v>
      </c>
      <c r="N7959" s="26">
        <v>10</v>
      </c>
    </row>
    <row r="7960" spans="7:14" x14ac:dyDescent="0.2">
      <c r="G7960" s="26">
        <v>2016</v>
      </c>
      <c r="H7960" s="26">
        <v>11</v>
      </c>
      <c r="I7960" s="26">
        <v>27</v>
      </c>
      <c r="J7960" s="26">
        <v>14</v>
      </c>
      <c r="K7960" s="26">
        <v>278</v>
      </c>
      <c r="M7960" s="26">
        <v>7958</v>
      </c>
      <c r="N7960" s="26">
        <v>10</v>
      </c>
    </row>
    <row r="7961" spans="7:14" x14ac:dyDescent="0.2">
      <c r="G7961" s="26">
        <v>2016</v>
      </c>
      <c r="H7961" s="26">
        <v>11</v>
      </c>
      <c r="I7961" s="26">
        <v>27</v>
      </c>
      <c r="J7961" s="26">
        <v>15</v>
      </c>
      <c r="K7961" s="26">
        <v>347</v>
      </c>
      <c r="M7961" s="26">
        <v>7959</v>
      </c>
      <c r="N7961" s="26">
        <v>10</v>
      </c>
    </row>
    <row r="7962" spans="7:14" x14ac:dyDescent="0.2">
      <c r="G7962" s="26">
        <v>2016</v>
      </c>
      <c r="H7962" s="26">
        <v>11</v>
      </c>
      <c r="I7962" s="26">
        <v>27</v>
      </c>
      <c r="J7962" s="26">
        <v>16</v>
      </c>
      <c r="K7962" s="26">
        <v>324</v>
      </c>
      <c r="M7962" s="26">
        <v>7960</v>
      </c>
      <c r="N7962" s="26">
        <v>10</v>
      </c>
    </row>
    <row r="7963" spans="7:14" x14ac:dyDescent="0.2">
      <c r="G7963" s="26">
        <v>2016</v>
      </c>
      <c r="H7963" s="26">
        <v>11</v>
      </c>
      <c r="I7963" s="26">
        <v>27</v>
      </c>
      <c r="J7963" s="26">
        <v>17</v>
      </c>
      <c r="K7963" s="26">
        <v>374</v>
      </c>
      <c r="M7963" s="26">
        <v>7961</v>
      </c>
      <c r="N7963" s="26">
        <v>10</v>
      </c>
    </row>
    <row r="7964" spans="7:14" x14ac:dyDescent="0.2">
      <c r="G7964" s="26">
        <v>2016</v>
      </c>
      <c r="H7964" s="26">
        <v>11</v>
      </c>
      <c r="I7964" s="26">
        <v>27</v>
      </c>
      <c r="J7964" s="26">
        <v>18</v>
      </c>
      <c r="K7964" s="26">
        <v>221</v>
      </c>
      <c r="M7964" s="26">
        <v>7962</v>
      </c>
      <c r="N7964" s="26">
        <v>10</v>
      </c>
    </row>
    <row r="7965" spans="7:14" x14ac:dyDescent="0.2">
      <c r="G7965" s="26">
        <v>2016</v>
      </c>
      <c r="H7965" s="26">
        <v>11</v>
      </c>
      <c r="I7965" s="26">
        <v>27</v>
      </c>
      <c r="J7965" s="26">
        <v>19</v>
      </c>
      <c r="K7965" s="26">
        <v>143</v>
      </c>
      <c r="M7965" s="26">
        <v>7963</v>
      </c>
      <c r="N7965" s="26">
        <v>10</v>
      </c>
    </row>
    <row r="7966" spans="7:14" x14ac:dyDescent="0.2">
      <c r="G7966" s="26">
        <v>2016</v>
      </c>
      <c r="H7966" s="26">
        <v>11</v>
      </c>
      <c r="I7966" s="26">
        <v>27</v>
      </c>
      <c r="J7966" s="26">
        <v>20</v>
      </c>
      <c r="K7966" s="26">
        <v>120</v>
      </c>
      <c r="M7966" s="26">
        <v>7964</v>
      </c>
      <c r="N7966" s="26">
        <v>10</v>
      </c>
    </row>
    <row r="7967" spans="7:14" x14ac:dyDescent="0.2">
      <c r="G7967" s="26">
        <v>2016</v>
      </c>
      <c r="H7967" s="26">
        <v>11</v>
      </c>
      <c r="I7967" s="26">
        <v>27</v>
      </c>
      <c r="J7967" s="26">
        <v>21</v>
      </c>
      <c r="K7967" s="26">
        <v>64</v>
      </c>
      <c r="M7967" s="26">
        <v>7965</v>
      </c>
      <c r="N7967" s="26">
        <v>10</v>
      </c>
    </row>
    <row r="7968" spans="7:14" x14ac:dyDescent="0.2">
      <c r="G7968" s="26">
        <v>2016</v>
      </c>
      <c r="H7968" s="26">
        <v>11</v>
      </c>
      <c r="I7968" s="26">
        <v>27</v>
      </c>
      <c r="J7968" s="26">
        <v>22</v>
      </c>
      <c r="K7968" s="26">
        <v>66</v>
      </c>
      <c r="M7968" s="26">
        <v>7966</v>
      </c>
      <c r="N7968" s="26">
        <v>10</v>
      </c>
    </row>
    <row r="7969" spans="7:14" x14ac:dyDescent="0.2">
      <c r="G7969" s="26">
        <v>2016</v>
      </c>
      <c r="H7969" s="26">
        <v>11</v>
      </c>
      <c r="I7969" s="26">
        <v>27</v>
      </c>
      <c r="J7969" s="26">
        <v>23</v>
      </c>
      <c r="K7969" s="26">
        <v>46</v>
      </c>
      <c r="M7969" s="26">
        <v>7967</v>
      </c>
      <c r="N7969" s="26">
        <v>10</v>
      </c>
    </row>
    <row r="7970" spans="7:14" x14ac:dyDescent="0.2">
      <c r="G7970" s="26">
        <v>2016</v>
      </c>
      <c r="H7970" s="26">
        <v>11</v>
      </c>
      <c r="I7970" s="26">
        <v>27</v>
      </c>
      <c r="J7970" s="26">
        <v>24</v>
      </c>
      <c r="K7970" s="26">
        <v>18</v>
      </c>
      <c r="M7970" s="26">
        <v>7968</v>
      </c>
      <c r="N7970" s="26">
        <v>10</v>
      </c>
    </row>
    <row r="7971" spans="7:14" x14ac:dyDescent="0.2">
      <c r="G7971" s="26">
        <v>2016</v>
      </c>
      <c r="H7971" s="26">
        <v>11</v>
      </c>
      <c r="I7971" s="26">
        <v>28</v>
      </c>
      <c r="J7971" s="26">
        <v>1</v>
      </c>
      <c r="K7971" s="26">
        <v>14</v>
      </c>
      <c r="M7971" s="26">
        <v>7969</v>
      </c>
      <c r="N7971" s="26">
        <v>10</v>
      </c>
    </row>
    <row r="7972" spans="7:14" x14ac:dyDescent="0.2">
      <c r="G7972" s="26">
        <v>2016</v>
      </c>
      <c r="H7972" s="26">
        <v>11</v>
      </c>
      <c r="I7972" s="26">
        <v>28</v>
      </c>
      <c r="J7972" s="26">
        <v>2</v>
      </c>
      <c r="K7972" s="26">
        <v>3</v>
      </c>
      <c r="M7972" s="26">
        <v>7970</v>
      </c>
      <c r="N7972" s="26">
        <v>10</v>
      </c>
    </row>
    <row r="7973" spans="7:14" x14ac:dyDescent="0.2">
      <c r="G7973" s="26">
        <v>2016</v>
      </c>
      <c r="H7973" s="26">
        <v>11</v>
      </c>
      <c r="I7973" s="26">
        <v>28</v>
      </c>
      <c r="J7973" s="26">
        <v>3</v>
      </c>
      <c r="K7973" s="26">
        <v>1</v>
      </c>
      <c r="M7973" s="26">
        <v>7971</v>
      </c>
      <c r="N7973" s="26">
        <v>10</v>
      </c>
    </row>
    <row r="7974" spans="7:14" x14ac:dyDescent="0.2">
      <c r="G7974" s="26">
        <v>2016</v>
      </c>
      <c r="H7974" s="26">
        <v>11</v>
      </c>
      <c r="I7974" s="26">
        <v>28</v>
      </c>
      <c r="J7974" s="26">
        <v>4</v>
      </c>
      <c r="K7974" s="26">
        <v>10</v>
      </c>
      <c r="M7974" s="26">
        <v>7972</v>
      </c>
      <c r="N7974" s="26">
        <v>10</v>
      </c>
    </row>
    <row r="7975" spans="7:14" x14ac:dyDescent="0.2">
      <c r="G7975" s="26">
        <v>2016</v>
      </c>
      <c r="H7975" s="26">
        <v>11</v>
      </c>
      <c r="I7975" s="26">
        <v>28</v>
      </c>
      <c r="J7975" s="26">
        <v>5</v>
      </c>
      <c r="K7975" s="26">
        <v>14</v>
      </c>
      <c r="M7975" s="26">
        <v>7973</v>
      </c>
      <c r="N7975" s="26">
        <v>10</v>
      </c>
    </row>
    <row r="7976" spans="7:14" x14ac:dyDescent="0.2">
      <c r="G7976" s="26">
        <v>2016</v>
      </c>
      <c r="H7976" s="26">
        <v>11</v>
      </c>
      <c r="I7976" s="26">
        <v>28</v>
      </c>
      <c r="J7976" s="26">
        <v>6</v>
      </c>
      <c r="K7976" s="26">
        <v>43</v>
      </c>
      <c r="M7976" s="26">
        <v>7974</v>
      </c>
      <c r="N7976" s="26">
        <v>10</v>
      </c>
    </row>
    <row r="7977" spans="7:14" x14ac:dyDescent="0.2">
      <c r="G7977" s="26">
        <v>2016</v>
      </c>
      <c r="H7977" s="26">
        <v>11</v>
      </c>
      <c r="I7977" s="26">
        <v>28</v>
      </c>
      <c r="J7977" s="26">
        <v>7</v>
      </c>
      <c r="K7977" s="26">
        <v>155</v>
      </c>
      <c r="M7977" s="26">
        <v>7975</v>
      </c>
      <c r="N7977" s="26">
        <v>10</v>
      </c>
    </row>
    <row r="7978" spans="7:14" x14ac:dyDescent="0.2">
      <c r="G7978" s="26">
        <v>2016</v>
      </c>
      <c r="H7978" s="26">
        <v>11</v>
      </c>
      <c r="I7978" s="26">
        <v>28</v>
      </c>
      <c r="J7978" s="26">
        <v>8</v>
      </c>
      <c r="K7978" s="26">
        <v>469</v>
      </c>
      <c r="M7978" s="26">
        <v>7976</v>
      </c>
      <c r="N7978" s="26">
        <v>10</v>
      </c>
    </row>
    <row r="7979" spans="7:14" x14ac:dyDescent="0.2">
      <c r="G7979" s="26">
        <v>2016</v>
      </c>
      <c r="H7979" s="26">
        <v>11</v>
      </c>
      <c r="I7979" s="26">
        <v>28</v>
      </c>
      <c r="J7979" s="26">
        <v>9</v>
      </c>
      <c r="K7979" s="26">
        <v>355</v>
      </c>
      <c r="M7979" s="26">
        <v>7977</v>
      </c>
      <c r="N7979" s="26">
        <v>10</v>
      </c>
    </row>
    <row r="7980" spans="7:14" x14ac:dyDescent="0.2">
      <c r="G7980" s="26">
        <v>2016</v>
      </c>
      <c r="H7980" s="26">
        <v>11</v>
      </c>
      <c r="I7980" s="26">
        <v>28</v>
      </c>
      <c r="J7980" s="26">
        <v>10</v>
      </c>
      <c r="K7980" s="26">
        <v>269</v>
      </c>
      <c r="M7980" s="26">
        <v>7978</v>
      </c>
      <c r="N7980" s="26">
        <v>10</v>
      </c>
    </row>
    <row r="7981" spans="7:14" x14ac:dyDescent="0.2">
      <c r="G7981" s="26">
        <v>2016</v>
      </c>
      <c r="H7981" s="26">
        <v>11</v>
      </c>
      <c r="I7981" s="26">
        <v>28</v>
      </c>
      <c r="J7981" s="26">
        <v>11</v>
      </c>
      <c r="K7981" s="26">
        <v>313</v>
      </c>
      <c r="M7981" s="26">
        <v>7979</v>
      </c>
      <c r="N7981" s="26">
        <v>10</v>
      </c>
    </row>
    <row r="7982" spans="7:14" x14ac:dyDescent="0.2">
      <c r="G7982" s="26">
        <v>2016</v>
      </c>
      <c r="H7982" s="26">
        <v>11</v>
      </c>
      <c r="I7982" s="26">
        <v>28</v>
      </c>
      <c r="J7982" s="26">
        <v>12</v>
      </c>
      <c r="K7982" s="26">
        <v>394</v>
      </c>
      <c r="M7982" s="26">
        <v>7980</v>
      </c>
      <c r="N7982" s="26">
        <v>10</v>
      </c>
    </row>
    <row r="7983" spans="7:14" x14ac:dyDescent="0.2">
      <c r="G7983" s="26">
        <v>2016</v>
      </c>
      <c r="H7983" s="26">
        <v>11</v>
      </c>
      <c r="I7983" s="26">
        <v>28</v>
      </c>
      <c r="J7983" s="26">
        <v>13</v>
      </c>
      <c r="K7983" s="26">
        <v>317</v>
      </c>
      <c r="M7983" s="26">
        <v>7981</v>
      </c>
      <c r="N7983" s="26">
        <v>10</v>
      </c>
    </row>
    <row r="7984" spans="7:14" x14ac:dyDescent="0.2">
      <c r="G7984" s="26">
        <v>2016</v>
      </c>
      <c r="H7984" s="26">
        <v>11</v>
      </c>
      <c r="I7984" s="26">
        <v>28</v>
      </c>
      <c r="J7984" s="26">
        <v>14</v>
      </c>
      <c r="K7984" s="26">
        <v>339</v>
      </c>
      <c r="M7984" s="26">
        <v>7982</v>
      </c>
      <c r="N7984" s="26">
        <v>10</v>
      </c>
    </row>
    <row r="7985" spans="7:14" x14ac:dyDescent="0.2">
      <c r="G7985" s="26">
        <v>2016</v>
      </c>
      <c r="H7985" s="26">
        <v>11</v>
      </c>
      <c r="I7985" s="26">
        <v>28</v>
      </c>
      <c r="J7985" s="26">
        <v>15</v>
      </c>
      <c r="K7985" s="26">
        <v>310</v>
      </c>
      <c r="M7985" s="26">
        <v>7983</v>
      </c>
      <c r="N7985" s="26">
        <v>10</v>
      </c>
    </row>
    <row r="7986" spans="7:14" x14ac:dyDescent="0.2">
      <c r="G7986" s="26">
        <v>2016</v>
      </c>
      <c r="H7986" s="26">
        <v>11</v>
      </c>
      <c r="I7986" s="26">
        <v>28</v>
      </c>
      <c r="J7986" s="26">
        <v>16</v>
      </c>
      <c r="K7986" s="26">
        <v>415</v>
      </c>
      <c r="M7986" s="26">
        <v>7984</v>
      </c>
      <c r="N7986" s="26">
        <v>10</v>
      </c>
    </row>
    <row r="7987" spans="7:14" x14ac:dyDescent="0.2">
      <c r="G7987" s="26">
        <v>2016</v>
      </c>
      <c r="H7987" s="26">
        <v>11</v>
      </c>
      <c r="I7987" s="26">
        <v>28</v>
      </c>
      <c r="J7987" s="26">
        <v>17</v>
      </c>
      <c r="K7987" s="26">
        <v>542</v>
      </c>
      <c r="M7987" s="26">
        <v>7985</v>
      </c>
      <c r="N7987" s="26">
        <v>10</v>
      </c>
    </row>
    <row r="7988" spans="7:14" x14ac:dyDescent="0.2">
      <c r="G7988" s="26">
        <v>2016</v>
      </c>
      <c r="H7988" s="26">
        <v>11</v>
      </c>
      <c r="I7988" s="26">
        <v>28</v>
      </c>
      <c r="J7988" s="26">
        <v>18</v>
      </c>
      <c r="K7988" s="26">
        <v>356</v>
      </c>
      <c r="M7988" s="26">
        <v>7986</v>
      </c>
      <c r="N7988" s="26">
        <v>10</v>
      </c>
    </row>
    <row r="7989" spans="7:14" x14ac:dyDescent="0.2">
      <c r="G7989" s="26">
        <v>2016</v>
      </c>
      <c r="H7989" s="26">
        <v>11</v>
      </c>
      <c r="I7989" s="26">
        <v>28</v>
      </c>
      <c r="J7989" s="26">
        <v>19</v>
      </c>
      <c r="K7989" s="26">
        <v>210</v>
      </c>
      <c r="M7989" s="26">
        <v>7987</v>
      </c>
      <c r="N7989" s="26">
        <v>10</v>
      </c>
    </row>
    <row r="7990" spans="7:14" x14ac:dyDescent="0.2">
      <c r="G7990" s="26">
        <v>2016</v>
      </c>
      <c r="H7990" s="26">
        <v>11</v>
      </c>
      <c r="I7990" s="26">
        <v>28</v>
      </c>
      <c r="J7990" s="26">
        <v>20</v>
      </c>
      <c r="K7990" s="26">
        <v>157</v>
      </c>
      <c r="M7990" s="26">
        <v>7988</v>
      </c>
      <c r="N7990" s="26">
        <v>10</v>
      </c>
    </row>
    <row r="7991" spans="7:14" x14ac:dyDescent="0.2">
      <c r="G7991" s="26">
        <v>2016</v>
      </c>
      <c r="H7991" s="26">
        <v>11</v>
      </c>
      <c r="I7991" s="26">
        <v>28</v>
      </c>
      <c r="J7991" s="26">
        <v>21</v>
      </c>
      <c r="K7991" s="26">
        <v>89</v>
      </c>
      <c r="M7991" s="26">
        <v>7989</v>
      </c>
      <c r="N7991" s="26">
        <v>10</v>
      </c>
    </row>
    <row r="7992" spans="7:14" x14ac:dyDescent="0.2">
      <c r="G7992" s="26">
        <v>2016</v>
      </c>
      <c r="H7992" s="26">
        <v>11</v>
      </c>
      <c r="I7992" s="26">
        <v>28</v>
      </c>
      <c r="J7992" s="26">
        <v>22</v>
      </c>
      <c r="K7992" s="26">
        <v>94</v>
      </c>
      <c r="M7992" s="26">
        <v>7990</v>
      </c>
      <c r="N7992" s="26">
        <v>10</v>
      </c>
    </row>
    <row r="7993" spans="7:14" x14ac:dyDescent="0.2">
      <c r="G7993" s="26">
        <v>2016</v>
      </c>
      <c r="H7993" s="26">
        <v>11</v>
      </c>
      <c r="I7993" s="26">
        <v>28</v>
      </c>
      <c r="J7993" s="26">
        <v>23</v>
      </c>
      <c r="K7993" s="26">
        <v>41</v>
      </c>
      <c r="M7993" s="26">
        <v>7991</v>
      </c>
      <c r="N7993" s="26">
        <v>10</v>
      </c>
    </row>
    <row r="7994" spans="7:14" x14ac:dyDescent="0.2">
      <c r="G7994" s="26">
        <v>2016</v>
      </c>
      <c r="H7994" s="26">
        <v>11</v>
      </c>
      <c r="I7994" s="26">
        <v>28</v>
      </c>
      <c r="J7994" s="26">
        <v>24</v>
      </c>
      <c r="K7994" s="26">
        <v>23</v>
      </c>
      <c r="M7994" s="26">
        <v>7992</v>
      </c>
      <c r="N7994" s="26">
        <v>10</v>
      </c>
    </row>
    <row r="7995" spans="7:14" x14ac:dyDescent="0.2">
      <c r="G7995" s="26">
        <v>2016</v>
      </c>
      <c r="H7995" s="26">
        <v>11</v>
      </c>
      <c r="I7995" s="26">
        <v>29</v>
      </c>
      <c r="J7995" s="26">
        <v>1</v>
      </c>
      <c r="K7995" s="26">
        <v>16</v>
      </c>
      <c r="M7995" s="26">
        <v>7993</v>
      </c>
      <c r="N7995" s="26">
        <v>10</v>
      </c>
    </row>
    <row r="7996" spans="7:14" x14ac:dyDescent="0.2">
      <c r="G7996" s="26">
        <v>2016</v>
      </c>
      <c r="H7996" s="26">
        <v>11</v>
      </c>
      <c r="I7996" s="26">
        <v>29</v>
      </c>
      <c r="J7996" s="26">
        <v>2</v>
      </c>
      <c r="K7996" s="26">
        <v>12</v>
      </c>
      <c r="M7996" s="26">
        <v>7994</v>
      </c>
      <c r="N7996" s="26">
        <v>10</v>
      </c>
    </row>
    <row r="7997" spans="7:14" x14ac:dyDescent="0.2">
      <c r="G7997" s="26">
        <v>2016</v>
      </c>
      <c r="H7997" s="26">
        <v>11</v>
      </c>
      <c r="I7997" s="26">
        <v>29</v>
      </c>
      <c r="J7997" s="26">
        <v>3</v>
      </c>
      <c r="K7997" s="26">
        <v>2</v>
      </c>
      <c r="M7997" s="26">
        <v>7995</v>
      </c>
      <c r="N7997" s="26">
        <v>10</v>
      </c>
    </row>
    <row r="7998" spans="7:14" x14ac:dyDescent="0.2">
      <c r="G7998" s="26">
        <v>2016</v>
      </c>
      <c r="H7998" s="26">
        <v>11</v>
      </c>
      <c r="I7998" s="26">
        <v>29</v>
      </c>
      <c r="J7998" s="26">
        <v>4</v>
      </c>
      <c r="K7998" s="26">
        <v>5</v>
      </c>
      <c r="M7998" s="26">
        <v>7996</v>
      </c>
      <c r="N7998" s="26">
        <v>10</v>
      </c>
    </row>
    <row r="7999" spans="7:14" x14ac:dyDescent="0.2">
      <c r="G7999" s="26">
        <v>2016</v>
      </c>
      <c r="H7999" s="26">
        <v>11</v>
      </c>
      <c r="I7999" s="26">
        <v>29</v>
      </c>
      <c r="J7999" s="26">
        <v>5</v>
      </c>
      <c r="K7999" s="26">
        <v>20</v>
      </c>
      <c r="M7999" s="26">
        <v>7997</v>
      </c>
      <c r="N7999" s="26">
        <v>10</v>
      </c>
    </row>
    <row r="8000" spans="7:14" x14ac:dyDescent="0.2">
      <c r="G8000" s="26">
        <v>2016</v>
      </c>
      <c r="H8000" s="26">
        <v>11</v>
      </c>
      <c r="I8000" s="26">
        <v>29</v>
      </c>
      <c r="J8000" s="26">
        <v>6</v>
      </c>
      <c r="K8000" s="26">
        <v>36</v>
      </c>
      <c r="M8000" s="26">
        <v>7998</v>
      </c>
      <c r="N8000" s="26">
        <v>10</v>
      </c>
    </row>
    <row r="8001" spans="7:14" x14ac:dyDescent="0.2">
      <c r="G8001" s="26">
        <v>2016</v>
      </c>
      <c r="H8001" s="26">
        <v>11</v>
      </c>
      <c r="I8001" s="26">
        <v>29</v>
      </c>
      <c r="J8001" s="26">
        <v>7</v>
      </c>
      <c r="K8001" s="26">
        <v>177</v>
      </c>
      <c r="M8001" s="26">
        <v>7999</v>
      </c>
      <c r="N8001" s="26">
        <v>10</v>
      </c>
    </row>
    <row r="8002" spans="7:14" x14ac:dyDescent="0.2">
      <c r="G8002" s="26">
        <v>2016</v>
      </c>
      <c r="H8002" s="26">
        <v>11</v>
      </c>
      <c r="I8002" s="26">
        <v>29</v>
      </c>
      <c r="J8002" s="26">
        <v>8</v>
      </c>
      <c r="K8002" s="26">
        <v>454</v>
      </c>
      <c r="M8002" s="26">
        <v>8000</v>
      </c>
      <c r="N8002" s="26">
        <v>10</v>
      </c>
    </row>
    <row r="8003" spans="7:14" x14ac:dyDescent="0.2">
      <c r="G8003" s="26">
        <v>2016</v>
      </c>
      <c r="H8003" s="26">
        <v>11</v>
      </c>
      <c r="I8003" s="26">
        <v>29</v>
      </c>
      <c r="J8003" s="26">
        <v>9</v>
      </c>
      <c r="K8003" s="26">
        <v>329</v>
      </c>
      <c r="M8003" s="26">
        <v>8001</v>
      </c>
      <c r="N8003" s="26">
        <v>10</v>
      </c>
    </row>
    <row r="8004" spans="7:14" x14ac:dyDescent="0.2">
      <c r="G8004" s="26">
        <v>2016</v>
      </c>
      <c r="H8004" s="26">
        <v>11</v>
      </c>
      <c r="I8004" s="26">
        <v>29</v>
      </c>
      <c r="J8004" s="26">
        <v>10</v>
      </c>
      <c r="K8004" s="26">
        <v>252</v>
      </c>
      <c r="M8004" s="26">
        <v>8002</v>
      </c>
      <c r="N8004" s="26">
        <v>10</v>
      </c>
    </row>
    <row r="8005" spans="7:14" x14ac:dyDescent="0.2">
      <c r="G8005" s="26">
        <v>2016</v>
      </c>
      <c r="H8005" s="26">
        <v>11</v>
      </c>
      <c r="I8005" s="26">
        <v>29</v>
      </c>
      <c r="J8005" s="26">
        <v>11</v>
      </c>
      <c r="K8005" s="26">
        <v>239</v>
      </c>
      <c r="M8005" s="26">
        <v>8003</v>
      </c>
      <c r="N8005" s="26">
        <v>10</v>
      </c>
    </row>
    <row r="8006" spans="7:14" x14ac:dyDescent="0.2">
      <c r="G8006" s="26">
        <v>2016</v>
      </c>
      <c r="H8006" s="26">
        <v>11</v>
      </c>
      <c r="I8006" s="26">
        <v>29</v>
      </c>
      <c r="J8006" s="26">
        <v>12</v>
      </c>
      <c r="K8006" s="26">
        <v>310</v>
      </c>
      <c r="M8006" s="26">
        <v>8004</v>
      </c>
      <c r="N8006" s="26">
        <v>10</v>
      </c>
    </row>
    <row r="8007" spans="7:14" x14ac:dyDescent="0.2">
      <c r="G8007" s="26">
        <v>2016</v>
      </c>
      <c r="H8007" s="26">
        <v>11</v>
      </c>
      <c r="I8007" s="26">
        <v>29</v>
      </c>
      <c r="J8007" s="26">
        <v>13</v>
      </c>
      <c r="K8007" s="26">
        <v>310</v>
      </c>
      <c r="M8007" s="26">
        <v>8005</v>
      </c>
      <c r="N8007" s="26">
        <v>10</v>
      </c>
    </row>
    <row r="8008" spans="7:14" x14ac:dyDescent="0.2">
      <c r="G8008" s="26">
        <v>2016</v>
      </c>
      <c r="H8008" s="26">
        <v>11</v>
      </c>
      <c r="I8008" s="26">
        <v>29</v>
      </c>
      <c r="J8008" s="26">
        <v>14</v>
      </c>
      <c r="K8008" s="26">
        <v>318</v>
      </c>
      <c r="M8008" s="26">
        <v>8006</v>
      </c>
      <c r="N8008" s="26">
        <v>10</v>
      </c>
    </row>
    <row r="8009" spans="7:14" x14ac:dyDescent="0.2">
      <c r="G8009" s="26">
        <v>2016</v>
      </c>
      <c r="H8009" s="26">
        <v>11</v>
      </c>
      <c r="I8009" s="26">
        <v>29</v>
      </c>
      <c r="J8009" s="26">
        <v>15</v>
      </c>
      <c r="K8009" s="26">
        <v>340</v>
      </c>
      <c r="M8009" s="26">
        <v>8007</v>
      </c>
      <c r="N8009" s="26">
        <v>10</v>
      </c>
    </row>
    <row r="8010" spans="7:14" x14ac:dyDescent="0.2">
      <c r="G8010" s="26">
        <v>2016</v>
      </c>
      <c r="H8010" s="26">
        <v>11</v>
      </c>
      <c r="I8010" s="26">
        <v>29</v>
      </c>
      <c r="J8010" s="26">
        <v>16</v>
      </c>
      <c r="K8010" s="26">
        <v>438</v>
      </c>
      <c r="M8010" s="26">
        <v>8008</v>
      </c>
      <c r="N8010" s="26">
        <v>10</v>
      </c>
    </row>
    <row r="8011" spans="7:14" x14ac:dyDescent="0.2">
      <c r="G8011" s="26">
        <v>2016</v>
      </c>
      <c r="H8011" s="26">
        <v>11</v>
      </c>
      <c r="I8011" s="26">
        <v>29</v>
      </c>
      <c r="J8011" s="26">
        <v>17</v>
      </c>
      <c r="K8011" s="26">
        <v>560</v>
      </c>
      <c r="M8011" s="26">
        <v>8009</v>
      </c>
      <c r="N8011" s="26">
        <v>10</v>
      </c>
    </row>
    <row r="8012" spans="7:14" x14ac:dyDescent="0.2">
      <c r="G8012" s="26">
        <v>2016</v>
      </c>
      <c r="H8012" s="26">
        <v>11</v>
      </c>
      <c r="I8012" s="26">
        <v>29</v>
      </c>
      <c r="J8012" s="26">
        <v>18</v>
      </c>
      <c r="K8012" s="26">
        <v>366</v>
      </c>
      <c r="M8012" s="26">
        <v>8010</v>
      </c>
      <c r="N8012" s="26">
        <v>10</v>
      </c>
    </row>
    <row r="8013" spans="7:14" x14ac:dyDescent="0.2">
      <c r="G8013" s="26">
        <v>2016</v>
      </c>
      <c r="H8013" s="26">
        <v>11</v>
      </c>
      <c r="I8013" s="26">
        <v>29</v>
      </c>
      <c r="J8013" s="26">
        <v>19</v>
      </c>
      <c r="K8013" s="26">
        <v>241</v>
      </c>
      <c r="M8013" s="26">
        <v>8011</v>
      </c>
      <c r="N8013" s="26">
        <v>10</v>
      </c>
    </row>
    <row r="8014" spans="7:14" x14ac:dyDescent="0.2">
      <c r="G8014" s="26">
        <v>2016</v>
      </c>
      <c r="H8014" s="26">
        <v>11</v>
      </c>
      <c r="I8014" s="26">
        <v>29</v>
      </c>
      <c r="J8014" s="26">
        <v>20</v>
      </c>
      <c r="K8014" s="26">
        <v>166</v>
      </c>
      <c r="M8014" s="26">
        <v>8012</v>
      </c>
      <c r="N8014" s="26">
        <v>10</v>
      </c>
    </row>
    <row r="8015" spans="7:14" x14ac:dyDescent="0.2">
      <c r="G8015" s="26">
        <v>2016</v>
      </c>
      <c r="H8015" s="26">
        <v>11</v>
      </c>
      <c r="I8015" s="26">
        <v>29</v>
      </c>
      <c r="J8015" s="26">
        <v>21</v>
      </c>
      <c r="K8015" s="26">
        <v>108</v>
      </c>
      <c r="M8015" s="26">
        <v>8013</v>
      </c>
      <c r="N8015" s="26">
        <v>10</v>
      </c>
    </row>
    <row r="8016" spans="7:14" x14ac:dyDescent="0.2">
      <c r="G8016" s="26">
        <v>2016</v>
      </c>
      <c r="H8016" s="26">
        <v>11</v>
      </c>
      <c r="I8016" s="26">
        <v>29</v>
      </c>
      <c r="J8016" s="26">
        <v>22</v>
      </c>
      <c r="K8016" s="26">
        <v>91</v>
      </c>
      <c r="M8016" s="26">
        <v>8014</v>
      </c>
      <c r="N8016" s="26">
        <v>10</v>
      </c>
    </row>
    <row r="8017" spans="7:14" x14ac:dyDescent="0.2">
      <c r="G8017" s="26">
        <v>2016</v>
      </c>
      <c r="H8017" s="26">
        <v>11</v>
      </c>
      <c r="I8017" s="26">
        <v>29</v>
      </c>
      <c r="J8017" s="26">
        <v>23</v>
      </c>
      <c r="K8017" s="26">
        <v>25</v>
      </c>
      <c r="M8017" s="26">
        <v>8015</v>
      </c>
      <c r="N8017" s="26">
        <v>10</v>
      </c>
    </row>
    <row r="8018" spans="7:14" x14ac:dyDescent="0.2">
      <c r="G8018" s="26">
        <v>2016</v>
      </c>
      <c r="H8018" s="26">
        <v>11</v>
      </c>
      <c r="I8018" s="26">
        <v>29</v>
      </c>
      <c r="J8018" s="26">
        <v>24</v>
      </c>
      <c r="K8018" s="26">
        <v>19</v>
      </c>
      <c r="M8018" s="26">
        <v>8016</v>
      </c>
      <c r="N8018" s="26">
        <v>10</v>
      </c>
    </row>
    <row r="8019" spans="7:14" x14ac:dyDescent="0.2">
      <c r="G8019" s="26">
        <v>2016</v>
      </c>
      <c r="H8019" s="26">
        <v>11</v>
      </c>
      <c r="I8019" s="26">
        <v>30</v>
      </c>
      <c r="J8019" s="26">
        <v>1</v>
      </c>
      <c r="K8019" s="26">
        <v>12</v>
      </c>
      <c r="M8019" s="26">
        <v>8017</v>
      </c>
      <c r="N8019" s="26">
        <v>10</v>
      </c>
    </row>
    <row r="8020" spans="7:14" x14ac:dyDescent="0.2">
      <c r="G8020" s="26">
        <v>2016</v>
      </c>
      <c r="H8020" s="26">
        <v>11</v>
      </c>
      <c r="I8020" s="26">
        <v>30</v>
      </c>
      <c r="J8020" s="26">
        <v>2</v>
      </c>
      <c r="K8020" s="26">
        <v>18</v>
      </c>
      <c r="M8020" s="26">
        <v>8018</v>
      </c>
      <c r="N8020" s="26">
        <v>10</v>
      </c>
    </row>
    <row r="8021" spans="7:14" x14ac:dyDescent="0.2">
      <c r="G8021" s="26">
        <v>2016</v>
      </c>
      <c r="H8021" s="26">
        <v>11</v>
      </c>
      <c r="I8021" s="26">
        <v>30</v>
      </c>
      <c r="J8021" s="26">
        <v>3</v>
      </c>
      <c r="K8021" s="26">
        <v>4</v>
      </c>
      <c r="M8021" s="26">
        <v>8019</v>
      </c>
      <c r="N8021" s="26">
        <v>10</v>
      </c>
    </row>
    <row r="8022" spans="7:14" x14ac:dyDescent="0.2">
      <c r="G8022" s="26">
        <v>2016</v>
      </c>
      <c r="H8022" s="26">
        <v>11</v>
      </c>
      <c r="I8022" s="26">
        <v>30</v>
      </c>
      <c r="J8022" s="26">
        <v>4</v>
      </c>
      <c r="K8022" s="26">
        <v>7</v>
      </c>
      <c r="M8022" s="26">
        <v>8020</v>
      </c>
      <c r="N8022" s="26">
        <v>10</v>
      </c>
    </row>
    <row r="8023" spans="7:14" x14ac:dyDescent="0.2">
      <c r="G8023" s="26">
        <v>2016</v>
      </c>
      <c r="H8023" s="26">
        <v>11</v>
      </c>
      <c r="I8023" s="26">
        <v>30</v>
      </c>
      <c r="J8023" s="26">
        <v>5</v>
      </c>
      <c r="K8023" s="26">
        <v>10</v>
      </c>
      <c r="M8023" s="26">
        <v>8021</v>
      </c>
      <c r="N8023" s="26">
        <v>10</v>
      </c>
    </row>
    <row r="8024" spans="7:14" x14ac:dyDescent="0.2">
      <c r="G8024" s="26">
        <v>2016</v>
      </c>
      <c r="H8024" s="26">
        <v>11</v>
      </c>
      <c r="I8024" s="26">
        <v>30</v>
      </c>
      <c r="J8024" s="26">
        <v>6</v>
      </c>
      <c r="K8024" s="26">
        <v>34</v>
      </c>
      <c r="M8024" s="26">
        <v>8022</v>
      </c>
      <c r="N8024" s="26">
        <v>10</v>
      </c>
    </row>
    <row r="8025" spans="7:14" x14ac:dyDescent="0.2">
      <c r="G8025" s="26">
        <v>2016</v>
      </c>
      <c r="H8025" s="26">
        <v>11</v>
      </c>
      <c r="I8025" s="26">
        <v>30</v>
      </c>
      <c r="J8025" s="26">
        <v>7</v>
      </c>
      <c r="K8025" s="26">
        <v>165</v>
      </c>
      <c r="M8025" s="26">
        <v>8023</v>
      </c>
      <c r="N8025" s="26">
        <v>10</v>
      </c>
    </row>
    <row r="8026" spans="7:14" x14ac:dyDescent="0.2">
      <c r="G8026" s="26">
        <v>2016</v>
      </c>
      <c r="H8026" s="26">
        <v>11</v>
      </c>
      <c r="I8026" s="26">
        <v>30</v>
      </c>
      <c r="J8026" s="26">
        <v>8</v>
      </c>
      <c r="K8026" s="26">
        <v>442</v>
      </c>
      <c r="M8026" s="26">
        <v>8024</v>
      </c>
      <c r="N8026" s="26">
        <v>10</v>
      </c>
    </row>
    <row r="8027" spans="7:14" x14ac:dyDescent="0.2">
      <c r="G8027" s="26">
        <v>2016</v>
      </c>
      <c r="H8027" s="26">
        <v>11</v>
      </c>
      <c r="I8027" s="26">
        <v>30</v>
      </c>
      <c r="J8027" s="26">
        <v>9</v>
      </c>
      <c r="K8027" s="26">
        <v>331</v>
      </c>
      <c r="M8027" s="26">
        <v>8025</v>
      </c>
      <c r="N8027" s="26">
        <v>10</v>
      </c>
    </row>
    <row r="8028" spans="7:14" x14ac:dyDescent="0.2">
      <c r="G8028" s="26">
        <v>2016</v>
      </c>
      <c r="H8028" s="26">
        <v>11</v>
      </c>
      <c r="I8028" s="26">
        <v>30</v>
      </c>
      <c r="J8028" s="26">
        <v>10</v>
      </c>
      <c r="K8028" s="26">
        <v>228</v>
      </c>
      <c r="M8028" s="26">
        <v>8026</v>
      </c>
      <c r="N8028" s="26">
        <v>10</v>
      </c>
    </row>
    <row r="8029" spans="7:14" x14ac:dyDescent="0.2">
      <c r="G8029" s="26">
        <v>2016</v>
      </c>
      <c r="H8029" s="26">
        <v>11</v>
      </c>
      <c r="I8029" s="26">
        <v>30</v>
      </c>
      <c r="J8029" s="26">
        <v>11</v>
      </c>
      <c r="K8029" s="26">
        <v>276</v>
      </c>
      <c r="M8029" s="26">
        <v>8027</v>
      </c>
      <c r="N8029" s="26">
        <v>10</v>
      </c>
    </row>
    <row r="8030" spans="7:14" x14ac:dyDescent="0.2">
      <c r="G8030" s="26">
        <v>2016</v>
      </c>
      <c r="H8030" s="26">
        <v>11</v>
      </c>
      <c r="I8030" s="26">
        <v>30</v>
      </c>
      <c r="J8030" s="26">
        <v>12</v>
      </c>
      <c r="K8030" s="26">
        <v>316</v>
      </c>
      <c r="M8030" s="26">
        <v>8028</v>
      </c>
      <c r="N8030" s="26">
        <v>10</v>
      </c>
    </row>
    <row r="8031" spans="7:14" x14ac:dyDescent="0.2">
      <c r="G8031" s="26">
        <v>2016</v>
      </c>
      <c r="H8031" s="26">
        <v>11</v>
      </c>
      <c r="I8031" s="26">
        <v>30</v>
      </c>
      <c r="J8031" s="26">
        <v>13</v>
      </c>
      <c r="K8031" s="26">
        <v>321</v>
      </c>
      <c r="M8031" s="26">
        <v>8029</v>
      </c>
      <c r="N8031" s="26">
        <v>10</v>
      </c>
    </row>
    <row r="8032" spans="7:14" x14ac:dyDescent="0.2">
      <c r="G8032" s="26">
        <v>2016</v>
      </c>
      <c r="H8032" s="26">
        <v>11</v>
      </c>
      <c r="I8032" s="26">
        <v>30</v>
      </c>
      <c r="J8032" s="26">
        <v>14</v>
      </c>
      <c r="K8032" s="26">
        <v>331</v>
      </c>
      <c r="M8032" s="26">
        <v>8030</v>
      </c>
      <c r="N8032" s="26">
        <v>10</v>
      </c>
    </row>
    <row r="8033" spans="7:14" x14ac:dyDescent="0.2">
      <c r="G8033" s="26">
        <v>2016</v>
      </c>
      <c r="H8033" s="26">
        <v>11</v>
      </c>
      <c r="I8033" s="26">
        <v>30</v>
      </c>
      <c r="J8033" s="26">
        <v>15</v>
      </c>
      <c r="K8033" s="26">
        <v>312</v>
      </c>
      <c r="M8033" s="26">
        <v>8031</v>
      </c>
      <c r="N8033" s="26">
        <v>9</v>
      </c>
    </row>
    <row r="8034" spans="7:14" x14ac:dyDescent="0.2">
      <c r="G8034" s="26">
        <v>2016</v>
      </c>
      <c r="H8034" s="26">
        <v>11</v>
      </c>
      <c r="I8034" s="26">
        <v>30</v>
      </c>
      <c r="J8034" s="26">
        <v>16</v>
      </c>
      <c r="K8034" s="26">
        <v>423</v>
      </c>
      <c r="M8034" s="26">
        <v>8032</v>
      </c>
      <c r="N8034" s="26">
        <v>9</v>
      </c>
    </row>
    <row r="8035" spans="7:14" x14ac:dyDescent="0.2">
      <c r="G8035" s="26">
        <v>2016</v>
      </c>
      <c r="H8035" s="26">
        <v>11</v>
      </c>
      <c r="I8035" s="26">
        <v>30</v>
      </c>
      <c r="J8035" s="26">
        <v>17</v>
      </c>
      <c r="K8035" s="26">
        <v>567</v>
      </c>
      <c r="M8035" s="26">
        <v>8033</v>
      </c>
      <c r="N8035" s="26">
        <v>9</v>
      </c>
    </row>
    <row r="8036" spans="7:14" x14ac:dyDescent="0.2">
      <c r="G8036" s="26">
        <v>2016</v>
      </c>
      <c r="H8036" s="26">
        <v>11</v>
      </c>
      <c r="I8036" s="26">
        <v>30</v>
      </c>
      <c r="J8036" s="26">
        <v>18</v>
      </c>
      <c r="K8036" s="26">
        <v>382</v>
      </c>
      <c r="M8036" s="26">
        <v>8034</v>
      </c>
      <c r="N8036" s="26">
        <v>9</v>
      </c>
    </row>
    <row r="8037" spans="7:14" x14ac:dyDescent="0.2">
      <c r="G8037" s="26">
        <v>2016</v>
      </c>
      <c r="H8037" s="26">
        <v>11</v>
      </c>
      <c r="I8037" s="26">
        <v>30</v>
      </c>
      <c r="J8037" s="26">
        <v>19</v>
      </c>
      <c r="K8037" s="26">
        <v>223</v>
      </c>
      <c r="M8037" s="26">
        <v>8035</v>
      </c>
      <c r="N8037" s="26">
        <v>9</v>
      </c>
    </row>
    <row r="8038" spans="7:14" x14ac:dyDescent="0.2">
      <c r="G8038" s="26">
        <v>2016</v>
      </c>
      <c r="H8038" s="26">
        <v>11</v>
      </c>
      <c r="I8038" s="26">
        <v>30</v>
      </c>
      <c r="J8038" s="26">
        <v>20</v>
      </c>
      <c r="K8038" s="26">
        <v>159</v>
      </c>
      <c r="M8038" s="26">
        <v>8036</v>
      </c>
      <c r="N8038" s="26">
        <v>9</v>
      </c>
    </row>
    <row r="8039" spans="7:14" x14ac:dyDescent="0.2">
      <c r="G8039" s="26">
        <v>2016</v>
      </c>
      <c r="H8039" s="26">
        <v>11</v>
      </c>
      <c r="I8039" s="26">
        <v>30</v>
      </c>
      <c r="J8039" s="26">
        <v>21</v>
      </c>
      <c r="K8039" s="26">
        <v>112</v>
      </c>
      <c r="M8039" s="26">
        <v>8037</v>
      </c>
      <c r="N8039" s="26">
        <v>9</v>
      </c>
    </row>
    <row r="8040" spans="7:14" x14ac:dyDescent="0.2">
      <c r="G8040" s="26">
        <v>2016</v>
      </c>
      <c r="H8040" s="26">
        <v>11</v>
      </c>
      <c r="I8040" s="26">
        <v>30</v>
      </c>
      <c r="J8040" s="26">
        <v>22</v>
      </c>
      <c r="K8040" s="26">
        <v>89</v>
      </c>
      <c r="M8040" s="26">
        <v>8038</v>
      </c>
      <c r="N8040" s="26">
        <v>9</v>
      </c>
    </row>
    <row r="8041" spans="7:14" x14ac:dyDescent="0.2">
      <c r="G8041" s="26">
        <v>2016</v>
      </c>
      <c r="H8041" s="26">
        <v>11</v>
      </c>
      <c r="I8041" s="26">
        <v>30</v>
      </c>
      <c r="J8041" s="26">
        <v>23</v>
      </c>
      <c r="K8041" s="26">
        <v>51</v>
      </c>
      <c r="M8041" s="26">
        <v>8039</v>
      </c>
      <c r="N8041" s="26">
        <v>9</v>
      </c>
    </row>
    <row r="8042" spans="7:14" x14ac:dyDescent="0.2">
      <c r="G8042" s="26">
        <v>2016</v>
      </c>
      <c r="H8042" s="26">
        <v>11</v>
      </c>
      <c r="I8042" s="26">
        <v>30</v>
      </c>
      <c r="J8042" s="26">
        <v>24</v>
      </c>
      <c r="K8042" s="26">
        <v>25</v>
      </c>
      <c r="M8042" s="26">
        <v>8040</v>
      </c>
      <c r="N8042" s="26">
        <v>9</v>
      </c>
    </row>
    <row r="8043" spans="7:14" x14ac:dyDescent="0.2">
      <c r="G8043" s="26">
        <v>2016</v>
      </c>
      <c r="H8043" s="26">
        <v>12</v>
      </c>
      <c r="I8043" s="26">
        <v>1</v>
      </c>
      <c r="J8043" s="26">
        <v>1</v>
      </c>
      <c r="K8043" s="26">
        <v>12</v>
      </c>
      <c r="M8043" s="26">
        <v>8041</v>
      </c>
      <c r="N8043" s="26">
        <v>9</v>
      </c>
    </row>
    <row r="8044" spans="7:14" x14ac:dyDescent="0.2">
      <c r="G8044" s="26">
        <v>2016</v>
      </c>
      <c r="H8044" s="26">
        <v>12</v>
      </c>
      <c r="I8044" s="26">
        <v>1</v>
      </c>
      <c r="J8044" s="26">
        <v>2</v>
      </c>
      <c r="K8044" s="26">
        <v>22</v>
      </c>
      <c r="M8044" s="26">
        <v>8042</v>
      </c>
      <c r="N8044" s="26">
        <v>9</v>
      </c>
    </row>
    <row r="8045" spans="7:14" x14ac:dyDescent="0.2">
      <c r="G8045" s="26">
        <v>2016</v>
      </c>
      <c r="H8045" s="26">
        <v>12</v>
      </c>
      <c r="I8045" s="26">
        <v>1</v>
      </c>
      <c r="J8045" s="26">
        <v>3</v>
      </c>
      <c r="K8045" s="26">
        <v>7</v>
      </c>
      <c r="M8045" s="26">
        <v>8043</v>
      </c>
      <c r="N8045" s="26">
        <v>9</v>
      </c>
    </row>
    <row r="8046" spans="7:14" x14ac:dyDescent="0.2">
      <c r="G8046" s="26">
        <v>2016</v>
      </c>
      <c r="H8046" s="26">
        <v>12</v>
      </c>
      <c r="I8046" s="26">
        <v>1</v>
      </c>
      <c r="J8046" s="26">
        <v>4</v>
      </c>
      <c r="K8046" s="26">
        <v>9</v>
      </c>
      <c r="M8046" s="26">
        <v>8044</v>
      </c>
      <c r="N8046" s="26">
        <v>9</v>
      </c>
    </row>
    <row r="8047" spans="7:14" x14ac:dyDescent="0.2">
      <c r="G8047" s="26">
        <v>2016</v>
      </c>
      <c r="H8047" s="26">
        <v>12</v>
      </c>
      <c r="I8047" s="26">
        <v>1</v>
      </c>
      <c r="J8047" s="26">
        <v>5</v>
      </c>
      <c r="K8047" s="26">
        <v>8</v>
      </c>
      <c r="M8047" s="26">
        <v>8045</v>
      </c>
      <c r="N8047" s="26">
        <v>9</v>
      </c>
    </row>
    <row r="8048" spans="7:14" x14ac:dyDescent="0.2">
      <c r="G8048" s="26">
        <v>2016</v>
      </c>
      <c r="H8048" s="26">
        <v>12</v>
      </c>
      <c r="I8048" s="26">
        <v>1</v>
      </c>
      <c r="J8048" s="26">
        <v>6</v>
      </c>
      <c r="K8048" s="26">
        <v>38</v>
      </c>
      <c r="M8048" s="26">
        <v>8046</v>
      </c>
      <c r="N8048" s="26">
        <v>9</v>
      </c>
    </row>
    <row r="8049" spans="7:14" x14ac:dyDescent="0.2">
      <c r="G8049" s="26">
        <v>2016</v>
      </c>
      <c r="H8049" s="26">
        <v>12</v>
      </c>
      <c r="I8049" s="26">
        <v>1</v>
      </c>
      <c r="J8049" s="26">
        <v>7</v>
      </c>
      <c r="K8049" s="26">
        <v>160</v>
      </c>
      <c r="M8049" s="26">
        <v>8047</v>
      </c>
      <c r="N8049" s="26">
        <v>9</v>
      </c>
    </row>
    <row r="8050" spans="7:14" x14ac:dyDescent="0.2">
      <c r="G8050" s="26">
        <v>2016</v>
      </c>
      <c r="H8050" s="26">
        <v>12</v>
      </c>
      <c r="I8050" s="26">
        <v>1</v>
      </c>
      <c r="J8050" s="26">
        <v>8</v>
      </c>
      <c r="K8050" s="26">
        <v>459</v>
      </c>
      <c r="M8050" s="26">
        <v>8048</v>
      </c>
      <c r="N8050" s="26">
        <v>9</v>
      </c>
    </row>
    <row r="8051" spans="7:14" x14ac:dyDescent="0.2">
      <c r="G8051" s="26">
        <v>2016</v>
      </c>
      <c r="H8051" s="26">
        <v>12</v>
      </c>
      <c r="I8051" s="26">
        <v>1</v>
      </c>
      <c r="J8051" s="26">
        <v>9</v>
      </c>
      <c r="K8051" s="26">
        <v>328</v>
      </c>
      <c r="M8051" s="26">
        <v>8049</v>
      </c>
      <c r="N8051" s="26">
        <v>9</v>
      </c>
    </row>
    <row r="8052" spans="7:14" x14ac:dyDescent="0.2">
      <c r="G8052" s="26">
        <v>2016</v>
      </c>
      <c r="H8052" s="26">
        <v>12</v>
      </c>
      <c r="I8052" s="26">
        <v>1</v>
      </c>
      <c r="J8052" s="26">
        <v>10</v>
      </c>
      <c r="K8052" s="26">
        <v>237</v>
      </c>
      <c r="M8052" s="26">
        <v>8050</v>
      </c>
      <c r="N8052" s="26">
        <v>9</v>
      </c>
    </row>
    <row r="8053" spans="7:14" x14ac:dyDescent="0.2">
      <c r="G8053" s="26">
        <v>2016</v>
      </c>
      <c r="H8053" s="26">
        <v>12</v>
      </c>
      <c r="I8053" s="26">
        <v>1</v>
      </c>
      <c r="J8053" s="26">
        <v>11</v>
      </c>
      <c r="K8053" s="26">
        <v>235</v>
      </c>
      <c r="M8053" s="26">
        <v>8051</v>
      </c>
      <c r="N8053" s="26">
        <v>9</v>
      </c>
    </row>
    <row r="8054" spans="7:14" x14ac:dyDescent="0.2">
      <c r="G8054" s="26">
        <v>2016</v>
      </c>
      <c r="H8054" s="26">
        <v>12</v>
      </c>
      <c r="I8054" s="26">
        <v>1</v>
      </c>
      <c r="J8054" s="26">
        <v>12</v>
      </c>
      <c r="K8054" s="26">
        <v>308</v>
      </c>
      <c r="M8054" s="26">
        <v>8052</v>
      </c>
      <c r="N8054" s="26">
        <v>9</v>
      </c>
    </row>
    <row r="8055" spans="7:14" x14ac:dyDescent="0.2">
      <c r="G8055" s="26">
        <v>2016</v>
      </c>
      <c r="H8055" s="26">
        <v>12</v>
      </c>
      <c r="I8055" s="26">
        <v>1</v>
      </c>
      <c r="J8055" s="26">
        <v>13</v>
      </c>
      <c r="K8055" s="26">
        <v>315</v>
      </c>
      <c r="M8055" s="26">
        <v>8053</v>
      </c>
      <c r="N8055" s="26">
        <v>9</v>
      </c>
    </row>
    <row r="8056" spans="7:14" x14ac:dyDescent="0.2">
      <c r="G8056" s="26">
        <v>2016</v>
      </c>
      <c r="H8056" s="26">
        <v>12</v>
      </c>
      <c r="I8056" s="26">
        <v>1</v>
      </c>
      <c r="J8056" s="26">
        <v>14</v>
      </c>
      <c r="K8056" s="26">
        <v>338</v>
      </c>
      <c r="M8056" s="26">
        <v>8054</v>
      </c>
      <c r="N8056" s="26">
        <v>9</v>
      </c>
    </row>
    <row r="8057" spans="7:14" x14ac:dyDescent="0.2">
      <c r="G8057" s="26">
        <v>2016</v>
      </c>
      <c r="H8057" s="26">
        <v>12</v>
      </c>
      <c r="I8057" s="26">
        <v>1</v>
      </c>
      <c r="J8057" s="26">
        <v>15</v>
      </c>
      <c r="K8057" s="26">
        <v>345</v>
      </c>
      <c r="M8057" s="26">
        <v>8055</v>
      </c>
      <c r="N8057" s="26">
        <v>9</v>
      </c>
    </row>
    <row r="8058" spans="7:14" x14ac:dyDescent="0.2">
      <c r="G8058" s="26">
        <v>2016</v>
      </c>
      <c r="H8058" s="26">
        <v>12</v>
      </c>
      <c r="I8058" s="26">
        <v>1</v>
      </c>
      <c r="J8058" s="26">
        <v>16</v>
      </c>
      <c r="K8058" s="26">
        <v>426</v>
      </c>
      <c r="M8058" s="26">
        <v>8056</v>
      </c>
      <c r="N8058" s="26">
        <v>9</v>
      </c>
    </row>
    <row r="8059" spans="7:14" x14ac:dyDescent="0.2">
      <c r="G8059" s="26">
        <v>2016</v>
      </c>
      <c r="H8059" s="26">
        <v>12</v>
      </c>
      <c r="I8059" s="26">
        <v>1</v>
      </c>
      <c r="J8059" s="26">
        <v>17</v>
      </c>
      <c r="K8059" s="26">
        <v>520</v>
      </c>
      <c r="M8059" s="26">
        <v>8057</v>
      </c>
      <c r="N8059" s="26">
        <v>9</v>
      </c>
    </row>
    <row r="8060" spans="7:14" x14ac:dyDescent="0.2">
      <c r="G8060" s="26">
        <v>2016</v>
      </c>
      <c r="H8060" s="26">
        <v>12</v>
      </c>
      <c r="I8060" s="26">
        <v>1</v>
      </c>
      <c r="J8060" s="26">
        <v>18</v>
      </c>
      <c r="K8060" s="26">
        <v>437</v>
      </c>
      <c r="M8060" s="26">
        <v>8058</v>
      </c>
      <c r="N8060" s="26">
        <v>9</v>
      </c>
    </row>
    <row r="8061" spans="7:14" x14ac:dyDescent="0.2">
      <c r="G8061" s="26">
        <v>2016</v>
      </c>
      <c r="H8061" s="26">
        <v>12</v>
      </c>
      <c r="I8061" s="26">
        <v>1</v>
      </c>
      <c r="J8061" s="26">
        <v>19</v>
      </c>
      <c r="K8061" s="26">
        <v>243</v>
      </c>
      <c r="M8061" s="26">
        <v>8059</v>
      </c>
      <c r="N8061" s="26">
        <v>9</v>
      </c>
    </row>
    <row r="8062" spans="7:14" x14ac:dyDescent="0.2">
      <c r="G8062" s="26">
        <v>2016</v>
      </c>
      <c r="H8062" s="26">
        <v>12</v>
      </c>
      <c r="I8062" s="26">
        <v>1</v>
      </c>
      <c r="J8062" s="26">
        <v>20</v>
      </c>
      <c r="K8062" s="26">
        <v>182</v>
      </c>
      <c r="M8062" s="26">
        <v>8060</v>
      </c>
      <c r="N8062" s="26">
        <v>9</v>
      </c>
    </row>
    <row r="8063" spans="7:14" x14ac:dyDescent="0.2">
      <c r="G8063" s="26">
        <v>2016</v>
      </c>
      <c r="H8063" s="26">
        <v>12</v>
      </c>
      <c r="I8063" s="26">
        <v>1</v>
      </c>
      <c r="J8063" s="26">
        <v>21</v>
      </c>
      <c r="K8063" s="26">
        <v>110</v>
      </c>
      <c r="M8063" s="26">
        <v>8061</v>
      </c>
      <c r="N8063" s="26">
        <v>9</v>
      </c>
    </row>
    <row r="8064" spans="7:14" x14ac:dyDescent="0.2">
      <c r="G8064" s="26">
        <v>2016</v>
      </c>
      <c r="H8064" s="26">
        <v>12</v>
      </c>
      <c r="I8064" s="26">
        <v>1</v>
      </c>
      <c r="J8064" s="26">
        <v>22</v>
      </c>
      <c r="K8064" s="26">
        <v>79</v>
      </c>
      <c r="M8064" s="26">
        <v>8062</v>
      </c>
      <c r="N8064" s="26">
        <v>9</v>
      </c>
    </row>
    <row r="8065" spans="7:14" x14ac:dyDescent="0.2">
      <c r="G8065" s="26">
        <v>2016</v>
      </c>
      <c r="H8065" s="26">
        <v>12</v>
      </c>
      <c r="I8065" s="26">
        <v>1</v>
      </c>
      <c r="J8065" s="26">
        <v>23</v>
      </c>
      <c r="K8065" s="26">
        <v>60</v>
      </c>
      <c r="M8065" s="26">
        <v>8063</v>
      </c>
      <c r="N8065" s="26">
        <v>9</v>
      </c>
    </row>
    <row r="8066" spans="7:14" x14ac:dyDescent="0.2">
      <c r="G8066" s="26">
        <v>2016</v>
      </c>
      <c r="H8066" s="26">
        <v>12</v>
      </c>
      <c r="I8066" s="26">
        <v>1</v>
      </c>
      <c r="J8066" s="26">
        <v>24</v>
      </c>
      <c r="K8066" s="26">
        <v>26</v>
      </c>
      <c r="M8066" s="26">
        <v>8064</v>
      </c>
      <c r="N8066" s="26">
        <v>9</v>
      </c>
    </row>
    <row r="8067" spans="7:14" x14ac:dyDescent="0.2">
      <c r="G8067" s="26">
        <v>2016</v>
      </c>
      <c r="H8067" s="26">
        <v>12</v>
      </c>
      <c r="I8067" s="26">
        <v>2</v>
      </c>
      <c r="J8067" s="26">
        <v>1</v>
      </c>
      <c r="K8067" s="26">
        <v>27</v>
      </c>
      <c r="M8067" s="26">
        <v>8065</v>
      </c>
      <c r="N8067" s="26">
        <v>9</v>
      </c>
    </row>
    <row r="8068" spans="7:14" x14ac:dyDescent="0.2">
      <c r="G8068" s="26">
        <v>2016</v>
      </c>
      <c r="H8068" s="26">
        <v>12</v>
      </c>
      <c r="I8068" s="26">
        <v>2</v>
      </c>
      <c r="J8068" s="26">
        <v>2</v>
      </c>
      <c r="K8068" s="26">
        <v>15</v>
      </c>
      <c r="M8068" s="26">
        <v>8066</v>
      </c>
      <c r="N8068" s="26">
        <v>9</v>
      </c>
    </row>
    <row r="8069" spans="7:14" x14ac:dyDescent="0.2">
      <c r="G8069" s="26">
        <v>2016</v>
      </c>
      <c r="H8069" s="26">
        <v>12</v>
      </c>
      <c r="I8069" s="26">
        <v>2</v>
      </c>
      <c r="J8069" s="26">
        <v>3</v>
      </c>
      <c r="K8069" s="26">
        <v>7</v>
      </c>
      <c r="M8069" s="26">
        <v>8067</v>
      </c>
      <c r="N8069" s="26">
        <v>9</v>
      </c>
    </row>
    <row r="8070" spans="7:14" x14ac:dyDescent="0.2">
      <c r="G8070" s="26">
        <v>2016</v>
      </c>
      <c r="H8070" s="26">
        <v>12</v>
      </c>
      <c r="I8070" s="26">
        <v>2</v>
      </c>
      <c r="J8070" s="26">
        <v>4</v>
      </c>
      <c r="K8070" s="26">
        <v>4</v>
      </c>
      <c r="M8070" s="26">
        <v>8068</v>
      </c>
      <c r="N8070" s="26">
        <v>9</v>
      </c>
    </row>
    <row r="8071" spans="7:14" x14ac:dyDescent="0.2">
      <c r="G8071" s="26">
        <v>2016</v>
      </c>
      <c r="H8071" s="26">
        <v>12</v>
      </c>
      <c r="I8071" s="26">
        <v>2</v>
      </c>
      <c r="J8071" s="26">
        <v>5</v>
      </c>
      <c r="K8071" s="26">
        <v>15</v>
      </c>
      <c r="M8071" s="26">
        <v>8069</v>
      </c>
      <c r="N8071" s="26">
        <v>9</v>
      </c>
    </row>
    <row r="8072" spans="7:14" x14ac:dyDescent="0.2">
      <c r="G8072" s="26">
        <v>2016</v>
      </c>
      <c r="H8072" s="26">
        <v>12</v>
      </c>
      <c r="I8072" s="26">
        <v>2</v>
      </c>
      <c r="J8072" s="26">
        <v>6</v>
      </c>
      <c r="K8072" s="26">
        <v>36</v>
      </c>
      <c r="M8072" s="26">
        <v>8070</v>
      </c>
      <c r="N8072" s="26">
        <v>9</v>
      </c>
    </row>
    <row r="8073" spans="7:14" x14ac:dyDescent="0.2">
      <c r="G8073" s="26">
        <v>2016</v>
      </c>
      <c r="H8073" s="26">
        <v>12</v>
      </c>
      <c r="I8073" s="26">
        <v>2</v>
      </c>
      <c r="J8073" s="26">
        <v>7</v>
      </c>
      <c r="K8073" s="26">
        <v>118</v>
      </c>
      <c r="M8073" s="26">
        <v>8071</v>
      </c>
      <c r="N8073" s="26">
        <v>9</v>
      </c>
    </row>
    <row r="8074" spans="7:14" x14ac:dyDescent="0.2">
      <c r="G8074" s="26">
        <v>2016</v>
      </c>
      <c r="H8074" s="26">
        <v>12</v>
      </c>
      <c r="I8074" s="26">
        <v>2</v>
      </c>
      <c r="J8074" s="26">
        <v>8</v>
      </c>
      <c r="K8074" s="26">
        <v>395</v>
      </c>
      <c r="M8074" s="26">
        <v>8072</v>
      </c>
      <c r="N8074" s="26">
        <v>9</v>
      </c>
    </row>
    <row r="8075" spans="7:14" x14ac:dyDescent="0.2">
      <c r="G8075" s="26">
        <v>2016</v>
      </c>
      <c r="H8075" s="26">
        <v>12</v>
      </c>
      <c r="I8075" s="26">
        <v>2</v>
      </c>
      <c r="J8075" s="26">
        <v>9</v>
      </c>
      <c r="K8075" s="26">
        <v>306</v>
      </c>
      <c r="M8075" s="26">
        <v>8073</v>
      </c>
      <c r="N8075" s="26">
        <v>9</v>
      </c>
    </row>
    <row r="8076" spans="7:14" x14ac:dyDescent="0.2">
      <c r="G8076" s="26">
        <v>2016</v>
      </c>
      <c r="H8076" s="26">
        <v>12</v>
      </c>
      <c r="I8076" s="26">
        <v>2</v>
      </c>
      <c r="J8076" s="26">
        <v>10</v>
      </c>
      <c r="K8076" s="26">
        <v>223</v>
      </c>
      <c r="M8076" s="26">
        <v>8074</v>
      </c>
      <c r="N8076" s="26">
        <v>9</v>
      </c>
    </row>
    <row r="8077" spans="7:14" x14ac:dyDescent="0.2">
      <c r="G8077" s="26">
        <v>2016</v>
      </c>
      <c r="H8077" s="26">
        <v>12</v>
      </c>
      <c r="I8077" s="26">
        <v>2</v>
      </c>
      <c r="J8077" s="26">
        <v>11</v>
      </c>
      <c r="K8077" s="26">
        <v>246</v>
      </c>
      <c r="M8077" s="26">
        <v>8075</v>
      </c>
      <c r="N8077" s="26">
        <v>9</v>
      </c>
    </row>
    <row r="8078" spans="7:14" x14ac:dyDescent="0.2">
      <c r="G8078" s="26">
        <v>2016</v>
      </c>
      <c r="H8078" s="26">
        <v>12</v>
      </c>
      <c r="I8078" s="26">
        <v>2</v>
      </c>
      <c r="J8078" s="26">
        <v>12</v>
      </c>
      <c r="K8078" s="26">
        <v>341</v>
      </c>
      <c r="M8078" s="26">
        <v>8076</v>
      </c>
      <c r="N8078" s="26">
        <v>9</v>
      </c>
    </row>
    <row r="8079" spans="7:14" x14ac:dyDescent="0.2">
      <c r="G8079" s="26">
        <v>2016</v>
      </c>
      <c r="H8079" s="26">
        <v>12</v>
      </c>
      <c r="I8079" s="26">
        <v>2</v>
      </c>
      <c r="J8079" s="26">
        <v>13</v>
      </c>
      <c r="K8079" s="26">
        <v>319</v>
      </c>
      <c r="M8079" s="26">
        <v>8077</v>
      </c>
      <c r="N8079" s="26">
        <v>9</v>
      </c>
    </row>
    <row r="8080" spans="7:14" x14ac:dyDescent="0.2">
      <c r="G8080" s="26">
        <v>2016</v>
      </c>
      <c r="H8080" s="26">
        <v>12</v>
      </c>
      <c r="I8080" s="26">
        <v>2</v>
      </c>
      <c r="J8080" s="26">
        <v>14</v>
      </c>
      <c r="K8080" s="26">
        <v>330</v>
      </c>
      <c r="M8080" s="26">
        <v>8078</v>
      </c>
      <c r="N8080" s="26">
        <v>9</v>
      </c>
    </row>
    <row r="8081" spans="7:14" x14ac:dyDescent="0.2">
      <c r="G8081" s="26">
        <v>2016</v>
      </c>
      <c r="H8081" s="26">
        <v>12</v>
      </c>
      <c r="I8081" s="26">
        <v>2</v>
      </c>
      <c r="J8081" s="26">
        <v>15</v>
      </c>
      <c r="K8081" s="26">
        <v>360</v>
      </c>
      <c r="M8081" s="26">
        <v>8079</v>
      </c>
      <c r="N8081" s="26">
        <v>9</v>
      </c>
    </row>
    <row r="8082" spans="7:14" x14ac:dyDescent="0.2">
      <c r="G8082" s="26">
        <v>2016</v>
      </c>
      <c r="H8082" s="26">
        <v>12</v>
      </c>
      <c r="I8082" s="26">
        <v>2</v>
      </c>
      <c r="J8082" s="26">
        <v>16</v>
      </c>
      <c r="K8082" s="26">
        <v>396</v>
      </c>
      <c r="M8082" s="26">
        <v>8080</v>
      </c>
      <c r="N8082" s="26">
        <v>9</v>
      </c>
    </row>
    <row r="8083" spans="7:14" x14ac:dyDescent="0.2">
      <c r="G8083" s="26">
        <v>2016</v>
      </c>
      <c r="H8083" s="26">
        <v>12</v>
      </c>
      <c r="I8083" s="26">
        <v>2</v>
      </c>
      <c r="J8083" s="26">
        <v>17</v>
      </c>
      <c r="K8083" s="26">
        <v>378</v>
      </c>
      <c r="M8083" s="26">
        <v>8081</v>
      </c>
      <c r="N8083" s="26">
        <v>9</v>
      </c>
    </row>
    <row r="8084" spans="7:14" x14ac:dyDescent="0.2">
      <c r="G8084" s="26">
        <v>2016</v>
      </c>
      <c r="H8084" s="26">
        <v>12</v>
      </c>
      <c r="I8084" s="26">
        <v>2</v>
      </c>
      <c r="J8084" s="26">
        <v>18</v>
      </c>
      <c r="K8084" s="26">
        <v>292</v>
      </c>
      <c r="M8084" s="26">
        <v>8082</v>
      </c>
      <c r="N8084" s="26">
        <v>9</v>
      </c>
    </row>
    <row r="8085" spans="7:14" x14ac:dyDescent="0.2">
      <c r="G8085" s="26">
        <v>2016</v>
      </c>
      <c r="H8085" s="26">
        <v>12</v>
      </c>
      <c r="I8085" s="26">
        <v>2</v>
      </c>
      <c r="J8085" s="26">
        <v>19</v>
      </c>
      <c r="K8085" s="26">
        <v>221</v>
      </c>
      <c r="M8085" s="26">
        <v>8083</v>
      </c>
      <c r="N8085" s="26">
        <v>9</v>
      </c>
    </row>
    <row r="8086" spans="7:14" x14ac:dyDescent="0.2">
      <c r="G8086" s="26">
        <v>2016</v>
      </c>
      <c r="H8086" s="26">
        <v>12</v>
      </c>
      <c r="I8086" s="26">
        <v>2</v>
      </c>
      <c r="J8086" s="26">
        <v>20</v>
      </c>
      <c r="K8086" s="26">
        <v>81</v>
      </c>
      <c r="M8086" s="26">
        <v>8084</v>
      </c>
      <c r="N8086" s="26">
        <v>9</v>
      </c>
    </row>
    <row r="8087" spans="7:14" x14ac:dyDescent="0.2">
      <c r="G8087" s="26">
        <v>2016</v>
      </c>
      <c r="H8087" s="26">
        <v>12</v>
      </c>
      <c r="I8087" s="26">
        <v>2</v>
      </c>
      <c r="J8087" s="26">
        <v>21</v>
      </c>
      <c r="K8087" s="26">
        <v>76</v>
      </c>
      <c r="M8087" s="26">
        <v>8085</v>
      </c>
      <c r="N8087" s="26">
        <v>9</v>
      </c>
    </row>
    <row r="8088" spans="7:14" x14ac:dyDescent="0.2">
      <c r="G8088" s="26">
        <v>2016</v>
      </c>
      <c r="H8088" s="26">
        <v>12</v>
      </c>
      <c r="I8088" s="26">
        <v>2</v>
      </c>
      <c r="J8088" s="26">
        <v>22</v>
      </c>
      <c r="K8088" s="26">
        <v>106</v>
      </c>
      <c r="M8088" s="26">
        <v>8086</v>
      </c>
      <c r="N8088" s="26">
        <v>9</v>
      </c>
    </row>
    <row r="8089" spans="7:14" x14ac:dyDescent="0.2">
      <c r="G8089" s="26">
        <v>2016</v>
      </c>
      <c r="H8089" s="26">
        <v>12</v>
      </c>
      <c r="I8089" s="26">
        <v>2</v>
      </c>
      <c r="J8089" s="26">
        <v>23</v>
      </c>
      <c r="K8089" s="26">
        <v>45</v>
      </c>
      <c r="M8089" s="26">
        <v>8087</v>
      </c>
      <c r="N8089" s="26">
        <v>9</v>
      </c>
    </row>
    <row r="8090" spans="7:14" x14ac:dyDescent="0.2">
      <c r="G8090" s="26">
        <v>2016</v>
      </c>
      <c r="H8090" s="26">
        <v>12</v>
      </c>
      <c r="I8090" s="26">
        <v>2</v>
      </c>
      <c r="J8090" s="26">
        <v>24</v>
      </c>
      <c r="K8090" s="26">
        <v>36</v>
      </c>
      <c r="M8090" s="26">
        <v>8088</v>
      </c>
      <c r="N8090" s="26">
        <v>9</v>
      </c>
    </row>
    <row r="8091" spans="7:14" x14ac:dyDescent="0.2">
      <c r="G8091" s="26">
        <v>2016</v>
      </c>
      <c r="H8091" s="26">
        <v>12</v>
      </c>
      <c r="I8091" s="26">
        <v>3</v>
      </c>
      <c r="J8091" s="26">
        <v>1</v>
      </c>
      <c r="K8091" s="26">
        <v>32</v>
      </c>
      <c r="M8091" s="26">
        <v>8089</v>
      </c>
      <c r="N8091" s="26">
        <v>9</v>
      </c>
    </row>
    <row r="8092" spans="7:14" x14ac:dyDescent="0.2">
      <c r="G8092" s="26">
        <v>2016</v>
      </c>
      <c r="H8092" s="26">
        <v>12</v>
      </c>
      <c r="I8092" s="26">
        <v>3</v>
      </c>
      <c r="J8092" s="26">
        <v>2</v>
      </c>
      <c r="K8092" s="26">
        <v>23</v>
      </c>
      <c r="M8092" s="26">
        <v>8090</v>
      </c>
      <c r="N8092" s="26">
        <v>9</v>
      </c>
    </row>
    <row r="8093" spans="7:14" x14ac:dyDescent="0.2">
      <c r="G8093" s="26">
        <v>2016</v>
      </c>
      <c r="H8093" s="26">
        <v>12</v>
      </c>
      <c r="I8093" s="26">
        <v>3</v>
      </c>
      <c r="J8093" s="26">
        <v>3</v>
      </c>
      <c r="K8093" s="26">
        <v>9</v>
      </c>
      <c r="M8093" s="26">
        <v>8091</v>
      </c>
      <c r="N8093" s="26">
        <v>9</v>
      </c>
    </row>
    <row r="8094" spans="7:14" x14ac:dyDescent="0.2">
      <c r="G8094" s="26">
        <v>2016</v>
      </c>
      <c r="H8094" s="26">
        <v>12</v>
      </c>
      <c r="I8094" s="26">
        <v>3</v>
      </c>
      <c r="J8094" s="26">
        <v>4</v>
      </c>
      <c r="K8094" s="26">
        <v>3</v>
      </c>
      <c r="M8094" s="26">
        <v>8092</v>
      </c>
      <c r="N8094" s="26">
        <v>9</v>
      </c>
    </row>
    <row r="8095" spans="7:14" x14ac:dyDescent="0.2">
      <c r="G8095" s="26">
        <v>2016</v>
      </c>
      <c r="H8095" s="26">
        <v>12</v>
      </c>
      <c r="I8095" s="26">
        <v>3</v>
      </c>
      <c r="J8095" s="26">
        <v>5</v>
      </c>
      <c r="K8095" s="26">
        <v>15</v>
      </c>
      <c r="M8095" s="26">
        <v>8093</v>
      </c>
      <c r="N8095" s="26">
        <v>9</v>
      </c>
    </row>
    <row r="8096" spans="7:14" x14ac:dyDescent="0.2">
      <c r="G8096" s="26">
        <v>2016</v>
      </c>
      <c r="H8096" s="26">
        <v>12</v>
      </c>
      <c r="I8096" s="26">
        <v>3</v>
      </c>
      <c r="J8096" s="26">
        <v>6</v>
      </c>
      <c r="K8096" s="26">
        <v>15</v>
      </c>
      <c r="M8096" s="26">
        <v>8094</v>
      </c>
      <c r="N8096" s="26">
        <v>9</v>
      </c>
    </row>
    <row r="8097" spans="7:14" x14ac:dyDescent="0.2">
      <c r="G8097" s="26">
        <v>2016</v>
      </c>
      <c r="H8097" s="26">
        <v>12</v>
      </c>
      <c r="I8097" s="26">
        <v>3</v>
      </c>
      <c r="J8097" s="26">
        <v>7</v>
      </c>
      <c r="K8097" s="26">
        <v>39</v>
      </c>
      <c r="M8097" s="26">
        <v>8095</v>
      </c>
      <c r="N8097" s="26">
        <v>9</v>
      </c>
    </row>
    <row r="8098" spans="7:14" x14ac:dyDescent="0.2">
      <c r="G8098" s="26">
        <v>2016</v>
      </c>
      <c r="H8098" s="26">
        <v>12</v>
      </c>
      <c r="I8098" s="26">
        <v>3</v>
      </c>
      <c r="J8098" s="26">
        <v>8</v>
      </c>
      <c r="K8098" s="26">
        <v>112</v>
      </c>
      <c r="M8098" s="26">
        <v>8096</v>
      </c>
      <c r="N8098" s="26">
        <v>9</v>
      </c>
    </row>
    <row r="8099" spans="7:14" x14ac:dyDescent="0.2">
      <c r="G8099" s="26">
        <v>2016</v>
      </c>
      <c r="H8099" s="26">
        <v>12</v>
      </c>
      <c r="I8099" s="26">
        <v>3</v>
      </c>
      <c r="J8099" s="26">
        <v>9</v>
      </c>
      <c r="K8099" s="26">
        <v>111</v>
      </c>
      <c r="M8099" s="26">
        <v>8097</v>
      </c>
      <c r="N8099" s="26">
        <v>9</v>
      </c>
    </row>
    <row r="8100" spans="7:14" x14ac:dyDescent="0.2">
      <c r="G8100" s="26">
        <v>2016</v>
      </c>
      <c r="H8100" s="26">
        <v>12</v>
      </c>
      <c r="I8100" s="26">
        <v>3</v>
      </c>
      <c r="J8100" s="26">
        <v>10</v>
      </c>
      <c r="K8100" s="26">
        <v>178</v>
      </c>
      <c r="M8100" s="26">
        <v>8098</v>
      </c>
      <c r="N8100" s="26">
        <v>9</v>
      </c>
    </row>
    <row r="8101" spans="7:14" x14ac:dyDescent="0.2">
      <c r="G8101" s="26">
        <v>2016</v>
      </c>
      <c r="H8101" s="26">
        <v>12</v>
      </c>
      <c r="I8101" s="26">
        <v>3</v>
      </c>
      <c r="J8101" s="26">
        <v>11</v>
      </c>
      <c r="K8101" s="26">
        <v>227</v>
      </c>
      <c r="M8101" s="26">
        <v>8099</v>
      </c>
      <c r="N8101" s="26">
        <v>9</v>
      </c>
    </row>
    <row r="8102" spans="7:14" x14ac:dyDescent="0.2">
      <c r="G8102" s="26">
        <v>2016</v>
      </c>
      <c r="H8102" s="26">
        <v>12</v>
      </c>
      <c r="I8102" s="26">
        <v>3</v>
      </c>
      <c r="J8102" s="26">
        <v>12</v>
      </c>
      <c r="K8102" s="26">
        <v>265</v>
      </c>
      <c r="M8102" s="26">
        <v>8100</v>
      </c>
      <c r="N8102" s="26">
        <v>9</v>
      </c>
    </row>
    <row r="8103" spans="7:14" x14ac:dyDescent="0.2">
      <c r="G8103" s="26">
        <v>2016</v>
      </c>
      <c r="H8103" s="26">
        <v>12</v>
      </c>
      <c r="I8103" s="26">
        <v>3</v>
      </c>
      <c r="J8103" s="26">
        <v>13</v>
      </c>
      <c r="K8103" s="26">
        <v>329</v>
      </c>
      <c r="M8103" s="26">
        <v>8101</v>
      </c>
      <c r="N8103" s="26">
        <v>9</v>
      </c>
    </row>
    <row r="8104" spans="7:14" x14ac:dyDescent="0.2">
      <c r="G8104" s="26">
        <v>2016</v>
      </c>
      <c r="H8104" s="26">
        <v>12</v>
      </c>
      <c r="I8104" s="26">
        <v>3</v>
      </c>
      <c r="J8104" s="26">
        <v>14</v>
      </c>
      <c r="K8104" s="26">
        <v>311</v>
      </c>
      <c r="M8104" s="26">
        <v>8102</v>
      </c>
      <c r="N8104" s="26">
        <v>9</v>
      </c>
    </row>
    <row r="8105" spans="7:14" x14ac:dyDescent="0.2">
      <c r="G8105" s="26">
        <v>2016</v>
      </c>
      <c r="H8105" s="26">
        <v>12</v>
      </c>
      <c r="I8105" s="26">
        <v>3</v>
      </c>
      <c r="J8105" s="26">
        <v>15</v>
      </c>
      <c r="K8105" s="26">
        <v>311</v>
      </c>
      <c r="M8105" s="26">
        <v>8103</v>
      </c>
      <c r="N8105" s="26">
        <v>9</v>
      </c>
    </row>
    <row r="8106" spans="7:14" x14ac:dyDescent="0.2">
      <c r="G8106" s="26">
        <v>2016</v>
      </c>
      <c r="H8106" s="26">
        <v>12</v>
      </c>
      <c r="I8106" s="26">
        <v>3</v>
      </c>
      <c r="J8106" s="26">
        <v>16</v>
      </c>
      <c r="K8106" s="26">
        <v>262</v>
      </c>
      <c r="M8106" s="26">
        <v>8104</v>
      </c>
      <c r="N8106" s="26">
        <v>9</v>
      </c>
    </row>
    <row r="8107" spans="7:14" x14ac:dyDescent="0.2">
      <c r="G8107" s="26">
        <v>2016</v>
      </c>
      <c r="H8107" s="26">
        <v>12</v>
      </c>
      <c r="I8107" s="26">
        <v>3</v>
      </c>
      <c r="J8107" s="26">
        <v>17</v>
      </c>
      <c r="K8107" s="26">
        <v>305</v>
      </c>
      <c r="M8107" s="26">
        <v>8105</v>
      </c>
      <c r="N8107" s="26">
        <v>9</v>
      </c>
    </row>
    <row r="8108" spans="7:14" x14ac:dyDescent="0.2">
      <c r="G8108" s="26">
        <v>2016</v>
      </c>
      <c r="H8108" s="26">
        <v>12</v>
      </c>
      <c r="I8108" s="26">
        <v>3</v>
      </c>
      <c r="J8108" s="26">
        <v>18</v>
      </c>
      <c r="K8108" s="26">
        <v>244</v>
      </c>
      <c r="M8108" s="26">
        <v>8106</v>
      </c>
      <c r="N8108" s="26">
        <v>9</v>
      </c>
    </row>
    <row r="8109" spans="7:14" x14ac:dyDescent="0.2">
      <c r="G8109" s="26">
        <v>2016</v>
      </c>
      <c r="H8109" s="26">
        <v>12</v>
      </c>
      <c r="I8109" s="26">
        <v>3</v>
      </c>
      <c r="J8109" s="26">
        <v>19</v>
      </c>
      <c r="K8109" s="26">
        <v>198</v>
      </c>
      <c r="M8109" s="26">
        <v>8107</v>
      </c>
      <c r="N8109" s="26">
        <v>9</v>
      </c>
    </row>
    <row r="8110" spans="7:14" x14ac:dyDescent="0.2">
      <c r="G8110" s="26">
        <v>2016</v>
      </c>
      <c r="H8110" s="26">
        <v>12</v>
      </c>
      <c r="I8110" s="26">
        <v>3</v>
      </c>
      <c r="J8110" s="26">
        <v>20</v>
      </c>
      <c r="K8110" s="26">
        <v>88</v>
      </c>
      <c r="M8110" s="26">
        <v>8108</v>
      </c>
      <c r="N8110" s="26">
        <v>9</v>
      </c>
    </row>
    <row r="8111" spans="7:14" x14ac:dyDescent="0.2">
      <c r="G8111" s="26">
        <v>2016</v>
      </c>
      <c r="H8111" s="26">
        <v>12</v>
      </c>
      <c r="I8111" s="26">
        <v>3</v>
      </c>
      <c r="J8111" s="26">
        <v>21</v>
      </c>
      <c r="K8111" s="26">
        <v>80</v>
      </c>
      <c r="M8111" s="26">
        <v>8109</v>
      </c>
      <c r="N8111" s="26">
        <v>9</v>
      </c>
    </row>
    <row r="8112" spans="7:14" x14ac:dyDescent="0.2">
      <c r="G8112" s="26">
        <v>2016</v>
      </c>
      <c r="H8112" s="26">
        <v>12</v>
      </c>
      <c r="I8112" s="26">
        <v>3</v>
      </c>
      <c r="J8112" s="26">
        <v>22</v>
      </c>
      <c r="K8112" s="26">
        <v>135</v>
      </c>
      <c r="M8112" s="26">
        <v>8110</v>
      </c>
      <c r="N8112" s="26">
        <v>9</v>
      </c>
    </row>
    <row r="8113" spans="7:14" x14ac:dyDescent="0.2">
      <c r="G8113" s="26">
        <v>2016</v>
      </c>
      <c r="H8113" s="26">
        <v>12</v>
      </c>
      <c r="I8113" s="26">
        <v>3</v>
      </c>
      <c r="J8113" s="26">
        <v>23</v>
      </c>
      <c r="K8113" s="26">
        <v>55</v>
      </c>
      <c r="M8113" s="26">
        <v>8111</v>
      </c>
      <c r="N8113" s="26">
        <v>9</v>
      </c>
    </row>
    <row r="8114" spans="7:14" x14ac:dyDescent="0.2">
      <c r="G8114" s="26">
        <v>2016</v>
      </c>
      <c r="H8114" s="26">
        <v>12</v>
      </c>
      <c r="I8114" s="26">
        <v>3</v>
      </c>
      <c r="J8114" s="26">
        <v>24</v>
      </c>
      <c r="K8114" s="26">
        <v>24</v>
      </c>
      <c r="M8114" s="26">
        <v>8112</v>
      </c>
      <c r="N8114" s="26">
        <v>9</v>
      </c>
    </row>
    <row r="8115" spans="7:14" x14ac:dyDescent="0.2">
      <c r="G8115" s="26">
        <v>2016</v>
      </c>
      <c r="H8115" s="26">
        <v>12</v>
      </c>
      <c r="I8115" s="26">
        <v>4</v>
      </c>
      <c r="J8115" s="26">
        <v>1</v>
      </c>
      <c r="K8115" s="26">
        <v>11</v>
      </c>
      <c r="M8115" s="26">
        <v>8113</v>
      </c>
      <c r="N8115" s="26">
        <v>9</v>
      </c>
    </row>
    <row r="8116" spans="7:14" x14ac:dyDescent="0.2">
      <c r="G8116" s="26">
        <v>2016</v>
      </c>
      <c r="H8116" s="26">
        <v>12</v>
      </c>
      <c r="I8116" s="26">
        <v>4</v>
      </c>
      <c r="J8116" s="26">
        <v>2</v>
      </c>
      <c r="K8116" s="26">
        <v>10</v>
      </c>
      <c r="M8116" s="26">
        <v>8114</v>
      </c>
      <c r="N8116" s="26">
        <v>9</v>
      </c>
    </row>
    <row r="8117" spans="7:14" x14ac:dyDescent="0.2">
      <c r="G8117" s="26">
        <v>2016</v>
      </c>
      <c r="H8117" s="26">
        <v>12</v>
      </c>
      <c r="I8117" s="26">
        <v>4</v>
      </c>
      <c r="J8117" s="26">
        <v>3</v>
      </c>
      <c r="K8117" s="26">
        <v>6</v>
      </c>
      <c r="M8117" s="26">
        <v>8115</v>
      </c>
      <c r="N8117" s="26">
        <v>9</v>
      </c>
    </row>
    <row r="8118" spans="7:14" x14ac:dyDescent="0.2">
      <c r="G8118" s="26">
        <v>2016</v>
      </c>
      <c r="H8118" s="26">
        <v>12</v>
      </c>
      <c r="I8118" s="26">
        <v>4</v>
      </c>
      <c r="J8118" s="26">
        <v>4</v>
      </c>
      <c r="K8118" s="26">
        <v>2</v>
      </c>
      <c r="M8118" s="26">
        <v>8116</v>
      </c>
      <c r="N8118" s="26">
        <v>9</v>
      </c>
    </row>
    <row r="8119" spans="7:14" x14ac:dyDescent="0.2">
      <c r="G8119" s="26">
        <v>2016</v>
      </c>
      <c r="H8119" s="26">
        <v>12</v>
      </c>
      <c r="I8119" s="26">
        <v>4</v>
      </c>
      <c r="J8119" s="26">
        <v>5</v>
      </c>
      <c r="K8119" s="26">
        <v>4</v>
      </c>
      <c r="M8119" s="26">
        <v>8117</v>
      </c>
      <c r="N8119" s="26">
        <v>9</v>
      </c>
    </row>
    <row r="8120" spans="7:14" x14ac:dyDescent="0.2">
      <c r="G8120" s="26">
        <v>2016</v>
      </c>
      <c r="H8120" s="26">
        <v>12</v>
      </c>
      <c r="I8120" s="26">
        <v>4</v>
      </c>
      <c r="J8120" s="26">
        <v>6</v>
      </c>
      <c r="K8120" s="26">
        <v>15</v>
      </c>
      <c r="M8120" s="26">
        <v>8118</v>
      </c>
      <c r="N8120" s="26">
        <v>9</v>
      </c>
    </row>
    <row r="8121" spans="7:14" x14ac:dyDescent="0.2">
      <c r="G8121" s="26">
        <v>2016</v>
      </c>
      <c r="H8121" s="26">
        <v>12</v>
      </c>
      <c r="I8121" s="26">
        <v>4</v>
      </c>
      <c r="J8121" s="26">
        <v>7</v>
      </c>
      <c r="K8121" s="26">
        <v>104</v>
      </c>
      <c r="M8121" s="26">
        <v>8119</v>
      </c>
      <c r="N8121" s="26">
        <v>9</v>
      </c>
    </row>
    <row r="8122" spans="7:14" x14ac:dyDescent="0.2">
      <c r="G8122" s="26">
        <v>2016</v>
      </c>
      <c r="H8122" s="26">
        <v>12</v>
      </c>
      <c r="I8122" s="26">
        <v>4</v>
      </c>
      <c r="J8122" s="26">
        <v>8</v>
      </c>
      <c r="K8122" s="26">
        <v>199</v>
      </c>
      <c r="M8122" s="26">
        <v>8120</v>
      </c>
      <c r="N8122" s="26">
        <v>9</v>
      </c>
    </row>
    <row r="8123" spans="7:14" x14ac:dyDescent="0.2">
      <c r="G8123" s="26">
        <v>2016</v>
      </c>
      <c r="H8123" s="26">
        <v>12</v>
      </c>
      <c r="I8123" s="26">
        <v>4</v>
      </c>
      <c r="J8123" s="26">
        <v>9</v>
      </c>
      <c r="K8123" s="26">
        <v>150</v>
      </c>
      <c r="M8123" s="26">
        <v>8121</v>
      </c>
      <c r="N8123" s="26">
        <v>9</v>
      </c>
    </row>
    <row r="8124" spans="7:14" x14ac:dyDescent="0.2">
      <c r="G8124" s="26">
        <v>2016</v>
      </c>
      <c r="H8124" s="26">
        <v>12</v>
      </c>
      <c r="I8124" s="26">
        <v>4</v>
      </c>
      <c r="J8124" s="26">
        <v>10</v>
      </c>
      <c r="K8124" s="26">
        <v>152</v>
      </c>
      <c r="M8124" s="26">
        <v>8122</v>
      </c>
      <c r="N8124" s="26">
        <v>9</v>
      </c>
    </row>
    <row r="8125" spans="7:14" x14ac:dyDescent="0.2">
      <c r="G8125" s="26">
        <v>2016</v>
      </c>
      <c r="H8125" s="26">
        <v>12</v>
      </c>
      <c r="I8125" s="26">
        <v>4</v>
      </c>
      <c r="J8125" s="26">
        <v>11</v>
      </c>
      <c r="K8125" s="26">
        <v>236</v>
      </c>
      <c r="M8125" s="26">
        <v>8123</v>
      </c>
      <c r="N8125" s="26">
        <v>9</v>
      </c>
    </row>
    <row r="8126" spans="7:14" x14ac:dyDescent="0.2">
      <c r="G8126" s="26">
        <v>2016</v>
      </c>
      <c r="H8126" s="26">
        <v>12</v>
      </c>
      <c r="I8126" s="26">
        <v>4</v>
      </c>
      <c r="J8126" s="26">
        <v>12</v>
      </c>
      <c r="K8126" s="26">
        <v>267</v>
      </c>
      <c r="M8126" s="26">
        <v>8124</v>
      </c>
      <c r="N8126" s="26">
        <v>9</v>
      </c>
    </row>
    <row r="8127" spans="7:14" x14ac:dyDescent="0.2">
      <c r="G8127" s="26">
        <v>2016</v>
      </c>
      <c r="H8127" s="26">
        <v>12</v>
      </c>
      <c r="I8127" s="26">
        <v>4</v>
      </c>
      <c r="J8127" s="26">
        <v>13</v>
      </c>
      <c r="K8127" s="26">
        <v>318</v>
      </c>
      <c r="M8127" s="26">
        <v>8125</v>
      </c>
      <c r="N8127" s="26">
        <v>9</v>
      </c>
    </row>
    <row r="8128" spans="7:14" x14ac:dyDescent="0.2">
      <c r="G8128" s="26">
        <v>2016</v>
      </c>
      <c r="H8128" s="26">
        <v>12</v>
      </c>
      <c r="I8128" s="26">
        <v>4</v>
      </c>
      <c r="J8128" s="26">
        <v>14</v>
      </c>
      <c r="K8128" s="26">
        <v>405</v>
      </c>
      <c r="M8128" s="26">
        <v>8126</v>
      </c>
      <c r="N8128" s="26">
        <v>9</v>
      </c>
    </row>
    <row r="8129" spans="7:14" x14ac:dyDescent="0.2">
      <c r="G8129" s="26">
        <v>2016</v>
      </c>
      <c r="H8129" s="26">
        <v>12</v>
      </c>
      <c r="I8129" s="26">
        <v>4</v>
      </c>
      <c r="J8129" s="26">
        <v>15</v>
      </c>
      <c r="K8129" s="26">
        <v>330</v>
      </c>
      <c r="M8129" s="26">
        <v>8127</v>
      </c>
      <c r="N8129" s="26">
        <v>8</v>
      </c>
    </row>
    <row r="8130" spans="7:14" x14ac:dyDescent="0.2">
      <c r="G8130" s="26">
        <v>2016</v>
      </c>
      <c r="H8130" s="26">
        <v>12</v>
      </c>
      <c r="I8130" s="26">
        <v>4</v>
      </c>
      <c r="J8130" s="26">
        <v>16</v>
      </c>
      <c r="K8130" s="26">
        <v>353</v>
      </c>
      <c r="M8130" s="26">
        <v>8128</v>
      </c>
      <c r="N8130" s="26">
        <v>8</v>
      </c>
    </row>
    <row r="8131" spans="7:14" x14ac:dyDescent="0.2">
      <c r="G8131" s="26">
        <v>2016</v>
      </c>
      <c r="H8131" s="26">
        <v>12</v>
      </c>
      <c r="I8131" s="26">
        <v>4</v>
      </c>
      <c r="J8131" s="26">
        <v>17</v>
      </c>
      <c r="K8131" s="26">
        <v>380</v>
      </c>
      <c r="M8131" s="26">
        <v>8129</v>
      </c>
      <c r="N8131" s="26">
        <v>8</v>
      </c>
    </row>
    <row r="8132" spans="7:14" x14ac:dyDescent="0.2">
      <c r="G8132" s="26">
        <v>2016</v>
      </c>
      <c r="H8132" s="26">
        <v>12</v>
      </c>
      <c r="I8132" s="26">
        <v>4</v>
      </c>
      <c r="J8132" s="26">
        <v>18</v>
      </c>
      <c r="K8132" s="26">
        <v>249</v>
      </c>
      <c r="M8132" s="26">
        <v>8130</v>
      </c>
      <c r="N8132" s="26">
        <v>8</v>
      </c>
    </row>
    <row r="8133" spans="7:14" x14ac:dyDescent="0.2">
      <c r="G8133" s="26">
        <v>2016</v>
      </c>
      <c r="H8133" s="26">
        <v>12</v>
      </c>
      <c r="I8133" s="26">
        <v>4</v>
      </c>
      <c r="J8133" s="26">
        <v>19</v>
      </c>
      <c r="K8133" s="26">
        <v>171</v>
      </c>
      <c r="M8133" s="26">
        <v>8131</v>
      </c>
      <c r="N8133" s="26">
        <v>8</v>
      </c>
    </row>
    <row r="8134" spans="7:14" x14ac:dyDescent="0.2">
      <c r="G8134" s="26">
        <v>2016</v>
      </c>
      <c r="H8134" s="26">
        <v>12</v>
      </c>
      <c r="I8134" s="26">
        <v>4</v>
      </c>
      <c r="J8134" s="26">
        <v>20</v>
      </c>
      <c r="K8134" s="26">
        <v>133</v>
      </c>
      <c r="M8134" s="26">
        <v>8132</v>
      </c>
      <c r="N8134" s="26">
        <v>8</v>
      </c>
    </row>
    <row r="8135" spans="7:14" x14ac:dyDescent="0.2">
      <c r="G8135" s="26">
        <v>2016</v>
      </c>
      <c r="H8135" s="26">
        <v>12</v>
      </c>
      <c r="I8135" s="26">
        <v>4</v>
      </c>
      <c r="J8135" s="26">
        <v>21</v>
      </c>
      <c r="K8135" s="26">
        <v>86</v>
      </c>
      <c r="M8135" s="26">
        <v>8133</v>
      </c>
      <c r="N8135" s="26">
        <v>8</v>
      </c>
    </row>
    <row r="8136" spans="7:14" x14ac:dyDescent="0.2">
      <c r="G8136" s="26">
        <v>2016</v>
      </c>
      <c r="H8136" s="26">
        <v>12</v>
      </c>
      <c r="I8136" s="26">
        <v>4</v>
      </c>
      <c r="J8136" s="26">
        <v>22</v>
      </c>
      <c r="K8136" s="26">
        <v>66</v>
      </c>
      <c r="M8136" s="26">
        <v>8134</v>
      </c>
      <c r="N8136" s="26">
        <v>8</v>
      </c>
    </row>
    <row r="8137" spans="7:14" x14ac:dyDescent="0.2">
      <c r="G8137" s="26">
        <v>2016</v>
      </c>
      <c r="H8137" s="26">
        <v>12</v>
      </c>
      <c r="I8137" s="26">
        <v>4</v>
      </c>
      <c r="J8137" s="26">
        <v>23</v>
      </c>
      <c r="K8137" s="26">
        <v>70</v>
      </c>
      <c r="M8137" s="26">
        <v>8135</v>
      </c>
      <c r="N8137" s="26">
        <v>8</v>
      </c>
    </row>
    <row r="8138" spans="7:14" x14ac:dyDescent="0.2">
      <c r="G8138" s="26">
        <v>2016</v>
      </c>
      <c r="H8138" s="26">
        <v>12</v>
      </c>
      <c r="I8138" s="26">
        <v>4</v>
      </c>
      <c r="J8138" s="26">
        <v>24</v>
      </c>
      <c r="K8138" s="26">
        <v>19</v>
      </c>
      <c r="M8138" s="26">
        <v>8136</v>
      </c>
      <c r="N8138" s="26">
        <v>8</v>
      </c>
    </row>
    <row r="8139" spans="7:14" x14ac:dyDescent="0.2">
      <c r="G8139" s="26">
        <v>2016</v>
      </c>
      <c r="H8139" s="26">
        <v>12</v>
      </c>
      <c r="I8139" s="26">
        <v>5</v>
      </c>
      <c r="J8139" s="26">
        <v>1</v>
      </c>
      <c r="K8139" s="26">
        <v>8</v>
      </c>
      <c r="M8139" s="26">
        <v>8137</v>
      </c>
      <c r="N8139" s="26">
        <v>8</v>
      </c>
    </row>
    <row r="8140" spans="7:14" x14ac:dyDescent="0.2">
      <c r="G8140" s="26">
        <v>2016</v>
      </c>
      <c r="H8140" s="26">
        <v>12</v>
      </c>
      <c r="I8140" s="26">
        <v>5</v>
      </c>
      <c r="J8140" s="26">
        <v>2</v>
      </c>
      <c r="K8140" s="26">
        <v>4</v>
      </c>
      <c r="M8140" s="26">
        <v>8138</v>
      </c>
      <c r="N8140" s="26">
        <v>8</v>
      </c>
    </row>
    <row r="8141" spans="7:14" x14ac:dyDescent="0.2">
      <c r="G8141" s="26">
        <v>2016</v>
      </c>
      <c r="H8141" s="26">
        <v>12</v>
      </c>
      <c r="I8141" s="26">
        <v>5</v>
      </c>
      <c r="J8141" s="26">
        <v>3</v>
      </c>
      <c r="K8141" s="26">
        <v>2</v>
      </c>
      <c r="M8141" s="26">
        <v>8139</v>
      </c>
      <c r="N8141" s="26">
        <v>8</v>
      </c>
    </row>
    <row r="8142" spans="7:14" x14ac:dyDescent="0.2">
      <c r="G8142" s="26">
        <v>2016</v>
      </c>
      <c r="H8142" s="26">
        <v>12</v>
      </c>
      <c r="I8142" s="26">
        <v>5</v>
      </c>
      <c r="J8142" s="26">
        <v>4</v>
      </c>
      <c r="K8142" s="26">
        <v>3</v>
      </c>
      <c r="M8142" s="26">
        <v>8140</v>
      </c>
      <c r="N8142" s="26">
        <v>8</v>
      </c>
    </row>
    <row r="8143" spans="7:14" x14ac:dyDescent="0.2">
      <c r="G8143" s="26">
        <v>2016</v>
      </c>
      <c r="H8143" s="26">
        <v>12</v>
      </c>
      <c r="I8143" s="26">
        <v>5</v>
      </c>
      <c r="J8143" s="26">
        <v>5</v>
      </c>
      <c r="K8143" s="26">
        <v>17</v>
      </c>
      <c r="M8143" s="26">
        <v>8141</v>
      </c>
      <c r="N8143" s="26">
        <v>8</v>
      </c>
    </row>
    <row r="8144" spans="7:14" x14ac:dyDescent="0.2">
      <c r="G8144" s="26">
        <v>2016</v>
      </c>
      <c r="H8144" s="26">
        <v>12</v>
      </c>
      <c r="I8144" s="26">
        <v>5</v>
      </c>
      <c r="J8144" s="26">
        <v>6</v>
      </c>
      <c r="K8144" s="26">
        <v>39</v>
      </c>
      <c r="M8144" s="26">
        <v>8142</v>
      </c>
      <c r="N8144" s="26">
        <v>8</v>
      </c>
    </row>
    <row r="8145" spans="7:14" x14ac:dyDescent="0.2">
      <c r="G8145" s="26">
        <v>2016</v>
      </c>
      <c r="H8145" s="26">
        <v>12</v>
      </c>
      <c r="I8145" s="26">
        <v>5</v>
      </c>
      <c r="J8145" s="26">
        <v>7</v>
      </c>
      <c r="K8145" s="26">
        <v>151</v>
      </c>
      <c r="M8145" s="26">
        <v>8143</v>
      </c>
      <c r="N8145" s="26">
        <v>8</v>
      </c>
    </row>
    <row r="8146" spans="7:14" x14ac:dyDescent="0.2">
      <c r="G8146" s="26">
        <v>2016</v>
      </c>
      <c r="H8146" s="26">
        <v>12</v>
      </c>
      <c r="I8146" s="26">
        <v>5</v>
      </c>
      <c r="J8146" s="26">
        <v>8</v>
      </c>
      <c r="K8146" s="26">
        <v>482</v>
      </c>
      <c r="M8146" s="26">
        <v>8144</v>
      </c>
      <c r="N8146" s="26">
        <v>8</v>
      </c>
    </row>
    <row r="8147" spans="7:14" x14ac:dyDescent="0.2">
      <c r="G8147" s="26">
        <v>2016</v>
      </c>
      <c r="H8147" s="26">
        <v>12</v>
      </c>
      <c r="I8147" s="26">
        <v>5</v>
      </c>
      <c r="J8147" s="26">
        <v>9</v>
      </c>
      <c r="K8147" s="26">
        <v>322</v>
      </c>
      <c r="M8147" s="26">
        <v>8145</v>
      </c>
      <c r="N8147" s="26">
        <v>8</v>
      </c>
    </row>
    <row r="8148" spans="7:14" x14ac:dyDescent="0.2">
      <c r="G8148" s="26">
        <v>2016</v>
      </c>
      <c r="H8148" s="26">
        <v>12</v>
      </c>
      <c r="I8148" s="26">
        <v>5</v>
      </c>
      <c r="J8148" s="26">
        <v>10</v>
      </c>
      <c r="K8148" s="26">
        <v>249</v>
      </c>
      <c r="M8148" s="26">
        <v>8146</v>
      </c>
      <c r="N8148" s="26">
        <v>8</v>
      </c>
    </row>
    <row r="8149" spans="7:14" x14ac:dyDescent="0.2">
      <c r="G8149" s="26">
        <v>2016</v>
      </c>
      <c r="H8149" s="26">
        <v>12</v>
      </c>
      <c r="I8149" s="26">
        <v>5</v>
      </c>
      <c r="J8149" s="26">
        <v>11</v>
      </c>
      <c r="K8149" s="26">
        <v>271</v>
      </c>
      <c r="M8149" s="26">
        <v>8147</v>
      </c>
      <c r="N8149" s="26">
        <v>8</v>
      </c>
    </row>
    <row r="8150" spans="7:14" x14ac:dyDescent="0.2">
      <c r="G8150" s="26">
        <v>2016</v>
      </c>
      <c r="H8150" s="26">
        <v>12</v>
      </c>
      <c r="I8150" s="26">
        <v>5</v>
      </c>
      <c r="J8150" s="26">
        <v>12</v>
      </c>
      <c r="K8150" s="26">
        <v>314</v>
      </c>
      <c r="M8150" s="26">
        <v>8148</v>
      </c>
      <c r="N8150" s="26">
        <v>8</v>
      </c>
    </row>
    <row r="8151" spans="7:14" x14ac:dyDescent="0.2">
      <c r="G8151" s="26">
        <v>2016</v>
      </c>
      <c r="H8151" s="26">
        <v>12</v>
      </c>
      <c r="I8151" s="26">
        <v>5</v>
      </c>
      <c r="J8151" s="26">
        <v>13</v>
      </c>
      <c r="K8151" s="26">
        <v>314</v>
      </c>
      <c r="M8151" s="26">
        <v>8149</v>
      </c>
      <c r="N8151" s="26">
        <v>8</v>
      </c>
    </row>
    <row r="8152" spans="7:14" x14ac:dyDescent="0.2">
      <c r="G8152" s="26">
        <v>2016</v>
      </c>
      <c r="H8152" s="26">
        <v>12</v>
      </c>
      <c r="I8152" s="26">
        <v>5</v>
      </c>
      <c r="J8152" s="26">
        <v>14</v>
      </c>
      <c r="K8152" s="26">
        <v>282</v>
      </c>
      <c r="M8152" s="26">
        <v>8150</v>
      </c>
      <c r="N8152" s="26">
        <v>8</v>
      </c>
    </row>
    <row r="8153" spans="7:14" x14ac:dyDescent="0.2">
      <c r="G8153" s="26">
        <v>2016</v>
      </c>
      <c r="H8153" s="26">
        <v>12</v>
      </c>
      <c r="I8153" s="26">
        <v>5</v>
      </c>
      <c r="J8153" s="26">
        <v>15</v>
      </c>
      <c r="K8153" s="26">
        <v>290</v>
      </c>
      <c r="M8153" s="26">
        <v>8151</v>
      </c>
      <c r="N8153" s="26">
        <v>8</v>
      </c>
    </row>
    <row r="8154" spans="7:14" x14ac:dyDescent="0.2">
      <c r="G8154" s="26">
        <v>2016</v>
      </c>
      <c r="H8154" s="26">
        <v>12</v>
      </c>
      <c r="I8154" s="26">
        <v>5</v>
      </c>
      <c r="J8154" s="26">
        <v>16</v>
      </c>
      <c r="K8154" s="26">
        <v>411</v>
      </c>
      <c r="M8154" s="26">
        <v>8152</v>
      </c>
      <c r="N8154" s="26">
        <v>8</v>
      </c>
    </row>
    <row r="8155" spans="7:14" x14ac:dyDescent="0.2">
      <c r="G8155" s="26">
        <v>2016</v>
      </c>
      <c r="H8155" s="26">
        <v>12</v>
      </c>
      <c r="I8155" s="26">
        <v>5</v>
      </c>
      <c r="J8155" s="26">
        <v>17</v>
      </c>
      <c r="K8155" s="26">
        <v>497</v>
      </c>
      <c r="M8155" s="26">
        <v>8153</v>
      </c>
      <c r="N8155" s="26">
        <v>8</v>
      </c>
    </row>
    <row r="8156" spans="7:14" x14ac:dyDescent="0.2">
      <c r="G8156" s="26">
        <v>2016</v>
      </c>
      <c r="H8156" s="26">
        <v>12</v>
      </c>
      <c r="I8156" s="26">
        <v>5</v>
      </c>
      <c r="J8156" s="26">
        <v>18</v>
      </c>
      <c r="K8156" s="26">
        <v>355</v>
      </c>
      <c r="M8156" s="26">
        <v>8154</v>
      </c>
      <c r="N8156" s="26">
        <v>8</v>
      </c>
    </row>
    <row r="8157" spans="7:14" x14ac:dyDescent="0.2">
      <c r="G8157" s="26">
        <v>2016</v>
      </c>
      <c r="H8157" s="26">
        <v>12</v>
      </c>
      <c r="I8157" s="26">
        <v>5</v>
      </c>
      <c r="J8157" s="26">
        <v>19</v>
      </c>
      <c r="K8157" s="26">
        <v>204</v>
      </c>
      <c r="M8157" s="26">
        <v>8155</v>
      </c>
      <c r="N8157" s="26">
        <v>8</v>
      </c>
    </row>
    <row r="8158" spans="7:14" x14ac:dyDescent="0.2">
      <c r="G8158" s="26">
        <v>2016</v>
      </c>
      <c r="H8158" s="26">
        <v>12</v>
      </c>
      <c r="I8158" s="26">
        <v>5</v>
      </c>
      <c r="J8158" s="26">
        <v>20</v>
      </c>
      <c r="K8158" s="26">
        <v>125</v>
      </c>
      <c r="M8158" s="26">
        <v>8156</v>
      </c>
      <c r="N8158" s="26">
        <v>8</v>
      </c>
    </row>
    <row r="8159" spans="7:14" x14ac:dyDescent="0.2">
      <c r="G8159" s="26">
        <v>2016</v>
      </c>
      <c r="H8159" s="26">
        <v>12</v>
      </c>
      <c r="I8159" s="26">
        <v>5</v>
      </c>
      <c r="J8159" s="26">
        <v>21</v>
      </c>
      <c r="K8159" s="26">
        <v>85</v>
      </c>
      <c r="M8159" s="26">
        <v>8157</v>
      </c>
      <c r="N8159" s="26">
        <v>8</v>
      </c>
    </row>
    <row r="8160" spans="7:14" x14ac:dyDescent="0.2">
      <c r="G8160" s="26">
        <v>2016</v>
      </c>
      <c r="H8160" s="26">
        <v>12</v>
      </c>
      <c r="I8160" s="26">
        <v>5</v>
      </c>
      <c r="J8160" s="26">
        <v>22</v>
      </c>
      <c r="K8160" s="26">
        <v>64</v>
      </c>
      <c r="M8160" s="26">
        <v>8158</v>
      </c>
      <c r="N8160" s="26">
        <v>8</v>
      </c>
    </row>
    <row r="8161" spans="7:14" x14ac:dyDescent="0.2">
      <c r="G8161" s="26">
        <v>2016</v>
      </c>
      <c r="H8161" s="26">
        <v>12</v>
      </c>
      <c r="I8161" s="26">
        <v>5</v>
      </c>
      <c r="J8161" s="26">
        <v>23</v>
      </c>
      <c r="K8161" s="26">
        <v>40</v>
      </c>
      <c r="M8161" s="26">
        <v>8159</v>
      </c>
      <c r="N8161" s="26">
        <v>8</v>
      </c>
    </row>
    <row r="8162" spans="7:14" x14ac:dyDescent="0.2">
      <c r="G8162" s="26">
        <v>2016</v>
      </c>
      <c r="H8162" s="26">
        <v>12</v>
      </c>
      <c r="I8162" s="26">
        <v>5</v>
      </c>
      <c r="J8162" s="26">
        <v>24</v>
      </c>
      <c r="K8162" s="26">
        <v>42</v>
      </c>
      <c r="M8162" s="26">
        <v>8160</v>
      </c>
      <c r="N8162" s="26">
        <v>8</v>
      </c>
    </row>
    <row r="8163" spans="7:14" x14ac:dyDescent="0.2">
      <c r="G8163" s="26">
        <v>2016</v>
      </c>
      <c r="H8163" s="26">
        <v>12</v>
      </c>
      <c r="I8163" s="26">
        <v>6</v>
      </c>
      <c r="J8163" s="26">
        <v>1</v>
      </c>
      <c r="K8163" s="26">
        <v>16</v>
      </c>
      <c r="M8163" s="26">
        <v>8161</v>
      </c>
      <c r="N8163" s="26">
        <v>8</v>
      </c>
    </row>
    <row r="8164" spans="7:14" x14ac:dyDescent="0.2">
      <c r="G8164" s="26">
        <v>2016</v>
      </c>
      <c r="H8164" s="26">
        <v>12</v>
      </c>
      <c r="I8164" s="26">
        <v>6</v>
      </c>
      <c r="J8164" s="26">
        <v>2</v>
      </c>
      <c r="K8164" s="26">
        <v>21</v>
      </c>
      <c r="M8164" s="26">
        <v>8162</v>
      </c>
      <c r="N8164" s="26">
        <v>8</v>
      </c>
    </row>
    <row r="8165" spans="7:14" x14ac:dyDescent="0.2">
      <c r="G8165" s="26">
        <v>2016</v>
      </c>
      <c r="H8165" s="26">
        <v>12</v>
      </c>
      <c r="I8165" s="26">
        <v>6</v>
      </c>
      <c r="J8165" s="26">
        <v>3</v>
      </c>
      <c r="K8165" s="26">
        <v>4</v>
      </c>
      <c r="M8165" s="26">
        <v>8163</v>
      </c>
      <c r="N8165" s="26">
        <v>8</v>
      </c>
    </row>
    <row r="8166" spans="7:14" x14ac:dyDescent="0.2">
      <c r="G8166" s="26">
        <v>2016</v>
      </c>
      <c r="H8166" s="26">
        <v>12</v>
      </c>
      <c r="I8166" s="26">
        <v>6</v>
      </c>
      <c r="J8166" s="26">
        <v>4</v>
      </c>
      <c r="K8166" s="26">
        <v>10</v>
      </c>
      <c r="M8166" s="26">
        <v>8164</v>
      </c>
      <c r="N8166" s="26">
        <v>8</v>
      </c>
    </row>
    <row r="8167" spans="7:14" x14ac:dyDescent="0.2">
      <c r="G8167" s="26">
        <v>2016</v>
      </c>
      <c r="H8167" s="26">
        <v>12</v>
      </c>
      <c r="I8167" s="26">
        <v>6</v>
      </c>
      <c r="J8167" s="26">
        <v>5</v>
      </c>
      <c r="K8167" s="26">
        <v>17</v>
      </c>
      <c r="M8167" s="26">
        <v>8165</v>
      </c>
      <c r="N8167" s="26">
        <v>8</v>
      </c>
    </row>
    <row r="8168" spans="7:14" x14ac:dyDescent="0.2">
      <c r="G8168" s="26">
        <v>2016</v>
      </c>
      <c r="H8168" s="26">
        <v>12</v>
      </c>
      <c r="I8168" s="26">
        <v>6</v>
      </c>
      <c r="J8168" s="26">
        <v>6</v>
      </c>
      <c r="K8168" s="26">
        <v>42</v>
      </c>
      <c r="M8168" s="26">
        <v>8166</v>
      </c>
      <c r="N8168" s="26">
        <v>8</v>
      </c>
    </row>
    <row r="8169" spans="7:14" x14ac:dyDescent="0.2">
      <c r="G8169" s="26">
        <v>2016</v>
      </c>
      <c r="H8169" s="26">
        <v>12</v>
      </c>
      <c r="I8169" s="26">
        <v>6</v>
      </c>
      <c r="J8169" s="26">
        <v>7</v>
      </c>
      <c r="K8169" s="26">
        <v>152</v>
      </c>
      <c r="M8169" s="26">
        <v>8167</v>
      </c>
      <c r="N8169" s="26">
        <v>8</v>
      </c>
    </row>
    <row r="8170" spans="7:14" x14ac:dyDescent="0.2">
      <c r="G8170" s="26">
        <v>2016</v>
      </c>
      <c r="H8170" s="26">
        <v>12</v>
      </c>
      <c r="I8170" s="26">
        <v>6</v>
      </c>
      <c r="J8170" s="26">
        <v>8</v>
      </c>
      <c r="K8170" s="26">
        <v>486</v>
      </c>
      <c r="M8170" s="26">
        <v>8168</v>
      </c>
      <c r="N8170" s="26">
        <v>8</v>
      </c>
    </row>
    <row r="8171" spans="7:14" x14ac:dyDescent="0.2">
      <c r="G8171" s="26">
        <v>2016</v>
      </c>
      <c r="H8171" s="26">
        <v>12</v>
      </c>
      <c r="I8171" s="26">
        <v>6</v>
      </c>
      <c r="J8171" s="26">
        <v>9</v>
      </c>
      <c r="K8171" s="26">
        <v>351</v>
      </c>
      <c r="M8171" s="26">
        <v>8169</v>
      </c>
      <c r="N8171" s="26">
        <v>8</v>
      </c>
    </row>
    <row r="8172" spans="7:14" x14ac:dyDescent="0.2">
      <c r="G8172" s="26">
        <v>2016</v>
      </c>
      <c r="H8172" s="26">
        <v>12</v>
      </c>
      <c r="I8172" s="26">
        <v>6</v>
      </c>
      <c r="J8172" s="26">
        <v>10</v>
      </c>
      <c r="K8172" s="26">
        <v>227</v>
      </c>
      <c r="M8172" s="26">
        <v>8170</v>
      </c>
      <c r="N8172" s="26">
        <v>8</v>
      </c>
    </row>
    <row r="8173" spans="7:14" x14ac:dyDescent="0.2">
      <c r="G8173" s="26">
        <v>2016</v>
      </c>
      <c r="H8173" s="26">
        <v>12</v>
      </c>
      <c r="I8173" s="26">
        <v>6</v>
      </c>
      <c r="J8173" s="26">
        <v>11</v>
      </c>
      <c r="K8173" s="26">
        <v>206</v>
      </c>
      <c r="M8173" s="26">
        <v>8171</v>
      </c>
      <c r="N8173" s="26">
        <v>8</v>
      </c>
    </row>
    <row r="8174" spans="7:14" x14ac:dyDescent="0.2">
      <c r="G8174" s="26">
        <v>2016</v>
      </c>
      <c r="H8174" s="26">
        <v>12</v>
      </c>
      <c r="I8174" s="26">
        <v>6</v>
      </c>
      <c r="J8174" s="26">
        <v>12</v>
      </c>
      <c r="K8174" s="26">
        <v>293</v>
      </c>
      <c r="M8174" s="26">
        <v>8172</v>
      </c>
      <c r="N8174" s="26">
        <v>8</v>
      </c>
    </row>
    <row r="8175" spans="7:14" x14ac:dyDescent="0.2">
      <c r="G8175" s="26">
        <v>2016</v>
      </c>
      <c r="H8175" s="26">
        <v>12</v>
      </c>
      <c r="I8175" s="26">
        <v>6</v>
      </c>
      <c r="J8175" s="26">
        <v>13</v>
      </c>
      <c r="K8175" s="26">
        <v>290</v>
      </c>
      <c r="M8175" s="26">
        <v>8173</v>
      </c>
      <c r="N8175" s="26">
        <v>8</v>
      </c>
    </row>
    <row r="8176" spans="7:14" x14ac:dyDescent="0.2">
      <c r="G8176" s="26">
        <v>2016</v>
      </c>
      <c r="H8176" s="26">
        <v>12</v>
      </c>
      <c r="I8176" s="26">
        <v>6</v>
      </c>
      <c r="J8176" s="26">
        <v>14</v>
      </c>
      <c r="K8176" s="26">
        <v>295</v>
      </c>
      <c r="M8176" s="26">
        <v>8174</v>
      </c>
      <c r="N8176" s="26">
        <v>8</v>
      </c>
    </row>
    <row r="8177" spans="7:14" x14ac:dyDescent="0.2">
      <c r="G8177" s="26">
        <v>2016</v>
      </c>
      <c r="H8177" s="26">
        <v>12</v>
      </c>
      <c r="I8177" s="26">
        <v>6</v>
      </c>
      <c r="J8177" s="26">
        <v>15</v>
      </c>
      <c r="K8177" s="26">
        <v>322</v>
      </c>
      <c r="M8177" s="26">
        <v>8175</v>
      </c>
      <c r="N8177" s="26">
        <v>8</v>
      </c>
    </row>
    <row r="8178" spans="7:14" x14ac:dyDescent="0.2">
      <c r="G8178" s="26">
        <v>2016</v>
      </c>
      <c r="H8178" s="26">
        <v>12</v>
      </c>
      <c r="I8178" s="26">
        <v>6</v>
      </c>
      <c r="J8178" s="26">
        <v>16</v>
      </c>
      <c r="K8178" s="26">
        <v>366</v>
      </c>
      <c r="M8178" s="26">
        <v>8176</v>
      </c>
      <c r="N8178" s="26">
        <v>8</v>
      </c>
    </row>
    <row r="8179" spans="7:14" x14ac:dyDescent="0.2">
      <c r="G8179" s="26">
        <v>2016</v>
      </c>
      <c r="H8179" s="26">
        <v>12</v>
      </c>
      <c r="I8179" s="26">
        <v>6</v>
      </c>
      <c r="J8179" s="26">
        <v>17</v>
      </c>
      <c r="K8179" s="26">
        <v>487</v>
      </c>
      <c r="M8179" s="26">
        <v>8177</v>
      </c>
      <c r="N8179" s="26">
        <v>8</v>
      </c>
    </row>
    <row r="8180" spans="7:14" x14ac:dyDescent="0.2">
      <c r="G8180" s="26">
        <v>2016</v>
      </c>
      <c r="H8180" s="26">
        <v>12</v>
      </c>
      <c r="I8180" s="26">
        <v>6</v>
      </c>
      <c r="J8180" s="26">
        <v>18</v>
      </c>
      <c r="K8180" s="26">
        <v>380</v>
      </c>
      <c r="M8180" s="26">
        <v>8178</v>
      </c>
      <c r="N8180" s="26">
        <v>8</v>
      </c>
    </row>
    <row r="8181" spans="7:14" x14ac:dyDescent="0.2">
      <c r="G8181" s="26">
        <v>2016</v>
      </c>
      <c r="H8181" s="26">
        <v>12</v>
      </c>
      <c r="I8181" s="26">
        <v>6</v>
      </c>
      <c r="J8181" s="26">
        <v>19</v>
      </c>
      <c r="K8181" s="26">
        <v>216</v>
      </c>
      <c r="M8181" s="26">
        <v>8179</v>
      </c>
      <c r="N8181" s="26">
        <v>8</v>
      </c>
    </row>
    <row r="8182" spans="7:14" x14ac:dyDescent="0.2">
      <c r="G8182" s="26">
        <v>2016</v>
      </c>
      <c r="H8182" s="26">
        <v>12</v>
      </c>
      <c r="I8182" s="26">
        <v>6</v>
      </c>
      <c r="J8182" s="26">
        <v>20</v>
      </c>
      <c r="K8182" s="26">
        <v>151</v>
      </c>
      <c r="M8182" s="26">
        <v>8180</v>
      </c>
      <c r="N8182" s="26">
        <v>8</v>
      </c>
    </row>
    <row r="8183" spans="7:14" x14ac:dyDescent="0.2">
      <c r="G8183" s="26">
        <v>2016</v>
      </c>
      <c r="H8183" s="26">
        <v>12</v>
      </c>
      <c r="I8183" s="26">
        <v>6</v>
      </c>
      <c r="J8183" s="26">
        <v>21</v>
      </c>
      <c r="K8183" s="26">
        <v>122</v>
      </c>
      <c r="M8183" s="26">
        <v>8181</v>
      </c>
      <c r="N8183" s="26">
        <v>8</v>
      </c>
    </row>
    <row r="8184" spans="7:14" x14ac:dyDescent="0.2">
      <c r="G8184" s="26">
        <v>2016</v>
      </c>
      <c r="H8184" s="26">
        <v>12</v>
      </c>
      <c r="I8184" s="26">
        <v>6</v>
      </c>
      <c r="J8184" s="26">
        <v>22</v>
      </c>
      <c r="K8184" s="26">
        <v>58</v>
      </c>
      <c r="M8184" s="26">
        <v>8182</v>
      </c>
      <c r="N8184" s="26">
        <v>8</v>
      </c>
    </row>
    <row r="8185" spans="7:14" x14ac:dyDescent="0.2">
      <c r="G8185" s="26">
        <v>2016</v>
      </c>
      <c r="H8185" s="26">
        <v>12</v>
      </c>
      <c r="I8185" s="26">
        <v>6</v>
      </c>
      <c r="J8185" s="26">
        <v>23</v>
      </c>
      <c r="K8185" s="26">
        <v>42</v>
      </c>
      <c r="M8185" s="26">
        <v>8183</v>
      </c>
      <c r="N8185" s="26">
        <v>8</v>
      </c>
    </row>
    <row r="8186" spans="7:14" x14ac:dyDescent="0.2">
      <c r="G8186" s="26">
        <v>2016</v>
      </c>
      <c r="H8186" s="26">
        <v>12</v>
      </c>
      <c r="I8186" s="26">
        <v>6</v>
      </c>
      <c r="J8186" s="26">
        <v>24</v>
      </c>
      <c r="K8186" s="26">
        <v>28</v>
      </c>
      <c r="M8186" s="26">
        <v>8184</v>
      </c>
      <c r="N8186" s="26">
        <v>8</v>
      </c>
    </row>
    <row r="8187" spans="7:14" x14ac:dyDescent="0.2">
      <c r="G8187" s="26">
        <v>2016</v>
      </c>
      <c r="H8187" s="26">
        <v>12</v>
      </c>
      <c r="I8187" s="26">
        <v>7</v>
      </c>
      <c r="J8187" s="26">
        <v>1</v>
      </c>
      <c r="K8187" s="26">
        <v>18</v>
      </c>
      <c r="M8187" s="26">
        <v>8185</v>
      </c>
      <c r="N8187" s="26">
        <v>8</v>
      </c>
    </row>
    <row r="8188" spans="7:14" x14ac:dyDescent="0.2">
      <c r="G8188" s="26">
        <v>2016</v>
      </c>
      <c r="H8188" s="26">
        <v>12</v>
      </c>
      <c r="I8188" s="26">
        <v>7</v>
      </c>
      <c r="J8188" s="26">
        <v>2</v>
      </c>
      <c r="K8188" s="26">
        <v>16</v>
      </c>
      <c r="M8188" s="26">
        <v>8186</v>
      </c>
      <c r="N8188" s="26">
        <v>8</v>
      </c>
    </row>
    <row r="8189" spans="7:14" x14ac:dyDescent="0.2">
      <c r="G8189" s="26">
        <v>2016</v>
      </c>
      <c r="H8189" s="26">
        <v>12</v>
      </c>
      <c r="I8189" s="26">
        <v>7</v>
      </c>
      <c r="J8189" s="26">
        <v>3</v>
      </c>
      <c r="K8189" s="26">
        <v>4</v>
      </c>
      <c r="M8189" s="26">
        <v>8187</v>
      </c>
      <c r="N8189" s="26">
        <v>8</v>
      </c>
    </row>
    <row r="8190" spans="7:14" x14ac:dyDescent="0.2">
      <c r="G8190" s="26">
        <v>2016</v>
      </c>
      <c r="H8190" s="26">
        <v>12</v>
      </c>
      <c r="I8190" s="26">
        <v>7</v>
      </c>
      <c r="J8190" s="26">
        <v>4</v>
      </c>
      <c r="K8190" s="26">
        <v>5</v>
      </c>
      <c r="M8190" s="26">
        <v>8188</v>
      </c>
      <c r="N8190" s="26">
        <v>8</v>
      </c>
    </row>
    <row r="8191" spans="7:14" x14ac:dyDescent="0.2">
      <c r="G8191" s="26">
        <v>2016</v>
      </c>
      <c r="H8191" s="26">
        <v>12</v>
      </c>
      <c r="I8191" s="26">
        <v>7</v>
      </c>
      <c r="J8191" s="26">
        <v>5</v>
      </c>
      <c r="K8191" s="26">
        <v>8</v>
      </c>
      <c r="M8191" s="26">
        <v>8189</v>
      </c>
      <c r="N8191" s="26">
        <v>8</v>
      </c>
    </row>
    <row r="8192" spans="7:14" x14ac:dyDescent="0.2">
      <c r="G8192" s="26">
        <v>2016</v>
      </c>
      <c r="H8192" s="26">
        <v>12</v>
      </c>
      <c r="I8192" s="26">
        <v>7</v>
      </c>
      <c r="J8192" s="26">
        <v>6</v>
      </c>
      <c r="K8192" s="26">
        <v>42</v>
      </c>
      <c r="M8192" s="26">
        <v>8190</v>
      </c>
      <c r="N8192" s="26">
        <v>8</v>
      </c>
    </row>
    <row r="8193" spans="7:14" x14ac:dyDescent="0.2">
      <c r="G8193" s="26">
        <v>2016</v>
      </c>
      <c r="H8193" s="26">
        <v>12</v>
      </c>
      <c r="I8193" s="26">
        <v>7</v>
      </c>
      <c r="J8193" s="26">
        <v>7</v>
      </c>
      <c r="K8193" s="26">
        <v>170</v>
      </c>
      <c r="M8193" s="26">
        <v>8191</v>
      </c>
      <c r="N8193" s="26">
        <v>8</v>
      </c>
    </row>
    <row r="8194" spans="7:14" x14ac:dyDescent="0.2">
      <c r="G8194" s="26">
        <v>2016</v>
      </c>
      <c r="H8194" s="26">
        <v>12</v>
      </c>
      <c r="I8194" s="26">
        <v>7</v>
      </c>
      <c r="J8194" s="26">
        <v>8</v>
      </c>
      <c r="K8194" s="26">
        <v>493</v>
      </c>
      <c r="M8194" s="26">
        <v>8192</v>
      </c>
      <c r="N8194" s="26">
        <v>8</v>
      </c>
    </row>
    <row r="8195" spans="7:14" x14ac:dyDescent="0.2">
      <c r="G8195" s="26">
        <v>2016</v>
      </c>
      <c r="H8195" s="26">
        <v>12</v>
      </c>
      <c r="I8195" s="26">
        <v>7</v>
      </c>
      <c r="J8195" s="26">
        <v>9</v>
      </c>
      <c r="K8195" s="26">
        <v>349</v>
      </c>
      <c r="M8195" s="26">
        <v>8193</v>
      </c>
      <c r="N8195" s="26">
        <v>8</v>
      </c>
    </row>
    <row r="8196" spans="7:14" x14ac:dyDescent="0.2">
      <c r="G8196" s="26">
        <v>2016</v>
      </c>
      <c r="H8196" s="26">
        <v>12</v>
      </c>
      <c r="I8196" s="26">
        <v>7</v>
      </c>
      <c r="J8196" s="26">
        <v>10</v>
      </c>
      <c r="K8196" s="26">
        <v>216</v>
      </c>
      <c r="M8196" s="26">
        <v>8194</v>
      </c>
      <c r="N8196" s="26">
        <v>8</v>
      </c>
    </row>
    <row r="8197" spans="7:14" x14ac:dyDescent="0.2">
      <c r="G8197" s="26">
        <v>2016</v>
      </c>
      <c r="H8197" s="26">
        <v>12</v>
      </c>
      <c r="I8197" s="26">
        <v>7</v>
      </c>
      <c r="J8197" s="26">
        <v>11</v>
      </c>
      <c r="K8197" s="26">
        <v>234</v>
      </c>
      <c r="M8197" s="26">
        <v>8195</v>
      </c>
      <c r="N8197" s="26">
        <v>8</v>
      </c>
    </row>
    <row r="8198" spans="7:14" x14ac:dyDescent="0.2">
      <c r="G8198" s="26">
        <v>2016</v>
      </c>
      <c r="H8198" s="26">
        <v>12</v>
      </c>
      <c r="I8198" s="26">
        <v>7</v>
      </c>
      <c r="J8198" s="26">
        <v>12</v>
      </c>
      <c r="K8198" s="26">
        <v>291</v>
      </c>
      <c r="M8198" s="26">
        <v>8196</v>
      </c>
      <c r="N8198" s="26">
        <v>8</v>
      </c>
    </row>
    <row r="8199" spans="7:14" x14ac:dyDescent="0.2">
      <c r="G8199" s="26">
        <v>2016</v>
      </c>
      <c r="H8199" s="26">
        <v>12</v>
      </c>
      <c r="I8199" s="26">
        <v>7</v>
      </c>
      <c r="J8199" s="26">
        <v>13</v>
      </c>
      <c r="K8199" s="26">
        <v>303</v>
      </c>
      <c r="M8199" s="26">
        <v>8197</v>
      </c>
      <c r="N8199" s="26">
        <v>8</v>
      </c>
    </row>
    <row r="8200" spans="7:14" x14ac:dyDescent="0.2">
      <c r="G8200" s="26">
        <v>2016</v>
      </c>
      <c r="H8200" s="26">
        <v>12</v>
      </c>
      <c r="I8200" s="26">
        <v>7</v>
      </c>
      <c r="J8200" s="26">
        <v>14</v>
      </c>
      <c r="K8200" s="26">
        <v>288</v>
      </c>
      <c r="M8200" s="26">
        <v>8198</v>
      </c>
      <c r="N8200" s="26">
        <v>8</v>
      </c>
    </row>
    <row r="8201" spans="7:14" x14ac:dyDescent="0.2">
      <c r="G8201" s="26">
        <v>2016</v>
      </c>
      <c r="H8201" s="26">
        <v>12</v>
      </c>
      <c r="I8201" s="26">
        <v>7</v>
      </c>
      <c r="J8201" s="26">
        <v>15</v>
      </c>
      <c r="K8201" s="26">
        <v>318</v>
      </c>
      <c r="M8201" s="26">
        <v>8199</v>
      </c>
      <c r="N8201" s="26">
        <v>8</v>
      </c>
    </row>
    <row r="8202" spans="7:14" x14ac:dyDescent="0.2">
      <c r="G8202" s="26">
        <v>2016</v>
      </c>
      <c r="H8202" s="26">
        <v>12</v>
      </c>
      <c r="I8202" s="26">
        <v>7</v>
      </c>
      <c r="J8202" s="26">
        <v>16</v>
      </c>
      <c r="K8202" s="26">
        <v>416</v>
      </c>
      <c r="M8202" s="26">
        <v>8200</v>
      </c>
      <c r="N8202" s="26">
        <v>8</v>
      </c>
    </row>
    <row r="8203" spans="7:14" x14ac:dyDescent="0.2">
      <c r="G8203" s="26">
        <v>2016</v>
      </c>
      <c r="H8203" s="26">
        <v>12</v>
      </c>
      <c r="I8203" s="26">
        <v>7</v>
      </c>
      <c r="J8203" s="26">
        <v>17</v>
      </c>
      <c r="K8203" s="26">
        <v>515</v>
      </c>
      <c r="M8203" s="26">
        <v>8201</v>
      </c>
      <c r="N8203" s="26">
        <v>8</v>
      </c>
    </row>
    <row r="8204" spans="7:14" x14ac:dyDescent="0.2">
      <c r="G8204" s="26">
        <v>2016</v>
      </c>
      <c r="H8204" s="26">
        <v>12</v>
      </c>
      <c r="I8204" s="26">
        <v>7</v>
      </c>
      <c r="J8204" s="26">
        <v>18</v>
      </c>
      <c r="K8204" s="26">
        <v>332</v>
      </c>
      <c r="M8204" s="26">
        <v>8202</v>
      </c>
      <c r="N8204" s="26">
        <v>8</v>
      </c>
    </row>
    <row r="8205" spans="7:14" x14ac:dyDescent="0.2">
      <c r="G8205" s="26">
        <v>2016</v>
      </c>
      <c r="H8205" s="26">
        <v>12</v>
      </c>
      <c r="I8205" s="26">
        <v>7</v>
      </c>
      <c r="J8205" s="26">
        <v>19</v>
      </c>
      <c r="K8205" s="26">
        <v>206</v>
      </c>
      <c r="M8205" s="26">
        <v>8203</v>
      </c>
      <c r="N8205" s="26">
        <v>8</v>
      </c>
    </row>
    <row r="8206" spans="7:14" x14ac:dyDescent="0.2">
      <c r="G8206" s="26">
        <v>2016</v>
      </c>
      <c r="H8206" s="26">
        <v>12</v>
      </c>
      <c r="I8206" s="26">
        <v>7</v>
      </c>
      <c r="J8206" s="26">
        <v>20</v>
      </c>
      <c r="K8206" s="26">
        <v>135</v>
      </c>
      <c r="M8206" s="26">
        <v>8204</v>
      </c>
      <c r="N8206" s="26">
        <v>8</v>
      </c>
    </row>
    <row r="8207" spans="7:14" x14ac:dyDescent="0.2">
      <c r="G8207" s="26">
        <v>2016</v>
      </c>
      <c r="H8207" s="26">
        <v>12</v>
      </c>
      <c r="I8207" s="26">
        <v>7</v>
      </c>
      <c r="J8207" s="26">
        <v>21</v>
      </c>
      <c r="K8207" s="26">
        <v>98</v>
      </c>
      <c r="M8207" s="26">
        <v>8205</v>
      </c>
      <c r="N8207" s="26">
        <v>8</v>
      </c>
    </row>
    <row r="8208" spans="7:14" x14ac:dyDescent="0.2">
      <c r="G8208" s="26">
        <v>2016</v>
      </c>
      <c r="H8208" s="26">
        <v>12</v>
      </c>
      <c r="I8208" s="26">
        <v>7</v>
      </c>
      <c r="J8208" s="26">
        <v>22</v>
      </c>
      <c r="K8208" s="26">
        <v>93</v>
      </c>
      <c r="M8208" s="26">
        <v>8206</v>
      </c>
      <c r="N8208" s="26">
        <v>8</v>
      </c>
    </row>
    <row r="8209" spans="7:14" x14ac:dyDescent="0.2">
      <c r="G8209" s="26">
        <v>2016</v>
      </c>
      <c r="H8209" s="26">
        <v>12</v>
      </c>
      <c r="I8209" s="26">
        <v>7</v>
      </c>
      <c r="J8209" s="26">
        <v>23</v>
      </c>
      <c r="K8209" s="26">
        <v>72</v>
      </c>
      <c r="M8209" s="26">
        <v>8207</v>
      </c>
      <c r="N8209" s="26">
        <v>8</v>
      </c>
    </row>
    <row r="8210" spans="7:14" x14ac:dyDescent="0.2">
      <c r="G8210" s="26">
        <v>2016</v>
      </c>
      <c r="H8210" s="26">
        <v>12</v>
      </c>
      <c r="I8210" s="26">
        <v>7</v>
      </c>
      <c r="J8210" s="26">
        <v>24</v>
      </c>
      <c r="K8210" s="26">
        <v>27</v>
      </c>
      <c r="M8210" s="26">
        <v>8208</v>
      </c>
      <c r="N8210" s="26">
        <v>8</v>
      </c>
    </row>
    <row r="8211" spans="7:14" x14ac:dyDescent="0.2">
      <c r="G8211" s="26">
        <v>2016</v>
      </c>
      <c r="H8211" s="26">
        <v>12</v>
      </c>
      <c r="I8211" s="26">
        <v>8</v>
      </c>
      <c r="J8211" s="26">
        <v>1</v>
      </c>
      <c r="K8211" s="26">
        <v>24</v>
      </c>
      <c r="M8211" s="26">
        <v>8209</v>
      </c>
      <c r="N8211" s="26">
        <v>8</v>
      </c>
    </row>
    <row r="8212" spans="7:14" x14ac:dyDescent="0.2">
      <c r="G8212" s="26">
        <v>2016</v>
      </c>
      <c r="H8212" s="26">
        <v>12</v>
      </c>
      <c r="I8212" s="26">
        <v>8</v>
      </c>
      <c r="J8212" s="26">
        <v>2</v>
      </c>
      <c r="K8212" s="26">
        <v>11</v>
      </c>
      <c r="M8212" s="26">
        <v>8210</v>
      </c>
      <c r="N8212" s="26">
        <v>8</v>
      </c>
    </row>
    <row r="8213" spans="7:14" x14ac:dyDescent="0.2">
      <c r="G8213" s="26">
        <v>2016</v>
      </c>
      <c r="H8213" s="26">
        <v>12</v>
      </c>
      <c r="I8213" s="26">
        <v>8</v>
      </c>
      <c r="J8213" s="26">
        <v>3</v>
      </c>
      <c r="K8213" s="26">
        <v>7</v>
      </c>
      <c r="M8213" s="26">
        <v>8211</v>
      </c>
      <c r="N8213" s="26">
        <v>8</v>
      </c>
    </row>
    <row r="8214" spans="7:14" x14ac:dyDescent="0.2">
      <c r="G8214" s="26">
        <v>2016</v>
      </c>
      <c r="H8214" s="26">
        <v>12</v>
      </c>
      <c r="I8214" s="26">
        <v>8</v>
      </c>
      <c r="J8214" s="26">
        <v>4</v>
      </c>
      <c r="K8214" s="26">
        <v>14</v>
      </c>
      <c r="M8214" s="26">
        <v>8212</v>
      </c>
      <c r="N8214" s="26">
        <v>8</v>
      </c>
    </row>
    <row r="8215" spans="7:14" x14ac:dyDescent="0.2">
      <c r="G8215" s="26">
        <v>2016</v>
      </c>
      <c r="H8215" s="26">
        <v>12</v>
      </c>
      <c r="I8215" s="26">
        <v>8</v>
      </c>
      <c r="J8215" s="26">
        <v>5</v>
      </c>
      <c r="K8215" s="26">
        <v>9</v>
      </c>
      <c r="M8215" s="26">
        <v>8213</v>
      </c>
      <c r="N8215" s="26">
        <v>8</v>
      </c>
    </row>
    <row r="8216" spans="7:14" x14ac:dyDescent="0.2">
      <c r="G8216" s="26">
        <v>2016</v>
      </c>
      <c r="H8216" s="26">
        <v>12</v>
      </c>
      <c r="I8216" s="26">
        <v>8</v>
      </c>
      <c r="J8216" s="26">
        <v>6</v>
      </c>
      <c r="K8216" s="26">
        <v>41</v>
      </c>
      <c r="M8216" s="26">
        <v>8214</v>
      </c>
      <c r="N8216" s="26">
        <v>8</v>
      </c>
    </row>
    <row r="8217" spans="7:14" x14ac:dyDescent="0.2">
      <c r="G8217" s="26">
        <v>2016</v>
      </c>
      <c r="H8217" s="26">
        <v>12</v>
      </c>
      <c r="I8217" s="26">
        <v>8</v>
      </c>
      <c r="J8217" s="26">
        <v>7</v>
      </c>
      <c r="K8217" s="26">
        <v>161</v>
      </c>
      <c r="M8217" s="26">
        <v>8215</v>
      </c>
      <c r="N8217" s="26">
        <v>8</v>
      </c>
    </row>
    <row r="8218" spans="7:14" x14ac:dyDescent="0.2">
      <c r="G8218" s="26">
        <v>2016</v>
      </c>
      <c r="H8218" s="26">
        <v>12</v>
      </c>
      <c r="I8218" s="26">
        <v>8</v>
      </c>
      <c r="J8218" s="26">
        <v>8</v>
      </c>
      <c r="K8218" s="26">
        <v>457</v>
      </c>
      <c r="M8218" s="26">
        <v>8216</v>
      </c>
      <c r="N8218" s="26">
        <v>8</v>
      </c>
    </row>
    <row r="8219" spans="7:14" x14ac:dyDescent="0.2">
      <c r="G8219" s="26">
        <v>2016</v>
      </c>
      <c r="H8219" s="26">
        <v>12</v>
      </c>
      <c r="I8219" s="26">
        <v>8</v>
      </c>
      <c r="J8219" s="26">
        <v>9</v>
      </c>
      <c r="K8219" s="26">
        <v>360</v>
      </c>
      <c r="M8219" s="26">
        <v>8217</v>
      </c>
      <c r="N8219" s="26">
        <v>8</v>
      </c>
    </row>
    <row r="8220" spans="7:14" x14ac:dyDescent="0.2">
      <c r="G8220" s="26">
        <v>2016</v>
      </c>
      <c r="H8220" s="26">
        <v>12</v>
      </c>
      <c r="I8220" s="26">
        <v>8</v>
      </c>
      <c r="J8220" s="26">
        <v>10</v>
      </c>
      <c r="K8220" s="26">
        <v>218</v>
      </c>
      <c r="M8220" s="26">
        <v>8218</v>
      </c>
      <c r="N8220" s="26">
        <v>8</v>
      </c>
    </row>
    <row r="8221" spans="7:14" x14ac:dyDescent="0.2">
      <c r="G8221" s="26">
        <v>2016</v>
      </c>
      <c r="H8221" s="26">
        <v>12</v>
      </c>
      <c r="I8221" s="26">
        <v>8</v>
      </c>
      <c r="J8221" s="26">
        <v>11</v>
      </c>
      <c r="K8221" s="26">
        <v>234</v>
      </c>
      <c r="M8221" s="26">
        <v>8219</v>
      </c>
      <c r="N8221" s="26">
        <v>8</v>
      </c>
    </row>
    <row r="8222" spans="7:14" x14ac:dyDescent="0.2">
      <c r="G8222" s="26">
        <v>2016</v>
      </c>
      <c r="H8222" s="26">
        <v>12</v>
      </c>
      <c r="I8222" s="26">
        <v>8</v>
      </c>
      <c r="J8222" s="26">
        <v>12</v>
      </c>
      <c r="K8222" s="26">
        <v>292</v>
      </c>
      <c r="M8222" s="26">
        <v>8220</v>
      </c>
      <c r="N8222" s="26">
        <v>8</v>
      </c>
    </row>
    <row r="8223" spans="7:14" x14ac:dyDescent="0.2">
      <c r="G8223" s="26">
        <v>2016</v>
      </c>
      <c r="H8223" s="26">
        <v>12</v>
      </c>
      <c r="I8223" s="26">
        <v>8</v>
      </c>
      <c r="J8223" s="26">
        <v>13</v>
      </c>
      <c r="K8223" s="26">
        <v>323</v>
      </c>
      <c r="M8223" s="26">
        <v>8221</v>
      </c>
      <c r="N8223" s="26">
        <v>7</v>
      </c>
    </row>
    <row r="8224" spans="7:14" x14ac:dyDescent="0.2">
      <c r="G8224" s="26">
        <v>2016</v>
      </c>
      <c r="H8224" s="26">
        <v>12</v>
      </c>
      <c r="I8224" s="26">
        <v>8</v>
      </c>
      <c r="J8224" s="26">
        <v>14</v>
      </c>
      <c r="K8224" s="26">
        <v>292</v>
      </c>
      <c r="M8224" s="26">
        <v>8222</v>
      </c>
      <c r="N8224" s="26">
        <v>7</v>
      </c>
    </row>
    <row r="8225" spans="7:14" x14ac:dyDescent="0.2">
      <c r="G8225" s="26">
        <v>2016</v>
      </c>
      <c r="H8225" s="26">
        <v>12</v>
      </c>
      <c r="I8225" s="26">
        <v>8</v>
      </c>
      <c r="J8225" s="26">
        <v>15</v>
      </c>
      <c r="K8225" s="26">
        <v>352</v>
      </c>
      <c r="M8225" s="26">
        <v>8223</v>
      </c>
      <c r="N8225" s="26">
        <v>7</v>
      </c>
    </row>
    <row r="8226" spans="7:14" x14ac:dyDescent="0.2">
      <c r="G8226" s="26">
        <v>2016</v>
      </c>
      <c r="H8226" s="26">
        <v>12</v>
      </c>
      <c r="I8226" s="26">
        <v>8</v>
      </c>
      <c r="J8226" s="26">
        <v>16</v>
      </c>
      <c r="K8226" s="26">
        <v>382</v>
      </c>
      <c r="M8226" s="26">
        <v>8224</v>
      </c>
      <c r="N8226" s="26">
        <v>7</v>
      </c>
    </row>
    <row r="8227" spans="7:14" x14ac:dyDescent="0.2">
      <c r="G8227" s="26">
        <v>2016</v>
      </c>
      <c r="H8227" s="26">
        <v>12</v>
      </c>
      <c r="I8227" s="26">
        <v>8</v>
      </c>
      <c r="J8227" s="26">
        <v>17</v>
      </c>
      <c r="K8227" s="26">
        <v>462</v>
      </c>
      <c r="M8227" s="26">
        <v>8225</v>
      </c>
      <c r="N8227" s="26">
        <v>7</v>
      </c>
    </row>
    <row r="8228" spans="7:14" x14ac:dyDescent="0.2">
      <c r="G8228" s="26">
        <v>2016</v>
      </c>
      <c r="H8228" s="26">
        <v>12</v>
      </c>
      <c r="I8228" s="26">
        <v>8</v>
      </c>
      <c r="J8228" s="26">
        <v>18</v>
      </c>
      <c r="K8228" s="26">
        <v>345</v>
      </c>
      <c r="M8228" s="26">
        <v>8226</v>
      </c>
      <c r="N8228" s="26">
        <v>7</v>
      </c>
    </row>
    <row r="8229" spans="7:14" x14ac:dyDescent="0.2">
      <c r="G8229" s="26">
        <v>2016</v>
      </c>
      <c r="H8229" s="26">
        <v>12</v>
      </c>
      <c r="I8229" s="26">
        <v>8</v>
      </c>
      <c r="J8229" s="26">
        <v>19</v>
      </c>
      <c r="K8229" s="26">
        <v>250</v>
      </c>
      <c r="M8229" s="26">
        <v>8227</v>
      </c>
      <c r="N8229" s="26">
        <v>7</v>
      </c>
    </row>
    <row r="8230" spans="7:14" x14ac:dyDescent="0.2">
      <c r="G8230" s="26">
        <v>2016</v>
      </c>
      <c r="H8230" s="26">
        <v>12</v>
      </c>
      <c r="I8230" s="26">
        <v>8</v>
      </c>
      <c r="J8230" s="26">
        <v>20</v>
      </c>
      <c r="K8230" s="26">
        <v>178</v>
      </c>
      <c r="M8230" s="26">
        <v>8228</v>
      </c>
      <c r="N8230" s="26">
        <v>7</v>
      </c>
    </row>
    <row r="8231" spans="7:14" x14ac:dyDescent="0.2">
      <c r="G8231" s="26">
        <v>2016</v>
      </c>
      <c r="H8231" s="26">
        <v>12</v>
      </c>
      <c r="I8231" s="26">
        <v>8</v>
      </c>
      <c r="J8231" s="26">
        <v>21</v>
      </c>
      <c r="K8231" s="26">
        <v>108</v>
      </c>
      <c r="M8231" s="26">
        <v>8229</v>
      </c>
      <c r="N8231" s="26">
        <v>7</v>
      </c>
    </row>
    <row r="8232" spans="7:14" x14ac:dyDescent="0.2">
      <c r="G8232" s="26">
        <v>2016</v>
      </c>
      <c r="H8232" s="26">
        <v>12</v>
      </c>
      <c r="I8232" s="26">
        <v>8</v>
      </c>
      <c r="J8232" s="26">
        <v>22</v>
      </c>
      <c r="K8232" s="26">
        <v>72</v>
      </c>
      <c r="M8232" s="26">
        <v>8230</v>
      </c>
      <c r="N8232" s="26">
        <v>7</v>
      </c>
    </row>
    <row r="8233" spans="7:14" x14ac:dyDescent="0.2">
      <c r="G8233" s="26">
        <v>2016</v>
      </c>
      <c r="H8233" s="26">
        <v>12</v>
      </c>
      <c r="I8233" s="26">
        <v>8</v>
      </c>
      <c r="J8233" s="26">
        <v>23</v>
      </c>
      <c r="K8233" s="26">
        <v>44</v>
      </c>
      <c r="M8233" s="26">
        <v>8231</v>
      </c>
      <c r="N8233" s="26">
        <v>7</v>
      </c>
    </row>
    <row r="8234" spans="7:14" x14ac:dyDescent="0.2">
      <c r="G8234" s="26">
        <v>2016</v>
      </c>
      <c r="H8234" s="26">
        <v>12</v>
      </c>
      <c r="I8234" s="26">
        <v>8</v>
      </c>
      <c r="J8234" s="26">
        <v>24</v>
      </c>
      <c r="K8234" s="26">
        <v>29</v>
      </c>
      <c r="M8234" s="26">
        <v>8232</v>
      </c>
      <c r="N8234" s="26">
        <v>7</v>
      </c>
    </row>
    <row r="8235" spans="7:14" x14ac:dyDescent="0.2">
      <c r="G8235" s="26">
        <v>2016</v>
      </c>
      <c r="H8235" s="26">
        <v>12</v>
      </c>
      <c r="I8235" s="26">
        <v>9</v>
      </c>
      <c r="J8235" s="26">
        <v>1</v>
      </c>
      <c r="K8235" s="26">
        <v>12</v>
      </c>
      <c r="M8235" s="26">
        <v>8233</v>
      </c>
      <c r="N8235" s="26">
        <v>7</v>
      </c>
    </row>
    <row r="8236" spans="7:14" x14ac:dyDescent="0.2">
      <c r="G8236" s="26">
        <v>2016</v>
      </c>
      <c r="H8236" s="26">
        <v>12</v>
      </c>
      <c r="I8236" s="26">
        <v>9</v>
      </c>
      <c r="J8236" s="26">
        <v>2</v>
      </c>
      <c r="K8236" s="26">
        <v>15</v>
      </c>
      <c r="M8236" s="26">
        <v>8234</v>
      </c>
      <c r="N8236" s="26">
        <v>7</v>
      </c>
    </row>
    <row r="8237" spans="7:14" x14ac:dyDescent="0.2">
      <c r="G8237" s="26">
        <v>2016</v>
      </c>
      <c r="H8237" s="26">
        <v>12</v>
      </c>
      <c r="I8237" s="26">
        <v>9</v>
      </c>
      <c r="J8237" s="26">
        <v>3</v>
      </c>
      <c r="K8237" s="26">
        <v>5</v>
      </c>
      <c r="M8237" s="26">
        <v>8235</v>
      </c>
      <c r="N8237" s="26">
        <v>7</v>
      </c>
    </row>
    <row r="8238" spans="7:14" x14ac:dyDescent="0.2">
      <c r="G8238" s="26">
        <v>2016</v>
      </c>
      <c r="H8238" s="26">
        <v>12</v>
      </c>
      <c r="I8238" s="26">
        <v>9</v>
      </c>
      <c r="J8238" s="26">
        <v>4</v>
      </c>
      <c r="K8238" s="26">
        <v>7</v>
      </c>
      <c r="M8238" s="26">
        <v>8236</v>
      </c>
      <c r="N8238" s="26">
        <v>7</v>
      </c>
    </row>
    <row r="8239" spans="7:14" x14ac:dyDescent="0.2">
      <c r="G8239" s="26">
        <v>2016</v>
      </c>
      <c r="H8239" s="26">
        <v>12</v>
      </c>
      <c r="I8239" s="26">
        <v>9</v>
      </c>
      <c r="J8239" s="26">
        <v>5</v>
      </c>
      <c r="K8239" s="26">
        <v>15</v>
      </c>
      <c r="M8239" s="26">
        <v>8237</v>
      </c>
      <c r="N8239" s="26">
        <v>7</v>
      </c>
    </row>
    <row r="8240" spans="7:14" x14ac:dyDescent="0.2">
      <c r="G8240" s="26">
        <v>2016</v>
      </c>
      <c r="H8240" s="26">
        <v>12</v>
      </c>
      <c r="I8240" s="26">
        <v>9</v>
      </c>
      <c r="J8240" s="26">
        <v>6</v>
      </c>
      <c r="K8240" s="26">
        <v>35</v>
      </c>
      <c r="M8240" s="26">
        <v>8238</v>
      </c>
      <c r="N8240" s="26">
        <v>7</v>
      </c>
    </row>
    <row r="8241" spans="7:14" x14ac:dyDescent="0.2">
      <c r="G8241" s="26">
        <v>2016</v>
      </c>
      <c r="H8241" s="26">
        <v>12</v>
      </c>
      <c r="I8241" s="26">
        <v>9</v>
      </c>
      <c r="J8241" s="26">
        <v>7</v>
      </c>
      <c r="K8241" s="26">
        <v>159</v>
      </c>
      <c r="M8241" s="26">
        <v>8239</v>
      </c>
      <c r="N8241" s="26">
        <v>7</v>
      </c>
    </row>
    <row r="8242" spans="7:14" x14ac:dyDescent="0.2">
      <c r="G8242" s="26">
        <v>2016</v>
      </c>
      <c r="H8242" s="26">
        <v>12</v>
      </c>
      <c r="I8242" s="26">
        <v>9</v>
      </c>
      <c r="J8242" s="26">
        <v>8</v>
      </c>
      <c r="K8242" s="26">
        <v>440</v>
      </c>
      <c r="M8242" s="26">
        <v>8240</v>
      </c>
      <c r="N8242" s="26">
        <v>7</v>
      </c>
    </row>
    <row r="8243" spans="7:14" x14ac:dyDescent="0.2">
      <c r="G8243" s="26">
        <v>2016</v>
      </c>
      <c r="H8243" s="26">
        <v>12</v>
      </c>
      <c r="I8243" s="26">
        <v>9</v>
      </c>
      <c r="J8243" s="26">
        <v>9</v>
      </c>
      <c r="K8243" s="26">
        <v>343</v>
      </c>
      <c r="M8243" s="26">
        <v>8241</v>
      </c>
      <c r="N8243" s="26">
        <v>7</v>
      </c>
    </row>
    <row r="8244" spans="7:14" x14ac:dyDescent="0.2">
      <c r="G8244" s="26">
        <v>2016</v>
      </c>
      <c r="H8244" s="26">
        <v>12</v>
      </c>
      <c r="I8244" s="26">
        <v>9</v>
      </c>
      <c r="J8244" s="26">
        <v>10</v>
      </c>
      <c r="K8244" s="26">
        <v>214</v>
      </c>
      <c r="M8244" s="26">
        <v>8242</v>
      </c>
      <c r="N8244" s="26">
        <v>7</v>
      </c>
    </row>
    <row r="8245" spans="7:14" x14ac:dyDescent="0.2">
      <c r="G8245" s="26">
        <v>2016</v>
      </c>
      <c r="H8245" s="26">
        <v>12</v>
      </c>
      <c r="I8245" s="26">
        <v>9</v>
      </c>
      <c r="J8245" s="26">
        <v>11</v>
      </c>
      <c r="K8245" s="26">
        <v>266</v>
      </c>
      <c r="M8245" s="26">
        <v>8243</v>
      </c>
      <c r="N8245" s="26">
        <v>7</v>
      </c>
    </row>
    <row r="8246" spans="7:14" x14ac:dyDescent="0.2">
      <c r="G8246" s="26">
        <v>2016</v>
      </c>
      <c r="H8246" s="26">
        <v>12</v>
      </c>
      <c r="I8246" s="26">
        <v>9</v>
      </c>
      <c r="J8246" s="26">
        <v>12</v>
      </c>
      <c r="K8246" s="26">
        <v>325</v>
      </c>
      <c r="M8246" s="26">
        <v>8244</v>
      </c>
      <c r="N8246" s="26">
        <v>7</v>
      </c>
    </row>
    <row r="8247" spans="7:14" x14ac:dyDescent="0.2">
      <c r="G8247" s="26">
        <v>2016</v>
      </c>
      <c r="H8247" s="26">
        <v>12</v>
      </c>
      <c r="I8247" s="26">
        <v>9</v>
      </c>
      <c r="J8247" s="26">
        <v>13</v>
      </c>
      <c r="K8247" s="26">
        <v>327</v>
      </c>
      <c r="M8247" s="26">
        <v>8245</v>
      </c>
      <c r="N8247" s="26">
        <v>7</v>
      </c>
    </row>
    <row r="8248" spans="7:14" x14ac:dyDescent="0.2">
      <c r="G8248" s="26">
        <v>2016</v>
      </c>
      <c r="H8248" s="26">
        <v>12</v>
      </c>
      <c r="I8248" s="26">
        <v>9</v>
      </c>
      <c r="J8248" s="26">
        <v>14</v>
      </c>
      <c r="K8248" s="26">
        <v>349</v>
      </c>
      <c r="M8248" s="26">
        <v>8246</v>
      </c>
      <c r="N8248" s="26">
        <v>7</v>
      </c>
    </row>
    <row r="8249" spans="7:14" x14ac:dyDescent="0.2">
      <c r="G8249" s="26">
        <v>2016</v>
      </c>
      <c r="H8249" s="26">
        <v>12</v>
      </c>
      <c r="I8249" s="26">
        <v>9</v>
      </c>
      <c r="J8249" s="26">
        <v>15</v>
      </c>
      <c r="K8249" s="26">
        <v>343</v>
      </c>
      <c r="M8249" s="26">
        <v>8247</v>
      </c>
      <c r="N8249" s="26">
        <v>7</v>
      </c>
    </row>
    <row r="8250" spans="7:14" x14ac:dyDescent="0.2">
      <c r="G8250" s="26">
        <v>2016</v>
      </c>
      <c r="H8250" s="26">
        <v>12</v>
      </c>
      <c r="I8250" s="26">
        <v>9</v>
      </c>
      <c r="J8250" s="26">
        <v>16</v>
      </c>
      <c r="K8250" s="26">
        <v>421</v>
      </c>
      <c r="M8250" s="26">
        <v>8248</v>
      </c>
      <c r="N8250" s="26">
        <v>7</v>
      </c>
    </row>
    <row r="8251" spans="7:14" x14ac:dyDescent="0.2">
      <c r="G8251" s="26">
        <v>2016</v>
      </c>
      <c r="H8251" s="26">
        <v>12</v>
      </c>
      <c r="I8251" s="26">
        <v>9</v>
      </c>
      <c r="J8251" s="26">
        <v>17</v>
      </c>
      <c r="K8251" s="26">
        <v>436</v>
      </c>
      <c r="M8251" s="26">
        <v>8249</v>
      </c>
      <c r="N8251" s="26">
        <v>7</v>
      </c>
    </row>
    <row r="8252" spans="7:14" x14ac:dyDescent="0.2">
      <c r="G8252" s="26">
        <v>2016</v>
      </c>
      <c r="H8252" s="26">
        <v>12</v>
      </c>
      <c r="I8252" s="26">
        <v>9</v>
      </c>
      <c r="J8252" s="26">
        <v>18</v>
      </c>
      <c r="K8252" s="26">
        <v>372</v>
      </c>
      <c r="M8252" s="26">
        <v>8250</v>
      </c>
      <c r="N8252" s="26">
        <v>7</v>
      </c>
    </row>
    <row r="8253" spans="7:14" x14ac:dyDescent="0.2">
      <c r="G8253" s="26">
        <v>2016</v>
      </c>
      <c r="H8253" s="26">
        <v>12</v>
      </c>
      <c r="I8253" s="26">
        <v>9</v>
      </c>
      <c r="J8253" s="26">
        <v>19</v>
      </c>
      <c r="K8253" s="26">
        <v>266</v>
      </c>
      <c r="M8253" s="26">
        <v>8251</v>
      </c>
      <c r="N8253" s="26">
        <v>7</v>
      </c>
    </row>
    <row r="8254" spans="7:14" x14ac:dyDescent="0.2">
      <c r="G8254" s="26">
        <v>2016</v>
      </c>
      <c r="H8254" s="26">
        <v>12</v>
      </c>
      <c r="I8254" s="26">
        <v>9</v>
      </c>
      <c r="J8254" s="26">
        <v>20</v>
      </c>
      <c r="K8254" s="26">
        <v>147</v>
      </c>
      <c r="M8254" s="26">
        <v>8252</v>
      </c>
      <c r="N8254" s="26">
        <v>7</v>
      </c>
    </row>
    <row r="8255" spans="7:14" x14ac:dyDescent="0.2">
      <c r="G8255" s="26">
        <v>2016</v>
      </c>
      <c r="H8255" s="26">
        <v>12</v>
      </c>
      <c r="I8255" s="26">
        <v>9</v>
      </c>
      <c r="J8255" s="26">
        <v>21</v>
      </c>
      <c r="K8255" s="26">
        <v>116</v>
      </c>
      <c r="M8255" s="26">
        <v>8253</v>
      </c>
      <c r="N8255" s="26">
        <v>7</v>
      </c>
    </row>
    <row r="8256" spans="7:14" x14ac:dyDescent="0.2">
      <c r="G8256" s="26">
        <v>2016</v>
      </c>
      <c r="H8256" s="26">
        <v>12</v>
      </c>
      <c r="I8256" s="26">
        <v>9</v>
      </c>
      <c r="J8256" s="26">
        <v>22</v>
      </c>
      <c r="K8256" s="26">
        <v>111</v>
      </c>
      <c r="M8256" s="26">
        <v>8254</v>
      </c>
      <c r="N8256" s="26">
        <v>7</v>
      </c>
    </row>
    <row r="8257" spans="7:14" x14ac:dyDescent="0.2">
      <c r="G8257" s="26">
        <v>2016</v>
      </c>
      <c r="H8257" s="26">
        <v>12</v>
      </c>
      <c r="I8257" s="26">
        <v>9</v>
      </c>
      <c r="J8257" s="26">
        <v>23</v>
      </c>
      <c r="K8257" s="26">
        <v>88</v>
      </c>
      <c r="M8257" s="26">
        <v>8255</v>
      </c>
      <c r="N8257" s="26">
        <v>7</v>
      </c>
    </row>
    <row r="8258" spans="7:14" x14ac:dyDescent="0.2">
      <c r="G8258" s="26">
        <v>2016</v>
      </c>
      <c r="H8258" s="26">
        <v>12</v>
      </c>
      <c r="I8258" s="26">
        <v>9</v>
      </c>
      <c r="J8258" s="26">
        <v>24</v>
      </c>
      <c r="K8258" s="26">
        <v>44</v>
      </c>
      <c r="M8258" s="26">
        <v>8256</v>
      </c>
      <c r="N8258" s="26">
        <v>7</v>
      </c>
    </row>
    <row r="8259" spans="7:14" x14ac:dyDescent="0.2">
      <c r="G8259" s="26">
        <v>2016</v>
      </c>
      <c r="H8259" s="26">
        <v>12</v>
      </c>
      <c r="I8259" s="26">
        <v>10</v>
      </c>
      <c r="J8259" s="26">
        <v>1</v>
      </c>
      <c r="K8259" s="26">
        <v>31</v>
      </c>
      <c r="M8259" s="26">
        <v>8257</v>
      </c>
      <c r="N8259" s="26">
        <v>7</v>
      </c>
    </row>
    <row r="8260" spans="7:14" x14ac:dyDescent="0.2">
      <c r="G8260" s="26">
        <v>2016</v>
      </c>
      <c r="H8260" s="26">
        <v>12</v>
      </c>
      <c r="I8260" s="26">
        <v>10</v>
      </c>
      <c r="J8260" s="26">
        <v>2</v>
      </c>
      <c r="K8260" s="26">
        <v>14</v>
      </c>
      <c r="M8260" s="26">
        <v>8258</v>
      </c>
      <c r="N8260" s="26">
        <v>7</v>
      </c>
    </row>
    <row r="8261" spans="7:14" x14ac:dyDescent="0.2">
      <c r="G8261" s="26">
        <v>2016</v>
      </c>
      <c r="H8261" s="26">
        <v>12</v>
      </c>
      <c r="I8261" s="26">
        <v>10</v>
      </c>
      <c r="J8261" s="26">
        <v>3</v>
      </c>
      <c r="K8261" s="26">
        <v>7</v>
      </c>
      <c r="M8261" s="26">
        <v>8259</v>
      </c>
      <c r="N8261" s="26">
        <v>7</v>
      </c>
    </row>
    <row r="8262" spans="7:14" x14ac:dyDescent="0.2">
      <c r="G8262" s="26">
        <v>2016</v>
      </c>
      <c r="H8262" s="26">
        <v>12</v>
      </c>
      <c r="I8262" s="26">
        <v>10</v>
      </c>
      <c r="J8262" s="26">
        <v>4</v>
      </c>
      <c r="K8262" s="26">
        <v>5</v>
      </c>
      <c r="M8262" s="26">
        <v>8260</v>
      </c>
      <c r="N8262" s="26">
        <v>7</v>
      </c>
    </row>
    <row r="8263" spans="7:14" x14ac:dyDescent="0.2">
      <c r="G8263" s="26">
        <v>2016</v>
      </c>
      <c r="H8263" s="26">
        <v>12</v>
      </c>
      <c r="I8263" s="26">
        <v>10</v>
      </c>
      <c r="J8263" s="26">
        <v>5</v>
      </c>
      <c r="K8263" s="26">
        <v>5</v>
      </c>
      <c r="M8263" s="26">
        <v>8261</v>
      </c>
      <c r="N8263" s="26">
        <v>7</v>
      </c>
    </row>
    <row r="8264" spans="7:14" x14ac:dyDescent="0.2">
      <c r="G8264" s="26">
        <v>2016</v>
      </c>
      <c r="H8264" s="26">
        <v>12</v>
      </c>
      <c r="I8264" s="26">
        <v>10</v>
      </c>
      <c r="J8264" s="26">
        <v>6</v>
      </c>
      <c r="K8264" s="26">
        <v>10</v>
      </c>
      <c r="M8264" s="26">
        <v>8262</v>
      </c>
      <c r="N8264" s="26">
        <v>7</v>
      </c>
    </row>
    <row r="8265" spans="7:14" x14ac:dyDescent="0.2">
      <c r="G8265" s="26">
        <v>2016</v>
      </c>
      <c r="H8265" s="26">
        <v>12</v>
      </c>
      <c r="I8265" s="26">
        <v>10</v>
      </c>
      <c r="J8265" s="26">
        <v>7</v>
      </c>
      <c r="K8265" s="26">
        <v>42</v>
      </c>
      <c r="M8265" s="26">
        <v>8263</v>
      </c>
      <c r="N8265" s="26">
        <v>7</v>
      </c>
    </row>
    <row r="8266" spans="7:14" x14ac:dyDescent="0.2">
      <c r="G8266" s="26">
        <v>2016</v>
      </c>
      <c r="H8266" s="26">
        <v>12</v>
      </c>
      <c r="I8266" s="26">
        <v>10</v>
      </c>
      <c r="J8266" s="26">
        <v>8</v>
      </c>
      <c r="K8266" s="26">
        <v>111</v>
      </c>
      <c r="M8266" s="26">
        <v>8264</v>
      </c>
      <c r="N8266" s="26">
        <v>7</v>
      </c>
    </row>
    <row r="8267" spans="7:14" x14ac:dyDescent="0.2">
      <c r="G8267" s="26">
        <v>2016</v>
      </c>
      <c r="H8267" s="26">
        <v>12</v>
      </c>
      <c r="I8267" s="26">
        <v>10</v>
      </c>
      <c r="J8267" s="26">
        <v>9</v>
      </c>
      <c r="K8267" s="26">
        <v>131</v>
      </c>
      <c r="M8267" s="26">
        <v>8265</v>
      </c>
      <c r="N8267" s="26">
        <v>7</v>
      </c>
    </row>
    <row r="8268" spans="7:14" x14ac:dyDescent="0.2">
      <c r="G8268" s="26">
        <v>2016</v>
      </c>
      <c r="H8268" s="26">
        <v>12</v>
      </c>
      <c r="I8268" s="26">
        <v>10</v>
      </c>
      <c r="J8268" s="26">
        <v>10</v>
      </c>
      <c r="K8268" s="26">
        <v>190</v>
      </c>
      <c r="M8268" s="26">
        <v>8266</v>
      </c>
      <c r="N8268" s="26">
        <v>7</v>
      </c>
    </row>
    <row r="8269" spans="7:14" x14ac:dyDescent="0.2">
      <c r="G8269" s="26">
        <v>2016</v>
      </c>
      <c r="H8269" s="26">
        <v>12</v>
      </c>
      <c r="I8269" s="26">
        <v>10</v>
      </c>
      <c r="J8269" s="26">
        <v>11</v>
      </c>
      <c r="K8269" s="26">
        <v>232</v>
      </c>
      <c r="M8269" s="26">
        <v>8267</v>
      </c>
      <c r="N8269" s="26">
        <v>7</v>
      </c>
    </row>
    <row r="8270" spans="7:14" x14ac:dyDescent="0.2">
      <c r="G8270" s="26">
        <v>2016</v>
      </c>
      <c r="H8270" s="26">
        <v>12</v>
      </c>
      <c r="I8270" s="26">
        <v>10</v>
      </c>
      <c r="J8270" s="26">
        <v>12</v>
      </c>
      <c r="K8270" s="26">
        <v>301</v>
      </c>
      <c r="M8270" s="26">
        <v>8268</v>
      </c>
      <c r="N8270" s="26">
        <v>7</v>
      </c>
    </row>
    <row r="8271" spans="7:14" x14ac:dyDescent="0.2">
      <c r="G8271" s="26">
        <v>2016</v>
      </c>
      <c r="H8271" s="26">
        <v>12</v>
      </c>
      <c r="I8271" s="26">
        <v>10</v>
      </c>
      <c r="J8271" s="26">
        <v>13</v>
      </c>
      <c r="K8271" s="26">
        <v>307</v>
      </c>
      <c r="M8271" s="26">
        <v>8269</v>
      </c>
      <c r="N8271" s="26">
        <v>7</v>
      </c>
    </row>
    <row r="8272" spans="7:14" x14ac:dyDescent="0.2">
      <c r="G8272" s="26">
        <v>2016</v>
      </c>
      <c r="H8272" s="26">
        <v>12</v>
      </c>
      <c r="I8272" s="26">
        <v>10</v>
      </c>
      <c r="J8272" s="26">
        <v>14</v>
      </c>
      <c r="K8272" s="26">
        <v>337</v>
      </c>
      <c r="M8272" s="26">
        <v>8270</v>
      </c>
      <c r="N8272" s="26">
        <v>7</v>
      </c>
    </row>
    <row r="8273" spans="7:14" x14ac:dyDescent="0.2">
      <c r="G8273" s="26">
        <v>2016</v>
      </c>
      <c r="H8273" s="26">
        <v>12</v>
      </c>
      <c r="I8273" s="26">
        <v>10</v>
      </c>
      <c r="J8273" s="26">
        <v>15</v>
      </c>
      <c r="K8273" s="26">
        <v>369</v>
      </c>
      <c r="M8273" s="26">
        <v>8271</v>
      </c>
      <c r="N8273" s="26">
        <v>7</v>
      </c>
    </row>
    <row r="8274" spans="7:14" x14ac:dyDescent="0.2">
      <c r="G8274" s="26">
        <v>2016</v>
      </c>
      <c r="H8274" s="26">
        <v>12</v>
      </c>
      <c r="I8274" s="26">
        <v>10</v>
      </c>
      <c r="J8274" s="26">
        <v>16</v>
      </c>
      <c r="K8274" s="26">
        <v>405</v>
      </c>
      <c r="M8274" s="26">
        <v>8272</v>
      </c>
      <c r="N8274" s="26">
        <v>7</v>
      </c>
    </row>
    <row r="8275" spans="7:14" x14ac:dyDescent="0.2">
      <c r="G8275" s="26">
        <v>2016</v>
      </c>
      <c r="H8275" s="26">
        <v>12</v>
      </c>
      <c r="I8275" s="26">
        <v>10</v>
      </c>
      <c r="J8275" s="26">
        <v>17</v>
      </c>
      <c r="K8275" s="26">
        <v>370</v>
      </c>
      <c r="M8275" s="26">
        <v>8273</v>
      </c>
      <c r="N8275" s="26">
        <v>7</v>
      </c>
    </row>
    <row r="8276" spans="7:14" x14ac:dyDescent="0.2">
      <c r="G8276" s="26">
        <v>2016</v>
      </c>
      <c r="H8276" s="26">
        <v>12</v>
      </c>
      <c r="I8276" s="26">
        <v>10</v>
      </c>
      <c r="J8276" s="26">
        <v>18</v>
      </c>
      <c r="K8276" s="26">
        <v>306</v>
      </c>
      <c r="M8276" s="26">
        <v>8274</v>
      </c>
      <c r="N8276" s="26">
        <v>7</v>
      </c>
    </row>
    <row r="8277" spans="7:14" x14ac:dyDescent="0.2">
      <c r="G8277" s="26">
        <v>2016</v>
      </c>
      <c r="H8277" s="26">
        <v>12</v>
      </c>
      <c r="I8277" s="26">
        <v>10</v>
      </c>
      <c r="J8277" s="26">
        <v>19</v>
      </c>
      <c r="K8277" s="26">
        <v>174</v>
      </c>
      <c r="M8277" s="26">
        <v>8275</v>
      </c>
      <c r="N8277" s="26">
        <v>7</v>
      </c>
    </row>
    <row r="8278" spans="7:14" x14ac:dyDescent="0.2">
      <c r="G8278" s="26">
        <v>2016</v>
      </c>
      <c r="H8278" s="26">
        <v>12</v>
      </c>
      <c r="I8278" s="26">
        <v>10</v>
      </c>
      <c r="J8278" s="26">
        <v>20</v>
      </c>
      <c r="K8278" s="26">
        <v>107</v>
      </c>
      <c r="M8278" s="26">
        <v>8276</v>
      </c>
      <c r="N8278" s="26">
        <v>7</v>
      </c>
    </row>
    <row r="8279" spans="7:14" x14ac:dyDescent="0.2">
      <c r="G8279" s="26">
        <v>2016</v>
      </c>
      <c r="H8279" s="26">
        <v>12</v>
      </c>
      <c r="I8279" s="26">
        <v>10</v>
      </c>
      <c r="J8279" s="26">
        <v>21</v>
      </c>
      <c r="K8279" s="26">
        <v>75</v>
      </c>
      <c r="M8279" s="26">
        <v>8277</v>
      </c>
      <c r="N8279" s="26">
        <v>7</v>
      </c>
    </row>
    <row r="8280" spans="7:14" x14ac:dyDescent="0.2">
      <c r="G8280" s="26">
        <v>2016</v>
      </c>
      <c r="H8280" s="26">
        <v>12</v>
      </c>
      <c r="I8280" s="26">
        <v>10</v>
      </c>
      <c r="J8280" s="26">
        <v>22</v>
      </c>
      <c r="K8280" s="26">
        <v>133</v>
      </c>
      <c r="M8280" s="26">
        <v>8278</v>
      </c>
      <c r="N8280" s="26">
        <v>7</v>
      </c>
    </row>
    <row r="8281" spans="7:14" x14ac:dyDescent="0.2">
      <c r="G8281" s="26">
        <v>2016</v>
      </c>
      <c r="H8281" s="26">
        <v>12</v>
      </c>
      <c r="I8281" s="26">
        <v>10</v>
      </c>
      <c r="J8281" s="26">
        <v>23</v>
      </c>
      <c r="K8281" s="26">
        <v>67</v>
      </c>
      <c r="M8281" s="26">
        <v>8279</v>
      </c>
      <c r="N8281" s="26">
        <v>7</v>
      </c>
    </row>
    <row r="8282" spans="7:14" x14ac:dyDescent="0.2">
      <c r="G8282" s="26">
        <v>2016</v>
      </c>
      <c r="H8282" s="26">
        <v>12</v>
      </c>
      <c r="I8282" s="26">
        <v>10</v>
      </c>
      <c r="J8282" s="26">
        <v>24</v>
      </c>
      <c r="K8282" s="26">
        <v>55</v>
      </c>
      <c r="M8282" s="26">
        <v>8280</v>
      </c>
      <c r="N8282" s="26">
        <v>7</v>
      </c>
    </row>
    <row r="8283" spans="7:14" x14ac:dyDescent="0.2">
      <c r="G8283" s="26">
        <v>2016</v>
      </c>
      <c r="H8283" s="26">
        <v>12</v>
      </c>
      <c r="I8283" s="26">
        <v>11</v>
      </c>
      <c r="J8283" s="26">
        <v>1</v>
      </c>
      <c r="K8283" s="26">
        <v>35</v>
      </c>
      <c r="M8283" s="26">
        <v>8281</v>
      </c>
      <c r="N8283" s="26">
        <v>7</v>
      </c>
    </row>
    <row r="8284" spans="7:14" x14ac:dyDescent="0.2">
      <c r="G8284" s="26">
        <v>2016</v>
      </c>
      <c r="H8284" s="26">
        <v>12</v>
      </c>
      <c r="I8284" s="26">
        <v>11</v>
      </c>
      <c r="J8284" s="26">
        <v>2</v>
      </c>
      <c r="K8284" s="26">
        <v>14</v>
      </c>
      <c r="M8284" s="26">
        <v>8282</v>
      </c>
      <c r="N8284" s="26">
        <v>7</v>
      </c>
    </row>
    <row r="8285" spans="7:14" x14ac:dyDescent="0.2">
      <c r="G8285" s="26">
        <v>2016</v>
      </c>
      <c r="H8285" s="26">
        <v>12</v>
      </c>
      <c r="I8285" s="26">
        <v>11</v>
      </c>
      <c r="J8285" s="26">
        <v>3</v>
      </c>
      <c r="K8285" s="26">
        <v>9</v>
      </c>
      <c r="M8285" s="26">
        <v>8283</v>
      </c>
      <c r="N8285" s="26">
        <v>7</v>
      </c>
    </row>
    <row r="8286" spans="7:14" x14ac:dyDescent="0.2">
      <c r="G8286" s="26">
        <v>2016</v>
      </c>
      <c r="H8286" s="26">
        <v>12</v>
      </c>
      <c r="I8286" s="26">
        <v>11</v>
      </c>
      <c r="J8286" s="26">
        <v>4</v>
      </c>
      <c r="K8286" s="26">
        <v>3</v>
      </c>
      <c r="M8286" s="26">
        <v>8284</v>
      </c>
      <c r="N8286" s="26">
        <v>7</v>
      </c>
    </row>
    <row r="8287" spans="7:14" x14ac:dyDescent="0.2">
      <c r="G8287" s="26">
        <v>2016</v>
      </c>
      <c r="H8287" s="26">
        <v>12</v>
      </c>
      <c r="I8287" s="26">
        <v>11</v>
      </c>
      <c r="J8287" s="26">
        <v>5</v>
      </c>
      <c r="K8287" s="26">
        <v>6</v>
      </c>
      <c r="M8287" s="26">
        <v>8285</v>
      </c>
      <c r="N8287" s="26">
        <v>7</v>
      </c>
    </row>
    <row r="8288" spans="7:14" x14ac:dyDescent="0.2">
      <c r="G8288" s="26">
        <v>2016</v>
      </c>
      <c r="H8288" s="26">
        <v>12</v>
      </c>
      <c r="I8288" s="26">
        <v>11</v>
      </c>
      <c r="J8288" s="26">
        <v>6</v>
      </c>
      <c r="K8288" s="26">
        <v>21</v>
      </c>
      <c r="M8288" s="26">
        <v>8286</v>
      </c>
      <c r="N8288" s="26">
        <v>7</v>
      </c>
    </row>
    <row r="8289" spans="7:14" x14ac:dyDescent="0.2">
      <c r="G8289" s="26">
        <v>2016</v>
      </c>
      <c r="H8289" s="26">
        <v>12</v>
      </c>
      <c r="I8289" s="26">
        <v>11</v>
      </c>
      <c r="J8289" s="26">
        <v>7</v>
      </c>
      <c r="K8289" s="26">
        <v>58</v>
      </c>
      <c r="M8289" s="26">
        <v>8287</v>
      </c>
      <c r="N8289" s="26">
        <v>7</v>
      </c>
    </row>
    <row r="8290" spans="7:14" x14ac:dyDescent="0.2">
      <c r="G8290" s="26">
        <v>2016</v>
      </c>
      <c r="H8290" s="26">
        <v>12</v>
      </c>
      <c r="I8290" s="26">
        <v>11</v>
      </c>
      <c r="J8290" s="26">
        <v>8</v>
      </c>
      <c r="K8290" s="26">
        <v>118</v>
      </c>
      <c r="M8290" s="26">
        <v>8288</v>
      </c>
      <c r="N8290" s="26">
        <v>7</v>
      </c>
    </row>
    <row r="8291" spans="7:14" x14ac:dyDescent="0.2">
      <c r="G8291" s="26">
        <v>2016</v>
      </c>
      <c r="H8291" s="26">
        <v>12</v>
      </c>
      <c r="I8291" s="26">
        <v>11</v>
      </c>
      <c r="J8291" s="26">
        <v>9</v>
      </c>
      <c r="K8291" s="26">
        <v>113</v>
      </c>
      <c r="M8291" s="26">
        <v>8289</v>
      </c>
      <c r="N8291" s="26">
        <v>7</v>
      </c>
    </row>
    <row r="8292" spans="7:14" x14ac:dyDescent="0.2">
      <c r="G8292" s="26">
        <v>2016</v>
      </c>
      <c r="H8292" s="26">
        <v>12</v>
      </c>
      <c r="I8292" s="26">
        <v>11</v>
      </c>
      <c r="J8292" s="26">
        <v>10</v>
      </c>
      <c r="K8292" s="26">
        <v>106</v>
      </c>
      <c r="M8292" s="26">
        <v>8290</v>
      </c>
      <c r="N8292" s="26">
        <v>7</v>
      </c>
    </row>
    <row r="8293" spans="7:14" x14ac:dyDescent="0.2">
      <c r="G8293" s="26">
        <v>2016</v>
      </c>
      <c r="H8293" s="26">
        <v>12</v>
      </c>
      <c r="I8293" s="26">
        <v>11</v>
      </c>
      <c r="J8293" s="26">
        <v>11</v>
      </c>
      <c r="K8293" s="26">
        <v>172</v>
      </c>
      <c r="M8293" s="26">
        <v>8291</v>
      </c>
      <c r="N8293" s="26">
        <v>7</v>
      </c>
    </row>
    <row r="8294" spans="7:14" x14ac:dyDescent="0.2">
      <c r="G8294" s="26">
        <v>2016</v>
      </c>
      <c r="H8294" s="26">
        <v>12</v>
      </c>
      <c r="I8294" s="26">
        <v>11</v>
      </c>
      <c r="J8294" s="26">
        <v>12</v>
      </c>
      <c r="K8294" s="26">
        <v>252</v>
      </c>
      <c r="M8294" s="26">
        <v>8292</v>
      </c>
      <c r="N8294" s="26">
        <v>7</v>
      </c>
    </row>
    <row r="8295" spans="7:14" x14ac:dyDescent="0.2">
      <c r="G8295" s="26">
        <v>2016</v>
      </c>
      <c r="H8295" s="26">
        <v>12</v>
      </c>
      <c r="I8295" s="26">
        <v>11</v>
      </c>
      <c r="J8295" s="26">
        <v>13</v>
      </c>
      <c r="K8295" s="26">
        <v>294</v>
      </c>
      <c r="M8295" s="26">
        <v>8293</v>
      </c>
      <c r="N8295" s="26">
        <v>7</v>
      </c>
    </row>
    <row r="8296" spans="7:14" x14ac:dyDescent="0.2">
      <c r="G8296" s="26">
        <v>2016</v>
      </c>
      <c r="H8296" s="26">
        <v>12</v>
      </c>
      <c r="I8296" s="26">
        <v>11</v>
      </c>
      <c r="J8296" s="26">
        <v>14</v>
      </c>
      <c r="K8296" s="26">
        <v>300</v>
      </c>
      <c r="M8296" s="26">
        <v>8294</v>
      </c>
      <c r="N8296" s="26">
        <v>7</v>
      </c>
    </row>
    <row r="8297" spans="7:14" x14ac:dyDescent="0.2">
      <c r="G8297" s="26">
        <v>2016</v>
      </c>
      <c r="H8297" s="26">
        <v>12</v>
      </c>
      <c r="I8297" s="26">
        <v>11</v>
      </c>
      <c r="J8297" s="26">
        <v>15</v>
      </c>
      <c r="K8297" s="26">
        <v>264</v>
      </c>
      <c r="M8297" s="26">
        <v>8295</v>
      </c>
      <c r="N8297" s="26">
        <v>7</v>
      </c>
    </row>
    <row r="8298" spans="7:14" x14ac:dyDescent="0.2">
      <c r="G8298" s="26">
        <v>2016</v>
      </c>
      <c r="H8298" s="26">
        <v>12</v>
      </c>
      <c r="I8298" s="26">
        <v>11</v>
      </c>
      <c r="J8298" s="26">
        <v>16</v>
      </c>
      <c r="K8298" s="26">
        <v>294</v>
      </c>
      <c r="M8298" s="26">
        <v>8296</v>
      </c>
      <c r="N8298" s="26">
        <v>7</v>
      </c>
    </row>
    <row r="8299" spans="7:14" x14ac:dyDescent="0.2">
      <c r="G8299" s="26">
        <v>2016</v>
      </c>
      <c r="H8299" s="26">
        <v>12</v>
      </c>
      <c r="I8299" s="26">
        <v>11</v>
      </c>
      <c r="J8299" s="26">
        <v>17</v>
      </c>
      <c r="K8299" s="26">
        <v>274</v>
      </c>
      <c r="M8299" s="26">
        <v>8297</v>
      </c>
      <c r="N8299" s="26">
        <v>7</v>
      </c>
    </row>
    <row r="8300" spans="7:14" x14ac:dyDescent="0.2">
      <c r="G8300" s="26">
        <v>2016</v>
      </c>
      <c r="H8300" s="26">
        <v>12</v>
      </c>
      <c r="I8300" s="26">
        <v>11</v>
      </c>
      <c r="J8300" s="26">
        <v>18</v>
      </c>
      <c r="K8300" s="26">
        <v>196</v>
      </c>
      <c r="M8300" s="26">
        <v>8298</v>
      </c>
      <c r="N8300" s="26">
        <v>7</v>
      </c>
    </row>
    <row r="8301" spans="7:14" x14ac:dyDescent="0.2">
      <c r="G8301" s="26">
        <v>2016</v>
      </c>
      <c r="H8301" s="26">
        <v>12</v>
      </c>
      <c r="I8301" s="26">
        <v>11</v>
      </c>
      <c r="J8301" s="26">
        <v>19</v>
      </c>
      <c r="K8301" s="26">
        <v>155</v>
      </c>
      <c r="M8301" s="26">
        <v>8299</v>
      </c>
      <c r="N8301" s="26">
        <v>7</v>
      </c>
    </row>
    <row r="8302" spans="7:14" x14ac:dyDescent="0.2">
      <c r="G8302" s="26">
        <v>2016</v>
      </c>
      <c r="H8302" s="26">
        <v>12</v>
      </c>
      <c r="I8302" s="26">
        <v>11</v>
      </c>
      <c r="J8302" s="26">
        <v>20</v>
      </c>
      <c r="K8302" s="26">
        <v>146</v>
      </c>
      <c r="M8302" s="26">
        <v>8300</v>
      </c>
      <c r="N8302" s="26">
        <v>7</v>
      </c>
    </row>
    <row r="8303" spans="7:14" x14ac:dyDescent="0.2">
      <c r="G8303" s="26">
        <v>2016</v>
      </c>
      <c r="H8303" s="26">
        <v>12</v>
      </c>
      <c r="I8303" s="26">
        <v>11</v>
      </c>
      <c r="J8303" s="26">
        <v>21</v>
      </c>
      <c r="K8303" s="26">
        <v>86</v>
      </c>
      <c r="M8303" s="26">
        <v>8301</v>
      </c>
      <c r="N8303" s="26">
        <v>7</v>
      </c>
    </row>
    <row r="8304" spans="7:14" x14ac:dyDescent="0.2">
      <c r="G8304" s="26">
        <v>2016</v>
      </c>
      <c r="H8304" s="26">
        <v>12</v>
      </c>
      <c r="I8304" s="26">
        <v>11</v>
      </c>
      <c r="J8304" s="26">
        <v>22</v>
      </c>
      <c r="K8304" s="26">
        <v>60</v>
      </c>
      <c r="M8304" s="26">
        <v>8302</v>
      </c>
      <c r="N8304" s="26">
        <v>7</v>
      </c>
    </row>
    <row r="8305" spans="7:14" x14ac:dyDescent="0.2">
      <c r="G8305" s="26">
        <v>2016</v>
      </c>
      <c r="H8305" s="26">
        <v>12</v>
      </c>
      <c r="I8305" s="26">
        <v>11</v>
      </c>
      <c r="J8305" s="26">
        <v>23</v>
      </c>
      <c r="K8305" s="26">
        <v>44</v>
      </c>
      <c r="M8305" s="26">
        <v>8303</v>
      </c>
      <c r="N8305" s="26">
        <v>7</v>
      </c>
    </row>
    <row r="8306" spans="7:14" x14ac:dyDescent="0.2">
      <c r="G8306" s="26">
        <v>2016</v>
      </c>
      <c r="H8306" s="26">
        <v>12</v>
      </c>
      <c r="I8306" s="26">
        <v>11</v>
      </c>
      <c r="J8306" s="26">
        <v>24</v>
      </c>
      <c r="K8306" s="26">
        <v>15</v>
      </c>
      <c r="M8306" s="26">
        <v>8304</v>
      </c>
      <c r="N8306" s="26">
        <v>7</v>
      </c>
    </row>
    <row r="8307" spans="7:14" x14ac:dyDescent="0.2">
      <c r="G8307" s="26">
        <v>2016</v>
      </c>
      <c r="H8307" s="26">
        <v>12</v>
      </c>
      <c r="I8307" s="26">
        <v>12</v>
      </c>
      <c r="J8307" s="26">
        <v>1</v>
      </c>
      <c r="K8307" s="26">
        <v>7</v>
      </c>
      <c r="M8307" s="26">
        <v>8305</v>
      </c>
      <c r="N8307" s="26">
        <v>7</v>
      </c>
    </row>
    <row r="8308" spans="7:14" x14ac:dyDescent="0.2">
      <c r="G8308" s="26">
        <v>2016</v>
      </c>
      <c r="H8308" s="26">
        <v>12</v>
      </c>
      <c r="I8308" s="26">
        <v>12</v>
      </c>
      <c r="J8308" s="26">
        <v>2</v>
      </c>
      <c r="K8308" s="26">
        <v>5</v>
      </c>
      <c r="M8308" s="26">
        <v>8306</v>
      </c>
      <c r="N8308" s="26">
        <v>7</v>
      </c>
    </row>
    <row r="8309" spans="7:14" x14ac:dyDescent="0.2">
      <c r="G8309" s="26">
        <v>2016</v>
      </c>
      <c r="H8309" s="26">
        <v>12</v>
      </c>
      <c r="I8309" s="26">
        <v>12</v>
      </c>
      <c r="J8309" s="26">
        <v>3</v>
      </c>
      <c r="K8309" s="26">
        <v>2</v>
      </c>
      <c r="M8309" s="26">
        <v>8307</v>
      </c>
      <c r="N8309" s="26">
        <v>7</v>
      </c>
    </row>
    <row r="8310" spans="7:14" x14ac:dyDescent="0.2">
      <c r="G8310" s="26">
        <v>2016</v>
      </c>
      <c r="H8310" s="26">
        <v>12</v>
      </c>
      <c r="I8310" s="26">
        <v>12</v>
      </c>
      <c r="J8310" s="26">
        <v>4</v>
      </c>
      <c r="K8310" s="26">
        <v>4</v>
      </c>
      <c r="M8310" s="26">
        <v>8308</v>
      </c>
      <c r="N8310" s="26">
        <v>7</v>
      </c>
    </row>
    <row r="8311" spans="7:14" x14ac:dyDescent="0.2">
      <c r="G8311" s="26">
        <v>2016</v>
      </c>
      <c r="H8311" s="26">
        <v>12</v>
      </c>
      <c r="I8311" s="26">
        <v>12</v>
      </c>
      <c r="J8311" s="26">
        <v>5</v>
      </c>
      <c r="K8311" s="26">
        <v>10</v>
      </c>
      <c r="M8311" s="26">
        <v>8309</v>
      </c>
      <c r="N8311" s="26">
        <v>7</v>
      </c>
    </row>
    <row r="8312" spans="7:14" x14ac:dyDescent="0.2">
      <c r="G8312" s="26">
        <v>2016</v>
      </c>
      <c r="H8312" s="26">
        <v>12</v>
      </c>
      <c r="I8312" s="26">
        <v>12</v>
      </c>
      <c r="J8312" s="26">
        <v>6</v>
      </c>
      <c r="K8312" s="26">
        <v>44</v>
      </c>
      <c r="M8312" s="26">
        <v>8310</v>
      </c>
      <c r="N8312" s="26">
        <v>7</v>
      </c>
    </row>
    <row r="8313" spans="7:14" x14ac:dyDescent="0.2">
      <c r="G8313" s="26">
        <v>2016</v>
      </c>
      <c r="H8313" s="26">
        <v>12</v>
      </c>
      <c r="I8313" s="26">
        <v>12</v>
      </c>
      <c r="J8313" s="26">
        <v>7</v>
      </c>
      <c r="K8313" s="26">
        <v>134</v>
      </c>
      <c r="M8313" s="26">
        <v>8311</v>
      </c>
      <c r="N8313" s="26">
        <v>7</v>
      </c>
    </row>
    <row r="8314" spans="7:14" x14ac:dyDescent="0.2">
      <c r="G8314" s="26">
        <v>2016</v>
      </c>
      <c r="H8314" s="26">
        <v>12</v>
      </c>
      <c r="I8314" s="26">
        <v>12</v>
      </c>
      <c r="J8314" s="26">
        <v>8</v>
      </c>
      <c r="K8314" s="26">
        <v>437</v>
      </c>
      <c r="M8314" s="26">
        <v>8312</v>
      </c>
      <c r="N8314" s="26">
        <v>7</v>
      </c>
    </row>
    <row r="8315" spans="7:14" x14ac:dyDescent="0.2">
      <c r="G8315" s="26">
        <v>2016</v>
      </c>
      <c r="H8315" s="26">
        <v>12</v>
      </c>
      <c r="I8315" s="26">
        <v>12</v>
      </c>
      <c r="J8315" s="26">
        <v>9</v>
      </c>
      <c r="K8315" s="26">
        <v>327</v>
      </c>
      <c r="M8315" s="26">
        <v>8313</v>
      </c>
      <c r="N8315" s="26">
        <v>7</v>
      </c>
    </row>
    <row r="8316" spans="7:14" x14ac:dyDescent="0.2">
      <c r="G8316" s="26">
        <v>2016</v>
      </c>
      <c r="H8316" s="26">
        <v>12</v>
      </c>
      <c r="I8316" s="26">
        <v>12</v>
      </c>
      <c r="J8316" s="26">
        <v>10</v>
      </c>
      <c r="K8316" s="26">
        <v>255</v>
      </c>
      <c r="M8316" s="26">
        <v>8314</v>
      </c>
      <c r="N8316" s="26">
        <v>7</v>
      </c>
    </row>
    <row r="8317" spans="7:14" x14ac:dyDescent="0.2">
      <c r="G8317" s="26">
        <v>2016</v>
      </c>
      <c r="H8317" s="26">
        <v>12</v>
      </c>
      <c r="I8317" s="26">
        <v>12</v>
      </c>
      <c r="J8317" s="26">
        <v>11</v>
      </c>
      <c r="K8317" s="26">
        <v>293</v>
      </c>
      <c r="M8317" s="26">
        <v>8315</v>
      </c>
      <c r="N8317" s="26">
        <v>7</v>
      </c>
    </row>
    <row r="8318" spans="7:14" x14ac:dyDescent="0.2">
      <c r="G8318" s="26">
        <v>2016</v>
      </c>
      <c r="H8318" s="26">
        <v>12</v>
      </c>
      <c r="I8318" s="26">
        <v>12</v>
      </c>
      <c r="J8318" s="26">
        <v>12</v>
      </c>
      <c r="K8318" s="26">
        <v>296</v>
      </c>
      <c r="M8318" s="26">
        <v>8316</v>
      </c>
      <c r="N8318" s="26">
        <v>7</v>
      </c>
    </row>
    <row r="8319" spans="7:14" x14ac:dyDescent="0.2">
      <c r="G8319" s="26">
        <v>2016</v>
      </c>
      <c r="H8319" s="26">
        <v>12</v>
      </c>
      <c r="I8319" s="26">
        <v>12</v>
      </c>
      <c r="J8319" s="26">
        <v>13</v>
      </c>
      <c r="K8319" s="26">
        <v>344</v>
      </c>
      <c r="M8319" s="26">
        <v>8317</v>
      </c>
      <c r="N8319" s="26">
        <v>7</v>
      </c>
    </row>
    <row r="8320" spans="7:14" x14ac:dyDescent="0.2">
      <c r="G8320" s="26">
        <v>2016</v>
      </c>
      <c r="H8320" s="26">
        <v>12</v>
      </c>
      <c r="I8320" s="26">
        <v>12</v>
      </c>
      <c r="J8320" s="26">
        <v>14</v>
      </c>
      <c r="K8320" s="26">
        <v>325</v>
      </c>
      <c r="M8320" s="26">
        <v>8318</v>
      </c>
      <c r="N8320" s="26">
        <v>7</v>
      </c>
    </row>
    <row r="8321" spans="7:14" x14ac:dyDescent="0.2">
      <c r="G8321" s="26">
        <v>2016</v>
      </c>
      <c r="H8321" s="26">
        <v>12</v>
      </c>
      <c r="I8321" s="26">
        <v>12</v>
      </c>
      <c r="J8321" s="26">
        <v>15</v>
      </c>
      <c r="K8321" s="26">
        <v>355</v>
      </c>
      <c r="M8321" s="26">
        <v>8319</v>
      </c>
      <c r="N8321" s="26">
        <v>7</v>
      </c>
    </row>
    <row r="8322" spans="7:14" x14ac:dyDescent="0.2">
      <c r="G8322" s="26">
        <v>2016</v>
      </c>
      <c r="H8322" s="26">
        <v>12</v>
      </c>
      <c r="I8322" s="26">
        <v>12</v>
      </c>
      <c r="J8322" s="26">
        <v>16</v>
      </c>
      <c r="K8322" s="26">
        <v>389</v>
      </c>
      <c r="M8322" s="26">
        <v>8320</v>
      </c>
      <c r="N8322" s="26">
        <v>7</v>
      </c>
    </row>
    <row r="8323" spans="7:14" x14ac:dyDescent="0.2">
      <c r="G8323" s="26">
        <v>2016</v>
      </c>
      <c r="H8323" s="26">
        <v>12</v>
      </c>
      <c r="I8323" s="26">
        <v>12</v>
      </c>
      <c r="J8323" s="26">
        <v>17</v>
      </c>
      <c r="K8323" s="26">
        <v>539</v>
      </c>
      <c r="M8323" s="26">
        <v>8321</v>
      </c>
      <c r="N8323" s="26">
        <v>7</v>
      </c>
    </row>
    <row r="8324" spans="7:14" x14ac:dyDescent="0.2">
      <c r="G8324" s="26">
        <v>2016</v>
      </c>
      <c r="H8324" s="26">
        <v>12</v>
      </c>
      <c r="I8324" s="26">
        <v>12</v>
      </c>
      <c r="J8324" s="26">
        <v>18</v>
      </c>
      <c r="K8324" s="26">
        <v>407</v>
      </c>
      <c r="M8324" s="26">
        <v>8322</v>
      </c>
      <c r="N8324" s="26">
        <v>7</v>
      </c>
    </row>
    <row r="8325" spans="7:14" x14ac:dyDescent="0.2">
      <c r="G8325" s="26">
        <v>2016</v>
      </c>
      <c r="H8325" s="26">
        <v>12</v>
      </c>
      <c r="I8325" s="26">
        <v>12</v>
      </c>
      <c r="J8325" s="26">
        <v>19</v>
      </c>
      <c r="K8325" s="26">
        <v>207</v>
      </c>
      <c r="M8325" s="26">
        <v>8323</v>
      </c>
      <c r="N8325" s="26">
        <v>7</v>
      </c>
    </row>
    <row r="8326" spans="7:14" x14ac:dyDescent="0.2">
      <c r="G8326" s="26">
        <v>2016</v>
      </c>
      <c r="H8326" s="26">
        <v>12</v>
      </c>
      <c r="I8326" s="26">
        <v>12</v>
      </c>
      <c r="J8326" s="26">
        <v>20</v>
      </c>
      <c r="K8326" s="26">
        <v>148</v>
      </c>
      <c r="M8326" s="26">
        <v>8324</v>
      </c>
      <c r="N8326" s="26">
        <v>7</v>
      </c>
    </row>
    <row r="8327" spans="7:14" x14ac:dyDescent="0.2">
      <c r="G8327" s="26">
        <v>2016</v>
      </c>
      <c r="H8327" s="26">
        <v>12</v>
      </c>
      <c r="I8327" s="26">
        <v>12</v>
      </c>
      <c r="J8327" s="26">
        <v>21</v>
      </c>
      <c r="K8327" s="26">
        <v>84</v>
      </c>
      <c r="M8327" s="26">
        <v>8325</v>
      </c>
      <c r="N8327" s="26">
        <v>7</v>
      </c>
    </row>
    <row r="8328" spans="7:14" x14ac:dyDescent="0.2">
      <c r="G8328" s="26">
        <v>2016</v>
      </c>
      <c r="H8328" s="26">
        <v>12</v>
      </c>
      <c r="I8328" s="26">
        <v>12</v>
      </c>
      <c r="J8328" s="26">
        <v>22</v>
      </c>
      <c r="K8328" s="26">
        <v>75</v>
      </c>
      <c r="M8328" s="26">
        <v>8326</v>
      </c>
      <c r="N8328" s="26">
        <v>7</v>
      </c>
    </row>
    <row r="8329" spans="7:14" x14ac:dyDescent="0.2">
      <c r="G8329" s="26">
        <v>2016</v>
      </c>
      <c r="H8329" s="26">
        <v>12</v>
      </c>
      <c r="I8329" s="26">
        <v>12</v>
      </c>
      <c r="J8329" s="26">
        <v>23</v>
      </c>
      <c r="K8329" s="26">
        <v>55</v>
      </c>
      <c r="M8329" s="26">
        <v>8327</v>
      </c>
      <c r="N8329" s="26">
        <v>7</v>
      </c>
    </row>
    <row r="8330" spans="7:14" x14ac:dyDescent="0.2">
      <c r="G8330" s="26">
        <v>2016</v>
      </c>
      <c r="H8330" s="26">
        <v>12</v>
      </c>
      <c r="I8330" s="26">
        <v>12</v>
      </c>
      <c r="J8330" s="26">
        <v>24</v>
      </c>
      <c r="K8330" s="26">
        <v>22</v>
      </c>
      <c r="M8330" s="26">
        <v>8328</v>
      </c>
      <c r="N8330" s="26">
        <v>7</v>
      </c>
    </row>
    <row r="8331" spans="7:14" x14ac:dyDescent="0.2">
      <c r="G8331" s="26">
        <v>2016</v>
      </c>
      <c r="H8331" s="26">
        <v>12</v>
      </c>
      <c r="I8331" s="26">
        <v>13</v>
      </c>
      <c r="J8331" s="26">
        <v>1</v>
      </c>
      <c r="K8331" s="26">
        <v>13</v>
      </c>
      <c r="M8331" s="26">
        <v>8329</v>
      </c>
      <c r="N8331" s="26">
        <v>7</v>
      </c>
    </row>
    <row r="8332" spans="7:14" x14ac:dyDescent="0.2">
      <c r="G8332" s="26">
        <v>2016</v>
      </c>
      <c r="H8332" s="26">
        <v>12</v>
      </c>
      <c r="I8332" s="26">
        <v>13</v>
      </c>
      <c r="J8332" s="26">
        <v>2</v>
      </c>
      <c r="K8332" s="26">
        <v>17</v>
      </c>
      <c r="M8332" s="26">
        <v>8330</v>
      </c>
      <c r="N8332" s="26">
        <v>7</v>
      </c>
    </row>
    <row r="8333" spans="7:14" x14ac:dyDescent="0.2">
      <c r="G8333" s="26">
        <v>2016</v>
      </c>
      <c r="H8333" s="26">
        <v>12</v>
      </c>
      <c r="I8333" s="26">
        <v>13</v>
      </c>
      <c r="J8333" s="26">
        <v>3</v>
      </c>
      <c r="K8333" s="26">
        <v>5</v>
      </c>
      <c r="M8333" s="26">
        <v>8331</v>
      </c>
      <c r="N8333" s="26">
        <v>7</v>
      </c>
    </row>
    <row r="8334" spans="7:14" x14ac:dyDescent="0.2">
      <c r="G8334" s="26">
        <v>2016</v>
      </c>
      <c r="H8334" s="26">
        <v>12</v>
      </c>
      <c r="I8334" s="26">
        <v>13</v>
      </c>
      <c r="J8334" s="26">
        <v>4</v>
      </c>
      <c r="K8334" s="26">
        <v>2</v>
      </c>
      <c r="M8334" s="26">
        <v>8332</v>
      </c>
      <c r="N8334" s="26">
        <v>6</v>
      </c>
    </row>
    <row r="8335" spans="7:14" x14ac:dyDescent="0.2">
      <c r="G8335" s="26">
        <v>2016</v>
      </c>
      <c r="H8335" s="26">
        <v>12</v>
      </c>
      <c r="I8335" s="26">
        <v>13</v>
      </c>
      <c r="J8335" s="26">
        <v>5</v>
      </c>
      <c r="K8335" s="26">
        <v>11</v>
      </c>
      <c r="M8335" s="26">
        <v>8333</v>
      </c>
      <c r="N8335" s="26">
        <v>6</v>
      </c>
    </row>
    <row r="8336" spans="7:14" x14ac:dyDescent="0.2">
      <c r="G8336" s="26">
        <v>2016</v>
      </c>
      <c r="H8336" s="26">
        <v>12</v>
      </c>
      <c r="I8336" s="26">
        <v>13</v>
      </c>
      <c r="J8336" s="26">
        <v>6</v>
      </c>
      <c r="K8336" s="26">
        <v>30</v>
      </c>
      <c r="M8336" s="26">
        <v>8334</v>
      </c>
      <c r="N8336" s="26">
        <v>6</v>
      </c>
    </row>
    <row r="8337" spans="7:14" x14ac:dyDescent="0.2">
      <c r="G8337" s="26">
        <v>2016</v>
      </c>
      <c r="H8337" s="26">
        <v>12</v>
      </c>
      <c r="I8337" s="26">
        <v>13</v>
      </c>
      <c r="J8337" s="26">
        <v>7</v>
      </c>
      <c r="K8337" s="26">
        <v>162</v>
      </c>
      <c r="M8337" s="26">
        <v>8335</v>
      </c>
      <c r="N8337" s="26">
        <v>6</v>
      </c>
    </row>
    <row r="8338" spans="7:14" x14ac:dyDescent="0.2">
      <c r="G8338" s="26">
        <v>2016</v>
      </c>
      <c r="H8338" s="26">
        <v>12</v>
      </c>
      <c r="I8338" s="26">
        <v>13</v>
      </c>
      <c r="J8338" s="26">
        <v>8</v>
      </c>
      <c r="K8338" s="26">
        <v>483</v>
      </c>
      <c r="M8338" s="26">
        <v>8336</v>
      </c>
      <c r="N8338" s="26">
        <v>6</v>
      </c>
    </row>
    <row r="8339" spans="7:14" x14ac:dyDescent="0.2">
      <c r="G8339" s="26">
        <v>2016</v>
      </c>
      <c r="H8339" s="26">
        <v>12</v>
      </c>
      <c r="I8339" s="26">
        <v>13</v>
      </c>
      <c r="J8339" s="26">
        <v>9</v>
      </c>
      <c r="K8339" s="26">
        <v>366</v>
      </c>
      <c r="M8339" s="26">
        <v>8337</v>
      </c>
      <c r="N8339" s="26">
        <v>6</v>
      </c>
    </row>
    <row r="8340" spans="7:14" x14ac:dyDescent="0.2">
      <c r="G8340" s="26">
        <v>2016</v>
      </c>
      <c r="H8340" s="26">
        <v>12</v>
      </c>
      <c r="I8340" s="26">
        <v>13</v>
      </c>
      <c r="J8340" s="26">
        <v>10</v>
      </c>
      <c r="K8340" s="26">
        <v>206</v>
      </c>
      <c r="M8340" s="26">
        <v>8338</v>
      </c>
      <c r="N8340" s="26">
        <v>6</v>
      </c>
    </row>
    <row r="8341" spans="7:14" x14ac:dyDescent="0.2">
      <c r="G8341" s="26">
        <v>2016</v>
      </c>
      <c r="H8341" s="26">
        <v>12</v>
      </c>
      <c r="I8341" s="26">
        <v>13</v>
      </c>
      <c r="J8341" s="26">
        <v>11</v>
      </c>
      <c r="K8341" s="26">
        <v>234</v>
      </c>
      <c r="M8341" s="26">
        <v>8339</v>
      </c>
      <c r="N8341" s="26">
        <v>6</v>
      </c>
    </row>
    <row r="8342" spans="7:14" x14ac:dyDescent="0.2">
      <c r="G8342" s="26">
        <v>2016</v>
      </c>
      <c r="H8342" s="26">
        <v>12</v>
      </c>
      <c r="I8342" s="26">
        <v>13</v>
      </c>
      <c r="J8342" s="26">
        <v>12</v>
      </c>
      <c r="K8342" s="26">
        <v>289</v>
      </c>
      <c r="M8342" s="26">
        <v>8340</v>
      </c>
      <c r="N8342" s="26">
        <v>6</v>
      </c>
    </row>
    <row r="8343" spans="7:14" x14ac:dyDescent="0.2">
      <c r="G8343" s="26">
        <v>2016</v>
      </c>
      <c r="H8343" s="26">
        <v>12</v>
      </c>
      <c r="I8343" s="26">
        <v>13</v>
      </c>
      <c r="J8343" s="26">
        <v>13</v>
      </c>
      <c r="K8343" s="26">
        <v>321</v>
      </c>
      <c r="M8343" s="26">
        <v>8341</v>
      </c>
      <c r="N8343" s="26">
        <v>6</v>
      </c>
    </row>
    <row r="8344" spans="7:14" x14ac:dyDescent="0.2">
      <c r="G8344" s="26">
        <v>2016</v>
      </c>
      <c r="H8344" s="26">
        <v>12</v>
      </c>
      <c r="I8344" s="26">
        <v>13</v>
      </c>
      <c r="J8344" s="26">
        <v>14</v>
      </c>
      <c r="K8344" s="26">
        <v>301</v>
      </c>
      <c r="M8344" s="26">
        <v>8342</v>
      </c>
      <c r="N8344" s="26">
        <v>6</v>
      </c>
    </row>
    <row r="8345" spans="7:14" x14ac:dyDescent="0.2">
      <c r="G8345" s="26">
        <v>2016</v>
      </c>
      <c r="H8345" s="26">
        <v>12</v>
      </c>
      <c r="I8345" s="26">
        <v>13</v>
      </c>
      <c r="J8345" s="26">
        <v>15</v>
      </c>
      <c r="K8345" s="26">
        <v>333</v>
      </c>
      <c r="M8345" s="26">
        <v>8343</v>
      </c>
      <c r="N8345" s="26">
        <v>6</v>
      </c>
    </row>
    <row r="8346" spans="7:14" x14ac:dyDescent="0.2">
      <c r="G8346" s="26">
        <v>2016</v>
      </c>
      <c r="H8346" s="26">
        <v>12</v>
      </c>
      <c r="I8346" s="26">
        <v>13</v>
      </c>
      <c r="J8346" s="26">
        <v>16</v>
      </c>
      <c r="K8346" s="26">
        <v>441</v>
      </c>
      <c r="M8346" s="26">
        <v>8344</v>
      </c>
      <c r="N8346" s="26">
        <v>6</v>
      </c>
    </row>
    <row r="8347" spans="7:14" x14ac:dyDescent="0.2">
      <c r="G8347" s="26">
        <v>2016</v>
      </c>
      <c r="H8347" s="26">
        <v>12</v>
      </c>
      <c r="I8347" s="26">
        <v>13</v>
      </c>
      <c r="J8347" s="26">
        <v>17</v>
      </c>
      <c r="K8347" s="26">
        <v>506</v>
      </c>
      <c r="M8347" s="26">
        <v>8345</v>
      </c>
      <c r="N8347" s="26">
        <v>6</v>
      </c>
    </row>
    <row r="8348" spans="7:14" x14ac:dyDescent="0.2">
      <c r="G8348" s="26">
        <v>2016</v>
      </c>
      <c r="H8348" s="26">
        <v>12</v>
      </c>
      <c r="I8348" s="26">
        <v>13</v>
      </c>
      <c r="J8348" s="26">
        <v>18</v>
      </c>
      <c r="K8348" s="26">
        <v>393</v>
      </c>
      <c r="M8348" s="26">
        <v>8346</v>
      </c>
      <c r="N8348" s="26">
        <v>6</v>
      </c>
    </row>
    <row r="8349" spans="7:14" x14ac:dyDescent="0.2">
      <c r="G8349" s="26">
        <v>2016</v>
      </c>
      <c r="H8349" s="26">
        <v>12</v>
      </c>
      <c r="I8349" s="26">
        <v>13</v>
      </c>
      <c r="J8349" s="26">
        <v>19</v>
      </c>
      <c r="K8349" s="26">
        <v>235</v>
      </c>
      <c r="M8349" s="26">
        <v>8347</v>
      </c>
      <c r="N8349" s="26">
        <v>6</v>
      </c>
    </row>
    <row r="8350" spans="7:14" x14ac:dyDescent="0.2">
      <c r="G8350" s="26">
        <v>2016</v>
      </c>
      <c r="H8350" s="26">
        <v>12</v>
      </c>
      <c r="I8350" s="26">
        <v>13</v>
      </c>
      <c r="J8350" s="26">
        <v>20</v>
      </c>
      <c r="K8350" s="26">
        <v>154</v>
      </c>
      <c r="M8350" s="26">
        <v>8348</v>
      </c>
      <c r="N8350" s="26">
        <v>6</v>
      </c>
    </row>
    <row r="8351" spans="7:14" x14ac:dyDescent="0.2">
      <c r="G8351" s="26">
        <v>2016</v>
      </c>
      <c r="H8351" s="26">
        <v>12</v>
      </c>
      <c r="I8351" s="26">
        <v>13</v>
      </c>
      <c r="J8351" s="26">
        <v>21</v>
      </c>
      <c r="K8351" s="26">
        <v>134</v>
      </c>
      <c r="M8351" s="26">
        <v>8349</v>
      </c>
      <c r="N8351" s="26">
        <v>6</v>
      </c>
    </row>
    <row r="8352" spans="7:14" x14ac:dyDescent="0.2">
      <c r="G8352" s="26">
        <v>2016</v>
      </c>
      <c r="H8352" s="26">
        <v>12</v>
      </c>
      <c r="I8352" s="26">
        <v>13</v>
      </c>
      <c r="J8352" s="26">
        <v>22</v>
      </c>
      <c r="K8352" s="26">
        <v>78</v>
      </c>
      <c r="M8352" s="26">
        <v>8350</v>
      </c>
      <c r="N8352" s="26">
        <v>6</v>
      </c>
    </row>
    <row r="8353" spans="7:14" x14ac:dyDescent="0.2">
      <c r="G8353" s="26">
        <v>2016</v>
      </c>
      <c r="H8353" s="26">
        <v>12</v>
      </c>
      <c r="I8353" s="26">
        <v>13</v>
      </c>
      <c r="J8353" s="26">
        <v>23</v>
      </c>
      <c r="K8353" s="26">
        <v>50</v>
      </c>
      <c r="M8353" s="26">
        <v>8351</v>
      </c>
      <c r="N8353" s="26">
        <v>6</v>
      </c>
    </row>
    <row r="8354" spans="7:14" x14ac:dyDescent="0.2">
      <c r="G8354" s="26">
        <v>2016</v>
      </c>
      <c r="H8354" s="26">
        <v>12</v>
      </c>
      <c r="I8354" s="26">
        <v>13</v>
      </c>
      <c r="J8354" s="26">
        <v>24</v>
      </c>
      <c r="K8354" s="26">
        <v>31</v>
      </c>
      <c r="M8354" s="26">
        <v>8352</v>
      </c>
      <c r="N8354" s="26">
        <v>6</v>
      </c>
    </row>
    <row r="8355" spans="7:14" x14ac:dyDescent="0.2">
      <c r="G8355" s="26">
        <v>2016</v>
      </c>
      <c r="H8355" s="26">
        <v>12</v>
      </c>
      <c r="I8355" s="26">
        <v>14</v>
      </c>
      <c r="J8355" s="26">
        <v>1</v>
      </c>
      <c r="K8355" s="26">
        <v>20</v>
      </c>
      <c r="M8355" s="26">
        <v>8353</v>
      </c>
      <c r="N8355" s="26">
        <v>6</v>
      </c>
    </row>
    <row r="8356" spans="7:14" x14ac:dyDescent="0.2">
      <c r="G8356" s="26">
        <v>2016</v>
      </c>
      <c r="H8356" s="26">
        <v>12</v>
      </c>
      <c r="I8356" s="26">
        <v>14</v>
      </c>
      <c r="J8356" s="26">
        <v>2</v>
      </c>
      <c r="K8356" s="26">
        <v>18</v>
      </c>
      <c r="M8356" s="26">
        <v>8354</v>
      </c>
      <c r="N8356" s="26">
        <v>6</v>
      </c>
    </row>
    <row r="8357" spans="7:14" x14ac:dyDescent="0.2">
      <c r="G8357" s="26">
        <v>2016</v>
      </c>
      <c r="H8357" s="26">
        <v>12</v>
      </c>
      <c r="I8357" s="26">
        <v>14</v>
      </c>
      <c r="J8357" s="26">
        <v>3</v>
      </c>
      <c r="K8357" s="26">
        <v>8</v>
      </c>
      <c r="M8357" s="26">
        <v>8355</v>
      </c>
      <c r="N8357" s="26">
        <v>6</v>
      </c>
    </row>
    <row r="8358" spans="7:14" x14ac:dyDescent="0.2">
      <c r="G8358" s="26">
        <v>2016</v>
      </c>
      <c r="H8358" s="26">
        <v>12</v>
      </c>
      <c r="I8358" s="26">
        <v>14</v>
      </c>
      <c r="J8358" s="26">
        <v>4</v>
      </c>
      <c r="K8358" s="26">
        <v>7</v>
      </c>
      <c r="M8358" s="26">
        <v>8356</v>
      </c>
      <c r="N8358" s="26">
        <v>6</v>
      </c>
    </row>
    <row r="8359" spans="7:14" x14ac:dyDescent="0.2">
      <c r="G8359" s="26">
        <v>2016</v>
      </c>
      <c r="H8359" s="26">
        <v>12</v>
      </c>
      <c r="I8359" s="26">
        <v>14</v>
      </c>
      <c r="J8359" s="26">
        <v>5</v>
      </c>
      <c r="K8359" s="26">
        <v>12</v>
      </c>
      <c r="M8359" s="26">
        <v>8357</v>
      </c>
      <c r="N8359" s="26">
        <v>6</v>
      </c>
    </row>
    <row r="8360" spans="7:14" x14ac:dyDescent="0.2">
      <c r="G8360" s="26">
        <v>2016</v>
      </c>
      <c r="H8360" s="26">
        <v>12</v>
      </c>
      <c r="I8360" s="26">
        <v>14</v>
      </c>
      <c r="J8360" s="26">
        <v>6</v>
      </c>
      <c r="K8360" s="26">
        <v>45</v>
      </c>
      <c r="M8360" s="26">
        <v>8358</v>
      </c>
      <c r="N8360" s="26">
        <v>6</v>
      </c>
    </row>
    <row r="8361" spans="7:14" x14ac:dyDescent="0.2">
      <c r="G8361" s="26">
        <v>2016</v>
      </c>
      <c r="H8361" s="26">
        <v>12</v>
      </c>
      <c r="I8361" s="26">
        <v>14</v>
      </c>
      <c r="J8361" s="26">
        <v>7</v>
      </c>
      <c r="K8361" s="26">
        <v>153</v>
      </c>
      <c r="M8361" s="26">
        <v>8359</v>
      </c>
      <c r="N8361" s="26">
        <v>6</v>
      </c>
    </row>
    <row r="8362" spans="7:14" x14ac:dyDescent="0.2">
      <c r="G8362" s="26">
        <v>2016</v>
      </c>
      <c r="H8362" s="26">
        <v>12</v>
      </c>
      <c r="I8362" s="26">
        <v>14</v>
      </c>
      <c r="J8362" s="26">
        <v>8</v>
      </c>
      <c r="K8362" s="26">
        <v>461</v>
      </c>
      <c r="M8362" s="26">
        <v>8360</v>
      </c>
      <c r="N8362" s="26">
        <v>6</v>
      </c>
    </row>
    <row r="8363" spans="7:14" x14ac:dyDescent="0.2">
      <c r="G8363" s="26">
        <v>2016</v>
      </c>
      <c r="H8363" s="26">
        <v>12</v>
      </c>
      <c r="I8363" s="26">
        <v>14</v>
      </c>
      <c r="J8363" s="26">
        <v>9</v>
      </c>
      <c r="K8363" s="26">
        <v>336</v>
      </c>
      <c r="M8363" s="26">
        <v>8361</v>
      </c>
      <c r="N8363" s="26">
        <v>6</v>
      </c>
    </row>
    <row r="8364" spans="7:14" x14ac:dyDescent="0.2">
      <c r="G8364" s="26">
        <v>2016</v>
      </c>
      <c r="H8364" s="26">
        <v>12</v>
      </c>
      <c r="I8364" s="26">
        <v>14</v>
      </c>
      <c r="J8364" s="26">
        <v>10</v>
      </c>
      <c r="K8364" s="26">
        <v>232</v>
      </c>
      <c r="M8364" s="26">
        <v>8362</v>
      </c>
      <c r="N8364" s="26">
        <v>6</v>
      </c>
    </row>
    <row r="8365" spans="7:14" x14ac:dyDescent="0.2">
      <c r="G8365" s="26">
        <v>2016</v>
      </c>
      <c r="H8365" s="26">
        <v>12</v>
      </c>
      <c r="I8365" s="26">
        <v>14</v>
      </c>
      <c r="J8365" s="26">
        <v>11</v>
      </c>
      <c r="K8365" s="26">
        <v>272</v>
      </c>
      <c r="M8365" s="26">
        <v>8363</v>
      </c>
      <c r="N8365" s="26">
        <v>6</v>
      </c>
    </row>
    <row r="8366" spans="7:14" x14ac:dyDescent="0.2">
      <c r="G8366" s="26">
        <v>2016</v>
      </c>
      <c r="H8366" s="26">
        <v>12</v>
      </c>
      <c r="I8366" s="26">
        <v>14</v>
      </c>
      <c r="J8366" s="26">
        <v>12</v>
      </c>
      <c r="K8366" s="26">
        <v>293</v>
      </c>
      <c r="M8366" s="26">
        <v>8364</v>
      </c>
      <c r="N8366" s="26">
        <v>6</v>
      </c>
    </row>
    <row r="8367" spans="7:14" x14ac:dyDescent="0.2">
      <c r="G8367" s="26">
        <v>2016</v>
      </c>
      <c r="H8367" s="26">
        <v>12</v>
      </c>
      <c r="I8367" s="26">
        <v>14</v>
      </c>
      <c r="J8367" s="26">
        <v>13</v>
      </c>
      <c r="K8367" s="26">
        <v>329</v>
      </c>
      <c r="M8367" s="26">
        <v>8365</v>
      </c>
      <c r="N8367" s="26">
        <v>6</v>
      </c>
    </row>
    <row r="8368" spans="7:14" x14ac:dyDescent="0.2">
      <c r="G8368" s="26">
        <v>2016</v>
      </c>
      <c r="H8368" s="26">
        <v>12</v>
      </c>
      <c r="I8368" s="26">
        <v>14</v>
      </c>
      <c r="J8368" s="26">
        <v>14</v>
      </c>
      <c r="K8368" s="26">
        <v>300</v>
      </c>
      <c r="M8368" s="26">
        <v>8366</v>
      </c>
      <c r="N8368" s="26">
        <v>6</v>
      </c>
    </row>
    <row r="8369" spans="7:14" x14ac:dyDescent="0.2">
      <c r="G8369" s="26">
        <v>2016</v>
      </c>
      <c r="H8369" s="26">
        <v>12</v>
      </c>
      <c r="I8369" s="26">
        <v>14</v>
      </c>
      <c r="J8369" s="26">
        <v>15</v>
      </c>
      <c r="K8369" s="26">
        <v>310</v>
      </c>
      <c r="M8369" s="26">
        <v>8367</v>
      </c>
      <c r="N8369" s="26">
        <v>6</v>
      </c>
    </row>
    <row r="8370" spans="7:14" x14ac:dyDescent="0.2">
      <c r="G8370" s="26">
        <v>2016</v>
      </c>
      <c r="H8370" s="26">
        <v>12</v>
      </c>
      <c r="I8370" s="26">
        <v>14</v>
      </c>
      <c r="J8370" s="26">
        <v>16</v>
      </c>
      <c r="K8370" s="26">
        <v>438</v>
      </c>
      <c r="M8370" s="26">
        <v>8368</v>
      </c>
      <c r="N8370" s="26">
        <v>6</v>
      </c>
    </row>
    <row r="8371" spans="7:14" x14ac:dyDescent="0.2">
      <c r="G8371" s="26">
        <v>2016</v>
      </c>
      <c r="H8371" s="26">
        <v>12</v>
      </c>
      <c r="I8371" s="26">
        <v>14</v>
      </c>
      <c r="J8371" s="26">
        <v>17</v>
      </c>
      <c r="K8371" s="26">
        <v>491</v>
      </c>
      <c r="M8371" s="26">
        <v>8369</v>
      </c>
      <c r="N8371" s="26">
        <v>6</v>
      </c>
    </row>
    <row r="8372" spans="7:14" x14ac:dyDescent="0.2">
      <c r="G8372" s="26">
        <v>2016</v>
      </c>
      <c r="H8372" s="26">
        <v>12</v>
      </c>
      <c r="I8372" s="26">
        <v>14</v>
      </c>
      <c r="J8372" s="26">
        <v>18</v>
      </c>
      <c r="K8372" s="26">
        <v>406</v>
      </c>
      <c r="M8372" s="26">
        <v>8370</v>
      </c>
      <c r="N8372" s="26">
        <v>6</v>
      </c>
    </row>
    <row r="8373" spans="7:14" x14ac:dyDescent="0.2">
      <c r="G8373" s="26">
        <v>2016</v>
      </c>
      <c r="H8373" s="26">
        <v>12</v>
      </c>
      <c r="I8373" s="26">
        <v>14</v>
      </c>
      <c r="J8373" s="26">
        <v>19</v>
      </c>
      <c r="K8373" s="26">
        <v>250</v>
      </c>
      <c r="M8373" s="26">
        <v>8371</v>
      </c>
      <c r="N8373" s="26">
        <v>6</v>
      </c>
    </row>
    <row r="8374" spans="7:14" x14ac:dyDescent="0.2">
      <c r="G8374" s="26">
        <v>2016</v>
      </c>
      <c r="H8374" s="26">
        <v>12</v>
      </c>
      <c r="I8374" s="26">
        <v>14</v>
      </c>
      <c r="J8374" s="26">
        <v>20</v>
      </c>
      <c r="K8374" s="26">
        <v>282</v>
      </c>
      <c r="M8374" s="26">
        <v>8372</v>
      </c>
      <c r="N8374" s="26">
        <v>6</v>
      </c>
    </row>
    <row r="8375" spans="7:14" x14ac:dyDescent="0.2">
      <c r="G8375" s="26">
        <v>2016</v>
      </c>
      <c r="H8375" s="26">
        <v>12</v>
      </c>
      <c r="I8375" s="26">
        <v>14</v>
      </c>
      <c r="J8375" s="26">
        <v>21</v>
      </c>
      <c r="K8375" s="26">
        <v>138</v>
      </c>
      <c r="M8375" s="26">
        <v>8373</v>
      </c>
      <c r="N8375" s="26">
        <v>6</v>
      </c>
    </row>
    <row r="8376" spans="7:14" x14ac:dyDescent="0.2">
      <c r="G8376" s="26">
        <v>2016</v>
      </c>
      <c r="H8376" s="26">
        <v>12</v>
      </c>
      <c r="I8376" s="26">
        <v>14</v>
      </c>
      <c r="J8376" s="26">
        <v>22</v>
      </c>
      <c r="K8376" s="26">
        <v>80</v>
      </c>
      <c r="M8376" s="26">
        <v>8374</v>
      </c>
      <c r="N8376" s="26">
        <v>6</v>
      </c>
    </row>
    <row r="8377" spans="7:14" x14ac:dyDescent="0.2">
      <c r="G8377" s="26">
        <v>2016</v>
      </c>
      <c r="H8377" s="26">
        <v>12</v>
      </c>
      <c r="I8377" s="26">
        <v>14</v>
      </c>
      <c r="J8377" s="26">
        <v>23</v>
      </c>
      <c r="K8377" s="26">
        <v>55</v>
      </c>
      <c r="M8377" s="26">
        <v>8375</v>
      </c>
      <c r="N8377" s="26">
        <v>6</v>
      </c>
    </row>
    <row r="8378" spans="7:14" x14ac:dyDescent="0.2">
      <c r="G8378" s="26">
        <v>2016</v>
      </c>
      <c r="H8378" s="26">
        <v>12</v>
      </c>
      <c r="I8378" s="26">
        <v>14</v>
      </c>
      <c r="J8378" s="26">
        <v>24</v>
      </c>
      <c r="K8378" s="26">
        <v>42</v>
      </c>
      <c r="M8378" s="26">
        <v>8376</v>
      </c>
      <c r="N8378" s="26">
        <v>6</v>
      </c>
    </row>
    <row r="8379" spans="7:14" x14ac:dyDescent="0.2">
      <c r="G8379" s="26">
        <v>2016</v>
      </c>
      <c r="H8379" s="26">
        <v>12</v>
      </c>
      <c r="I8379" s="26">
        <v>15</v>
      </c>
      <c r="J8379" s="26">
        <v>1</v>
      </c>
      <c r="K8379" s="26">
        <v>16</v>
      </c>
      <c r="M8379" s="26">
        <v>8377</v>
      </c>
      <c r="N8379" s="26">
        <v>6</v>
      </c>
    </row>
    <row r="8380" spans="7:14" x14ac:dyDescent="0.2">
      <c r="G8380" s="26">
        <v>2016</v>
      </c>
      <c r="H8380" s="26">
        <v>12</v>
      </c>
      <c r="I8380" s="26">
        <v>15</v>
      </c>
      <c r="J8380" s="26">
        <v>2</v>
      </c>
      <c r="K8380" s="26">
        <v>13</v>
      </c>
      <c r="M8380" s="26">
        <v>8378</v>
      </c>
      <c r="N8380" s="26">
        <v>6</v>
      </c>
    </row>
    <row r="8381" spans="7:14" x14ac:dyDescent="0.2">
      <c r="G8381" s="26">
        <v>2016</v>
      </c>
      <c r="H8381" s="26">
        <v>12</v>
      </c>
      <c r="I8381" s="26">
        <v>15</v>
      </c>
      <c r="J8381" s="26">
        <v>3</v>
      </c>
      <c r="K8381" s="26">
        <v>5</v>
      </c>
      <c r="M8381" s="26">
        <v>8379</v>
      </c>
      <c r="N8381" s="26">
        <v>6</v>
      </c>
    </row>
    <row r="8382" spans="7:14" x14ac:dyDescent="0.2">
      <c r="G8382" s="26">
        <v>2016</v>
      </c>
      <c r="H8382" s="26">
        <v>12</v>
      </c>
      <c r="I8382" s="26">
        <v>15</v>
      </c>
      <c r="J8382" s="26">
        <v>4</v>
      </c>
      <c r="K8382" s="26">
        <v>3</v>
      </c>
      <c r="M8382" s="26">
        <v>8380</v>
      </c>
      <c r="N8382" s="26">
        <v>6</v>
      </c>
    </row>
    <row r="8383" spans="7:14" x14ac:dyDescent="0.2">
      <c r="G8383" s="26">
        <v>2016</v>
      </c>
      <c r="H8383" s="26">
        <v>12</v>
      </c>
      <c r="I8383" s="26">
        <v>15</v>
      </c>
      <c r="J8383" s="26">
        <v>5</v>
      </c>
      <c r="K8383" s="26">
        <v>8</v>
      </c>
      <c r="M8383" s="26">
        <v>8381</v>
      </c>
      <c r="N8383" s="26">
        <v>6</v>
      </c>
    </row>
    <row r="8384" spans="7:14" x14ac:dyDescent="0.2">
      <c r="G8384" s="26">
        <v>2016</v>
      </c>
      <c r="H8384" s="26">
        <v>12</v>
      </c>
      <c r="I8384" s="26">
        <v>15</v>
      </c>
      <c r="J8384" s="26">
        <v>6</v>
      </c>
      <c r="K8384" s="26">
        <v>40</v>
      </c>
      <c r="M8384" s="26">
        <v>8382</v>
      </c>
      <c r="N8384" s="26">
        <v>6</v>
      </c>
    </row>
    <row r="8385" spans="7:14" x14ac:dyDescent="0.2">
      <c r="G8385" s="26">
        <v>2016</v>
      </c>
      <c r="H8385" s="26">
        <v>12</v>
      </c>
      <c r="I8385" s="26">
        <v>15</v>
      </c>
      <c r="J8385" s="26">
        <v>7</v>
      </c>
      <c r="K8385" s="26">
        <v>158</v>
      </c>
      <c r="M8385" s="26">
        <v>8383</v>
      </c>
      <c r="N8385" s="26">
        <v>6</v>
      </c>
    </row>
    <row r="8386" spans="7:14" x14ac:dyDescent="0.2">
      <c r="G8386" s="26">
        <v>2016</v>
      </c>
      <c r="H8386" s="26">
        <v>12</v>
      </c>
      <c r="I8386" s="26">
        <v>15</v>
      </c>
      <c r="J8386" s="26">
        <v>8</v>
      </c>
      <c r="K8386" s="26">
        <v>477</v>
      </c>
      <c r="M8386" s="26">
        <v>8384</v>
      </c>
      <c r="N8386" s="26">
        <v>6</v>
      </c>
    </row>
    <row r="8387" spans="7:14" x14ac:dyDescent="0.2">
      <c r="G8387" s="26">
        <v>2016</v>
      </c>
      <c r="H8387" s="26">
        <v>12</v>
      </c>
      <c r="I8387" s="26">
        <v>15</v>
      </c>
      <c r="J8387" s="26">
        <v>9</v>
      </c>
      <c r="K8387" s="26">
        <v>336</v>
      </c>
      <c r="M8387" s="26">
        <v>8385</v>
      </c>
      <c r="N8387" s="26">
        <v>6</v>
      </c>
    </row>
    <row r="8388" spans="7:14" x14ac:dyDescent="0.2">
      <c r="G8388" s="26">
        <v>2016</v>
      </c>
      <c r="H8388" s="26">
        <v>12</v>
      </c>
      <c r="I8388" s="26">
        <v>15</v>
      </c>
      <c r="J8388" s="26">
        <v>10</v>
      </c>
      <c r="K8388" s="26">
        <v>240</v>
      </c>
      <c r="M8388" s="26">
        <v>8386</v>
      </c>
      <c r="N8388" s="26">
        <v>6</v>
      </c>
    </row>
    <row r="8389" spans="7:14" x14ac:dyDescent="0.2">
      <c r="G8389" s="26">
        <v>2016</v>
      </c>
      <c r="H8389" s="26">
        <v>12</v>
      </c>
      <c r="I8389" s="26">
        <v>15</v>
      </c>
      <c r="J8389" s="26">
        <v>11</v>
      </c>
      <c r="K8389" s="26">
        <v>214</v>
      </c>
      <c r="M8389" s="26">
        <v>8387</v>
      </c>
      <c r="N8389" s="26">
        <v>6</v>
      </c>
    </row>
    <row r="8390" spans="7:14" x14ac:dyDescent="0.2">
      <c r="G8390" s="26">
        <v>2016</v>
      </c>
      <c r="H8390" s="26">
        <v>12</v>
      </c>
      <c r="I8390" s="26">
        <v>15</v>
      </c>
      <c r="J8390" s="26">
        <v>12</v>
      </c>
      <c r="K8390" s="26">
        <v>288</v>
      </c>
      <c r="M8390" s="26">
        <v>8388</v>
      </c>
      <c r="N8390" s="26">
        <v>6</v>
      </c>
    </row>
    <row r="8391" spans="7:14" x14ac:dyDescent="0.2">
      <c r="G8391" s="26">
        <v>2016</v>
      </c>
      <c r="H8391" s="26">
        <v>12</v>
      </c>
      <c r="I8391" s="26">
        <v>15</v>
      </c>
      <c r="J8391" s="26">
        <v>13</v>
      </c>
      <c r="K8391" s="26">
        <v>324</v>
      </c>
      <c r="M8391" s="26">
        <v>8389</v>
      </c>
      <c r="N8391" s="26">
        <v>6</v>
      </c>
    </row>
    <row r="8392" spans="7:14" x14ac:dyDescent="0.2">
      <c r="G8392" s="26">
        <v>2016</v>
      </c>
      <c r="H8392" s="26">
        <v>12</v>
      </c>
      <c r="I8392" s="26">
        <v>15</v>
      </c>
      <c r="J8392" s="26">
        <v>14</v>
      </c>
      <c r="K8392" s="26">
        <v>343</v>
      </c>
      <c r="M8392" s="26">
        <v>8390</v>
      </c>
      <c r="N8392" s="26">
        <v>6</v>
      </c>
    </row>
    <row r="8393" spans="7:14" x14ac:dyDescent="0.2">
      <c r="G8393" s="26">
        <v>2016</v>
      </c>
      <c r="H8393" s="26">
        <v>12</v>
      </c>
      <c r="I8393" s="26">
        <v>15</v>
      </c>
      <c r="J8393" s="26">
        <v>15</v>
      </c>
      <c r="K8393" s="26">
        <v>329</v>
      </c>
      <c r="M8393" s="26">
        <v>8391</v>
      </c>
      <c r="N8393" s="26">
        <v>6</v>
      </c>
    </row>
    <row r="8394" spans="7:14" x14ac:dyDescent="0.2">
      <c r="G8394" s="26">
        <v>2016</v>
      </c>
      <c r="H8394" s="26">
        <v>12</v>
      </c>
      <c r="I8394" s="26">
        <v>15</v>
      </c>
      <c r="J8394" s="26">
        <v>16</v>
      </c>
      <c r="K8394" s="26">
        <v>395</v>
      </c>
      <c r="M8394" s="26">
        <v>8392</v>
      </c>
      <c r="N8394" s="26">
        <v>6</v>
      </c>
    </row>
    <row r="8395" spans="7:14" x14ac:dyDescent="0.2">
      <c r="G8395" s="26">
        <v>2016</v>
      </c>
      <c r="H8395" s="26">
        <v>12</v>
      </c>
      <c r="I8395" s="26">
        <v>15</v>
      </c>
      <c r="J8395" s="26">
        <v>17</v>
      </c>
      <c r="K8395" s="26">
        <v>509</v>
      </c>
      <c r="M8395" s="26">
        <v>8393</v>
      </c>
      <c r="N8395" s="26">
        <v>6</v>
      </c>
    </row>
    <row r="8396" spans="7:14" x14ac:dyDescent="0.2">
      <c r="G8396" s="26">
        <v>2016</v>
      </c>
      <c r="H8396" s="26">
        <v>12</v>
      </c>
      <c r="I8396" s="26">
        <v>15</v>
      </c>
      <c r="J8396" s="26">
        <v>18</v>
      </c>
      <c r="K8396" s="26">
        <v>405</v>
      </c>
      <c r="M8396" s="26">
        <v>8394</v>
      </c>
      <c r="N8396" s="26">
        <v>6</v>
      </c>
    </row>
    <row r="8397" spans="7:14" x14ac:dyDescent="0.2">
      <c r="G8397" s="26">
        <v>2016</v>
      </c>
      <c r="H8397" s="26">
        <v>12</v>
      </c>
      <c r="I8397" s="26">
        <v>15</v>
      </c>
      <c r="J8397" s="26">
        <v>19</v>
      </c>
      <c r="K8397" s="26">
        <v>257</v>
      </c>
      <c r="M8397" s="26">
        <v>8395</v>
      </c>
      <c r="N8397" s="26">
        <v>6</v>
      </c>
    </row>
    <row r="8398" spans="7:14" x14ac:dyDescent="0.2">
      <c r="G8398" s="26">
        <v>2016</v>
      </c>
      <c r="H8398" s="26">
        <v>12</v>
      </c>
      <c r="I8398" s="26">
        <v>15</v>
      </c>
      <c r="J8398" s="26">
        <v>20</v>
      </c>
      <c r="K8398" s="26">
        <v>204</v>
      </c>
      <c r="M8398" s="26">
        <v>8396</v>
      </c>
      <c r="N8398" s="26">
        <v>6</v>
      </c>
    </row>
    <row r="8399" spans="7:14" x14ac:dyDescent="0.2">
      <c r="G8399" s="26">
        <v>2016</v>
      </c>
      <c r="H8399" s="26">
        <v>12</v>
      </c>
      <c r="I8399" s="26">
        <v>15</v>
      </c>
      <c r="J8399" s="26">
        <v>21</v>
      </c>
      <c r="K8399" s="26">
        <v>114</v>
      </c>
      <c r="M8399" s="26">
        <v>8397</v>
      </c>
      <c r="N8399" s="26">
        <v>6</v>
      </c>
    </row>
    <row r="8400" spans="7:14" x14ac:dyDescent="0.2">
      <c r="G8400" s="26">
        <v>2016</v>
      </c>
      <c r="H8400" s="26">
        <v>12</v>
      </c>
      <c r="I8400" s="26">
        <v>15</v>
      </c>
      <c r="J8400" s="26">
        <v>22</v>
      </c>
      <c r="K8400" s="26">
        <v>76</v>
      </c>
      <c r="M8400" s="26">
        <v>8398</v>
      </c>
      <c r="N8400" s="26">
        <v>6</v>
      </c>
    </row>
    <row r="8401" spans="7:14" x14ac:dyDescent="0.2">
      <c r="G8401" s="26">
        <v>2016</v>
      </c>
      <c r="H8401" s="26">
        <v>12</v>
      </c>
      <c r="I8401" s="26">
        <v>15</v>
      </c>
      <c r="J8401" s="26">
        <v>23</v>
      </c>
      <c r="K8401" s="26">
        <v>32</v>
      </c>
      <c r="M8401" s="26">
        <v>8399</v>
      </c>
      <c r="N8401" s="26">
        <v>6</v>
      </c>
    </row>
    <row r="8402" spans="7:14" x14ac:dyDescent="0.2">
      <c r="G8402" s="26">
        <v>2016</v>
      </c>
      <c r="H8402" s="26">
        <v>12</v>
      </c>
      <c r="I8402" s="26">
        <v>15</v>
      </c>
      <c r="J8402" s="26">
        <v>24</v>
      </c>
      <c r="K8402" s="26">
        <v>31</v>
      </c>
      <c r="M8402" s="26">
        <v>8400</v>
      </c>
      <c r="N8402" s="26">
        <v>6</v>
      </c>
    </row>
    <row r="8403" spans="7:14" x14ac:dyDescent="0.2">
      <c r="G8403" s="26">
        <v>2016</v>
      </c>
      <c r="H8403" s="26">
        <v>12</v>
      </c>
      <c r="I8403" s="26">
        <v>16</v>
      </c>
      <c r="J8403" s="26">
        <v>1</v>
      </c>
      <c r="K8403" s="26">
        <v>13</v>
      </c>
      <c r="M8403" s="26">
        <v>8401</v>
      </c>
      <c r="N8403" s="26">
        <v>6</v>
      </c>
    </row>
    <row r="8404" spans="7:14" x14ac:dyDescent="0.2">
      <c r="G8404" s="26">
        <v>2016</v>
      </c>
      <c r="H8404" s="26">
        <v>12</v>
      </c>
      <c r="I8404" s="26">
        <v>16</v>
      </c>
      <c r="J8404" s="26">
        <v>2</v>
      </c>
      <c r="K8404" s="26">
        <v>16</v>
      </c>
      <c r="M8404" s="26">
        <v>8402</v>
      </c>
      <c r="N8404" s="26">
        <v>6</v>
      </c>
    </row>
    <row r="8405" spans="7:14" x14ac:dyDescent="0.2">
      <c r="G8405" s="26">
        <v>2016</v>
      </c>
      <c r="H8405" s="26">
        <v>12</v>
      </c>
      <c r="I8405" s="26">
        <v>16</v>
      </c>
      <c r="J8405" s="26">
        <v>3</v>
      </c>
      <c r="K8405" s="26">
        <v>3</v>
      </c>
      <c r="M8405" s="26">
        <v>8403</v>
      </c>
      <c r="N8405" s="26">
        <v>6</v>
      </c>
    </row>
    <row r="8406" spans="7:14" x14ac:dyDescent="0.2">
      <c r="G8406" s="26">
        <v>2016</v>
      </c>
      <c r="H8406" s="26">
        <v>12</v>
      </c>
      <c r="I8406" s="26">
        <v>16</v>
      </c>
      <c r="J8406" s="26">
        <v>4</v>
      </c>
      <c r="K8406" s="26">
        <v>4</v>
      </c>
      <c r="M8406" s="26">
        <v>8404</v>
      </c>
      <c r="N8406" s="26">
        <v>6</v>
      </c>
    </row>
    <row r="8407" spans="7:14" x14ac:dyDescent="0.2">
      <c r="G8407" s="26">
        <v>2016</v>
      </c>
      <c r="H8407" s="26">
        <v>12</v>
      </c>
      <c r="I8407" s="26">
        <v>16</v>
      </c>
      <c r="J8407" s="26">
        <v>5</v>
      </c>
      <c r="K8407" s="26">
        <v>9</v>
      </c>
      <c r="M8407" s="26">
        <v>8405</v>
      </c>
      <c r="N8407" s="26">
        <v>6</v>
      </c>
    </row>
    <row r="8408" spans="7:14" x14ac:dyDescent="0.2">
      <c r="G8408" s="26">
        <v>2016</v>
      </c>
      <c r="H8408" s="26">
        <v>12</v>
      </c>
      <c r="I8408" s="26">
        <v>16</v>
      </c>
      <c r="J8408" s="26">
        <v>6</v>
      </c>
      <c r="K8408" s="26">
        <v>38</v>
      </c>
      <c r="M8408" s="26">
        <v>8406</v>
      </c>
      <c r="N8408" s="26">
        <v>6</v>
      </c>
    </row>
    <row r="8409" spans="7:14" x14ac:dyDescent="0.2">
      <c r="G8409" s="26">
        <v>2016</v>
      </c>
      <c r="H8409" s="26">
        <v>12</v>
      </c>
      <c r="I8409" s="26">
        <v>16</v>
      </c>
      <c r="J8409" s="26">
        <v>7</v>
      </c>
      <c r="K8409" s="26">
        <v>156</v>
      </c>
      <c r="M8409" s="26">
        <v>8407</v>
      </c>
      <c r="N8409" s="26">
        <v>6</v>
      </c>
    </row>
    <row r="8410" spans="7:14" x14ac:dyDescent="0.2">
      <c r="G8410" s="26">
        <v>2016</v>
      </c>
      <c r="H8410" s="26">
        <v>12</v>
      </c>
      <c r="I8410" s="26">
        <v>16</v>
      </c>
      <c r="J8410" s="26">
        <v>8</v>
      </c>
      <c r="K8410" s="26">
        <v>470</v>
      </c>
      <c r="M8410" s="26">
        <v>8408</v>
      </c>
      <c r="N8410" s="26">
        <v>6</v>
      </c>
    </row>
    <row r="8411" spans="7:14" x14ac:dyDescent="0.2">
      <c r="G8411" s="26">
        <v>2016</v>
      </c>
      <c r="H8411" s="26">
        <v>12</v>
      </c>
      <c r="I8411" s="26">
        <v>16</v>
      </c>
      <c r="J8411" s="26">
        <v>9</v>
      </c>
      <c r="K8411" s="26">
        <v>334</v>
      </c>
      <c r="M8411" s="26">
        <v>8409</v>
      </c>
      <c r="N8411" s="26">
        <v>6</v>
      </c>
    </row>
    <row r="8412" spans="7:14" x14ac:dyDescent="0.2">
      <c r="G8412" s="26">
        <v>2016</v>
      </c>
      <c r="H8412" s="26">
        <v>12</v>
      </c>
      <c r="I8412" s="26">
        <v>16</v>
      </c>
      <c r="J8412" s="26">
        <v>10</v>
      </c>
      <c r="K8412" s="26">
        <v>232</v>
      </c>
      <c r="M8412" s="26">
        <v>8410</v>
      </c>
      <c r="N8412" s="26">
        <v>6</v>
      </c>
    </row>
    <row r="8413" spans="7:14" x14ac:dyDescent="0.2">
      <c r="G8413" s="26">
        <v>2016</v>
      </c>
      <c r="H8413" s="26">
        <v>12</v>
      </c>
      <c r="I8413" s="26">
        <v>16</v>
      </c>
      <c r="J8413" s="26">
        <v>11</v>
      </c>
      <c r="K8413" s="26">
        <v>280</v>
      </c>
      <c r="M8413" s="26">
        <v>8411</v>
      </c>
      <c r="N8413" s="26">
        <v>6</v>
      </c>
    </row>
    <row r="8414" spans="7:14" x14ac:dyDescent="0.2">
      <c r="G8414" s="26">
        <v>2016</v>
      </c>
      <c r="H8414" s="26">
        <v>12</v>
      </c>
      <c r="I8414" s="26">
        <v>16</v>
      </c>
      <c r="J8414" s="26">
        <v>12</v>
      </c>
      <c r="K8414" s="26">
        <v>352</v>
      </c>
      <c r="M8414" s="26">
        <v>8412</v>
      </c>
      <c r="N8414" s="26">
        <v>6</v>
      </c>
    </row>
    <row r="8415" spans="7:14" x14ac:dyDescent="0.2">
      <c r="G8415" s="26">
        <v>2016</v>
      </c>
      <c r="H8415" s="26">
        <v>12</v>
      </c>
      <c r="I8415" s="26">
        <v>16</v>
      </c>
      <c r="J8415" s="26">
        <v>13</v>
      </c>
      <c r="K8415" s="26">
        <v>343</v>
      </c>
      <c r="M8415" s="26">
        <v>8413</v>
      </c>
      <c r="N8415" s="26">
        <v>6</v>
      </c>
    </row>
    <row r="8416" spans="7:14" x14ac:dyDescent="0.2">
      <c r="G8416" s="26">
        <v>2016</v>
      </c>
      <c r="H8416" s="26">
        <v>12</v>
      </c>
      <c r="I8416" s="26">
        <v>16</v>
      </c>
      <c r="J8416" s="26">
        <v>14</v>
      </c>
      <c r="K8416" s="26">
        <v>369</v>
      </c>
      <c r="M8416" s="26">
        <v>8414</v>
      </c>
      <c r="N8416" s="26">
        <v>6</v>
      </c>
    </row>
    <row r="8417" spans="7:14" x14ac:dyDescent="0.2">
      <c r="G8417" s="26">
        <v>2016</v>
      </c>
      <c r="H8417" s="26">
        <v>12</v>
      </c>
      <c r="I8417" s="26">
        <v>16</v>
      </c>
      <c r="J8417" s="26">
        <v>15</v>
      </c>
      <c r="K8417" s="26">
        <v>470</v>
      </c>
      <c r="M8417" s="26">
        <v>8415</v>
      </c>
      <c r="N8417" s="26">
        <v>6</v>
      </c>
    </row>
    <row r="8418" spans="7:14" x14ac:dyDescent="0.2">
      <c r="G8418" s="26">
        <v>2016</v>
      </c>
      <c r="H8418" s="26">
        <v>12</v>
      </c>
      <c r="I8418" s="26">
        <v>16</v>
      </c>
      <c r="J8418" s="26">
        <v>16</v>
      </c>
      <c r="K8418" s="26">
        <v>446</v>
      </c>
      <c r="M8418" s="26">
        <v>8416</v>
      </c>
      <c r="N8418" s="26">
        <v>6</v>
      </c>
    </row>
    <row r="8419" spans="7:14" x14ac:dyDescent="0.2">
      <c r="G8419" s="26">
        <v>2016</v>
      </c>
      <c r="H8419" s="26">
        <v>12</v>
      </c>
      <c r="I8419" s="26">
        <v>16</v>
      </c>
      <c r="J8419" s="26">
        <v>17</v>
      </c>
      <c r="K8419" s="26">
        <v>485</v>
      </c>
      <c r="M8419" s="26">
        <v>8417</v>
      </c>
      <c r="N8419" s="26">
        <v>6</v>
      </c>
    </row>
    <row r="8420" spans="7:14" x14ac:dyDescent="0.2">
      <c r="G8420" s="26">
        <v>2016</v>
      </c>
      <c r="H8420" s="26">
        <v>12</v>
      </c>
      <c r="I8420" s="26">
        <v>16</v>
      </c>
      <c r="J8420" s="26">
        <v>18</v>
      </c>
      <c r="K8420" s="26">
        <v>342</v>
      </c>
      <c r="M8420" s="26">
        <v>8418</v>
      </c>
      <c r="N8420" s="26">
        <v>6</v>
      </c>
    </row>
    <row r="8421" spans="7:14" x14ac:dyDescent="0.2">
      <c r="G8421" s="26">
        <v>2016</v>
      </c>
      <c r="H8421" s="26">
        <v>12</v>
      </c>
      <c r="I8421" s="26">
        <v>16</v>
      </c>
      <c r="J8421" s="26">
        <v>19</v>
      </c>
      <c r="K8421" s="26">
        <v>228</v>
      </c>
      <c r="M8421" s="26">
        <v>8419</v>
      </c>
      <c r="N8421" s="26">
        <v>6</v>
      </c>
    </row>
    <row r="8422" spans="7:14" x14ac:dyDescent="0.2">
      <c r="G8422" s="26">
        <v>2016</v>
      </c>
      <c r="H8422" s="26">
        <v>12</v>
      </c>
      <c r="I8422" s="26">
        <v>16</v>
      </c>
      <c r="J8422" s="26">
        <v>20</v>
      </c>
      <c r="K8422" s="26">
        <v>162</v>
      </c>
      <c r="M8422" s="26">
        <v>8420</v>
      </c>
      <c r="N8422" s="26">
        <v>6</v>
      </c>
    </row>
    <row r="8423" spans="7:14" x14ac:dyDescent="0.2">
      <c r="G8423" s="26">
        <v>2016</v>
      </c>
      <c r="H8423" s="26">
        <v>12</v>
      </c>
      <c r="I8423" s="26">
        <v>16</v>
      </c>
      <c r="J8423" s="26">
        <v>21</v>
      </c>
      <c r="K8423" s="26">
        <v>101</v>
      </c>
      <c r="M8423" s="26">
        <v>8421</v>
      </c>
      <c r="N8423" s="26">
        <v>6</v>
      </c>
    </row>
    <row r="8424" spans="7:14" x14ac:dyDescent="0.2">
      <c r="G8424" s="26">
        <v>2016</v>
      </c>
      <c r="H8424" s="26">
        <v>12</v>
      </c>
      <c r="I8424" s="26">
        <v>16</v>
      </c>
      <c r="J8424" s="26">
        <v>22</v>
      </c>
      <c r="K8424" s="26">
        <v>94</v>
      </c>
      <c r="M8424" s="26">
        <v>8422</v>
      </c>
      <c r="N8424" s="26">
        <v>6</v>
      </c>
    </row>
    <row r="8425" spans="7:14" x14ac:dyDescent="0.2">
      <c r="G8425" s="26">
        <v>2016</v>
      </c>
      <c r="H8425" s="26">
        <v>12</v>
      </c>
      <c r="I8425" s="26">
        <v>16</v>
      </c>
      <c r="J8425" s="26">
        <v>23</v>
      </c>
      <c r="K8425" s="26">
        <v>78</v>
      </c>
      <c r="M8425" s="26">
        <v>8423</v>
      </c>
      <c r="N8425" s="26">
        <v>6</v>
      </c>
    </row>
    <row r="8426" spans="7:14" x14ac:dyDescent="0.2">
      <c r="G8426" s="26">
        <v>2016</v>
      </c>
      <c r="H8426" s="26">
        <v>12</v>
      </c>
      <c r="I8426" s="26">
        <v>16</v>
      </c>
      <c r="J8426" s="26">
        <v>24</v>
      </c>
      <c r="K8426" s="26">
        <v>67</v>
      </c>
      <c r="M8426" s="26">
        <v>8424</v>
      </c>
      <c r="N8426" s="26">
        <v>6</v>
      </c>
    </row>
    <row r="8427" spans="7:14" x14ac:dyDescent="0.2">
      <c r="G8427" s="26">
        <v>2016</v>
      </c>
      <c r="H8427" s="26">
        <v>12</v>
      </c>
      <c r="I8427" s="26">
        <v>17</v>
      </c>
      <c r="J8427" s="26">
        <v>1</v>
      </c>
      <c r="K8427" s="26">
        <v>29</v>
      </c>
      <c r="M8427" s="26">
        <v>8425</v>
      </c>
      <c r="N8427" s="26">
        <v>6</v>
      </c>
    </row>
    <row r="8428" spans="7:14" x14ac:dyDescent="0.2">
      <c r="G8428" s="26">
        <v>2016</v>
      </c>
      <c r="H8428" s="26">
        <v>12</v>
      </c>
      <c r="I8428" s="26">
        <v>17</v>
      </c>
      <c r="J8428" s="26">
        <v>2</v>
      </c>
      <c r="K8428" s="26">
        <v>22</v>
      </c>
      <c r="M8428" s="26">
        <v>8426</v>
      </c>
      <c r="N8428" s="26">
        <v>6</v>
      </c>
    </row>
    <row r="8429" spans="7:14" x14ac:dyDescent="0.2">
      <c r="G8429" s="26">
        <v>2016</v>
      </c>
      <c r="H8429" s="26">
        <v>12</v>
      </c>
      <c r="I8429" s="26">
        <v>17</v>
      </c>
      <c r="J8429" s="26">
        <v>3</v>
      </c>
      <c r="K8429" s="26">
        <v>5</v>
      </c>
      <c r="M8429" s="26">
        <v>8427</v>
      </c>
      <c r="N8429" s="26">
        <v>6</v>
      </c>
    </row>
    <row r="8430" spans="7:14" x14ac:dyDescent="0.2">
      <c r="G8430" s="26">
        <v>2016</v>
      </c>
      <c r="H8430" s="26">
        <v>12</v>
      </c>
      <c r="I8430" s="26">
        <v>17</v>
      </c>
      <c r="J8430" s="26">
        <v>4</v>
      </c>
      <c r="K8430" s="26">
        <v>3</v>
      </c>
      <c r="M8430" s="26">
        <v>8428</v>
      </c>
      <c r="N8430" s="26">
        <v>6</v>
      </c>
    </row>
    <row r="8431" spans="7:14" x14ac:dyDescent="0.2">
      <c r="G8431" s="26">
        <v>2016</v>
      </c>
      <c r="H8431" s="26">
        <v>12</v>
      </c>
      <c r="I8431" s="26">
        <v>17</v>
      </c>
      <c r="J8431" s="26">
        <v>5</v>
      </c>
      <c r="K8431" s="26">
        <v>8</v>
      </c>
      <c r="M8431" s="26">
        <v>8429</v>
      </c>
      <c r="N8431" s="26">
        <v>6</v>
      </c>
    </row>
    <row r="8432" spans="7:14" x14ac:dyDescent="0.2">
      <c r="G8432" s="26">
        <v>2016</v>
      </c>
      <c r="H8432" s="26">
        <v>12</v>
      </c>
      <c r="I8432" s="26">
        <v>17</v>
      </c>
      <c r="J8432" s="26">
        <v>6</v>
      </c>
      <c r="K8432" s="26">
        <v>10</v>
      </c>
      <c r="M8432" s="26">
        <v>8430</v>
      </c>
      <c r="N8432" s="26">
        <v>6</v>
      </c>
    </row>
    <row r="8433" spans="7:14" x14ac:dyDescent="0.2">
      <c r="G8433" s="26">
        <v>2016</v>
      </c>
      <c r="H8433" s="26">
        <v>12</v>
      </c>
      <c r="I8433" s="26">
        <v>17</v>
      </c>
      <c r="J8433" s="26">
        <v>7</v>
      </c>
      <c r="K8433" s="26">
        <v>48</v>
      </c>
      <c r="M8433" s="26">
        <v>8431</v>
      </c>
      <c r="N8433" s="26">
        <v>6</v>
      </c>
    </row>
    <row r="8434" spans="7:14" x14ac:dyDescent="0.2">
      <c r="G8434" s="26">
        <v>2016</v>
      </c>
      <c r="H8434" s="26">
        <v>12</v>
      </c>
      <c r="I8434" s="26">
        <v>17</v>
      </c>
      <c r="J8434" s="26">
        <v>8</v>
      </c>
      <c r="K8434" s="26">
        <v>123</v>
      </c>
      <c r="M8434" s="26">
        <v>8432</v>
      </c>
      <c r="N8434" s="26">
        <v>6</v>
      </c>
    </row>
    <row r="8435" spans="7:14" x14ac:dyDescent="0.2">
      <c r="G8435" s="26">
        <v>2016</v>
      </c>
      <c r="H8435" s="26">
        <v>12</v>
      </c>
      <c r="I8435" s="26">
        <v>17</v>
      </c>
      <c r="J8435" s="26">
        <v>9</v>
      </c>
      <c r="K8435" s="26">
        <v>126</v>
      </c>
      <c r="M8435" s="26">
        <v>8433</v>
      </c>
      <c r="N8435" s="26">
        <v>6</v>
      </c>
    </row>
    <row r="8436" spans="7:14" x14ac:dyDescent="0.2">
      <c r="G8436" s="26">
        <v>2016</v>
      </c>
      <c r="H8436" s="26">
        <v>12</v>
      </c>
      <c r="I8436" s="26">
        <v>17</v>
      </c>
      <c r="J8436" s="26">
        <v>10</v>
      </c>
      <c r="K8436" s="26">
        <v>177</v>
      </c>
      <c r="M8436" s="26">
        <v>8434</v>
      </c>
      <c r="N8436" s="26">
        <v>6</v>
      </c>
    </row>
    <row r="8437" spans="7:14" x14ac:dyDescent="0.2">
      <c r="G8437" s="26">
        <v>2016</v>
      </c>
      <c r="H8437" s="26">
        <v>12</v>
      </c>
      <c r="I8437" s="26">
        <v>17</v>
      </c>
      <c r="J8437" s="26">
        <v>11</v>
      </c>
      <c r="K8437" s="26">
        <v>215</v>
      </c>
      <c r="M8437" s="26">
        <v>8435</v>
      </c>
      <c r="N8437" s="26">
        <v>6</v>
      </c>
    </row>
    <row r="8438" spans="7:14" x14ac:dyDescent="0.2">
      <c r="G8438" s="26">
        <v>2016</v>
      </c>
      <c r="H8438" s="26">
        <v>12</v>
      </c>
      <c r="I8438" s="26">
        <v>17</v>
      </c>
      <c r="J8438" s="26">
        <v>12</v>
      </c>
      <c r="K8438" s="26">
        <v>281</v>
      </c>
      <c r="M8438" s="26">
        <v>8436</v>
      </c>
      <c r="N8438" s="26">
        <v>6</v>
      </c>
    </row>
    <row r="8439" spans="7:14" x14ac:dyDescent="0.2">
      <c r="G8439" s="26">
        <v>2016</v>
      </c>
      <c r="H8439" s="26">
        <v>12</v>
      </c>
      <c r="I8439" s="26">
        <v>17</v>
      </c>
      <c r="J8439" s="26">
        <v>13</v>
      </c>
      <c r="K8439" s="26">
        <v>349</v>
      </c>
      <c r="M8439" s="26">
        <v>8437</v>
      </c>
      <c r="N8439" s="26">
        <v>6</v>
      </c>
    </row>
    <row r="8440" spans="7:14" x14ac:dyDescent="0.2">
      <c r="G8440" s="26">
        <v>2016</v>
      </c>
      <c r="H8440" s="26">
        <v>12</v>
      </c>
      <c r="I8440" s="26">
        <v>17</v>
      </c>
      <c r="J8440" s="26">
        <v>14</v>
      </c>
      <c r="K8440" s="26">
        <v>343</v>
      </c>
      <c r="M8440" s="26">
        <v>8438</v>
      </c>
      <c r="N8440" s="26">
        <v>6</v>
      </c>
    </row>
    <row r="8441" spans="7:14" x14ac:dyDescent="0.2">
      <c r="G8441" s="26">
        <v>2016</v>
      </c>
      <c r="H8441" s="26">
        <v>12</v>
      </c>
      <c r="I8441" s="26">
        <v>17</v>
      </c>
      <c r="J8441" s="26">
        <v>15</v>
      </c>
      <c r="K8441" s="26">
        <v>370</v>
      </c>
      <c r="M8441" s="26">
        <v>8439</v>
      </c>
      <c r="N8441" s="26">
        <v>6</v>
      </c>
    </row>
    <row r="8442" spans="7:14" x14ac:dyDescent="0.2">
      <c r="G8442" s="26">
        <v>2016</v>
      </c>
      <c r="H8442" s="26">
        <v>12</v>
      </c>
      <c r="I8442" s="26">
        <v>17</v>
      </c>
      <c r="J8442" s="26">
        <v>16</v>
      </c>
      <c r="K8442" s="26">
        <v>386</v>
      </c>
      <c r="M8442" s="26">
        <v>8440</v>
      </c>
      <c r="N8442" s="26">
        <v>6</v>
      </c>
    </row>
    <row r="8443" spans="7:14" x14ac:dyDescent="0.2">
      <c r="G8443" s="26">
        <v>2016</v>
      </c>
      <c r="H8443" s="26">
        <v>12</v>
      </c>
      <c r="I8443" s="26">
        <v>17</v>
      </c>
      <c r="J8443" s="26">
        <v>17</v>
      </c>
      <c r="K8443" s="26">
        <v>432</v>
      </c>
      <c r="M8443" s="26">
        <v>8441</v>
      </c>
      <c r="N8443" s="26">
        <v>6</v>
      </c>
    </row>
    <row r="8444" spans="7:14" x14ac:dyDescent="0.2">
      <c r="G8444" s="26">
        <v>2016</v>
      </c>
      <c r="H8444" s="26">
        <v>12</v>
      </c>
      <c r="I8444" s="26">
        <v>17</v>
      </c>
      <c r="J8444" s="26">
        <v>18</v>
      </c>
      <c r="K8444" s="26">
        <v>292</v>
      </c>
      <c r="M8444" s="26">
        <v>8442</v>
      </c>
      <c r="N8444" s="26">
        <v>6</v>
      </c>
    </row>
    <row r="8445" spans="7:14" x14ac:dyDescent="0.2">
      <c r="G8445" s="26">
        <v>2016</v>
      </c>
      <c r="H8445" s="26">
        <v>12</v>
      </c>
      <c r="I8445" s="26">
        <v>17</v>
      </c>
      <c r="J8445" s="26">
        <v>19</v>
      </c>
      <c r="K8445" s="26">
        <v>225</v>
      </c>
      <c r="M8445" s="26">
        <v>8443</v>
      </c>
      <c r="N8445" s="26">
        <v>6</v>
      </c>
    </row>
    <row r="8446" spans="7:14" x14ac:dyDescent="0.2">
      <c r="G8446" s="26">
        <v>2016</v>
      </c>
      <c r="H8446" s="26">
        <v>12</v>
      </c>
      <c r="I8446" s="26">
        <v>17</v>
      </c>
      <c r="J8446" s="26">
        <v>20</v>
      </c>
      <c r="K8446" s="26">
        <v>165</v>
      </c>
      <c r="M8446" s="26">
        <v>8444</v>
      </c>
      <c r="N8446" s="26">
        <v>6</v>
      </c>
    </row>
    <row r="8447" spans="7:14" x14ac:dyDescent="0.2">
      <c r="G8447" s="26">
        <v>2016</v>
      </c>
      <c r="H8447" s="26">
        <v>12</v>
      </c>
      <c r="I8447" s="26">
        <v>17</v>
      </c>
      <c r="J8447" s="26">
        <v>21</v>
      </c>
      <c r="K8447" s="26">
        <v>109</v>
      </c>
      <c r="M8447" s="26">
        <v>8445</v>
      </c>
      <c r="N8447" s="26">
        <v>6</v>
      </c>
    </row>
    <row r="8448" spans="7:14" x14ac:dyDescent="0.2">
      <c r="G8448" s="26">
        <v>2016</v>
      </c>
      <c r="H8448" s="26">
        <v>12</v>
      </c>
      <c r="I8448" s="26">
        <v>17</v>
      </c>
      <c r="J8448" s="26">
        <v>22</v>
      </c>
      <c r="K8448" s="26">
        <v>106</v>
      </c>
      <c r="M8448" s="26">
        <v>8446</v>
      </c>
      <c r="N8448" s="26">
        <v>6</v>
      </c>
    </row>
    <row r="8449" spans="7:14" x14ac:dyDescent="0.2">
      <c r="G8449" s="26">
        <v>2016</v>
      </c>
      <c r="H8449" s="26">
        <v>12</v>
      </c>
      <c r="I8449" s="26">
        <v>17</v>
      </c>
      <c r="J8449" s="26">
        <v>23</v>
      </c>
      <c r="K8449" s="26">
        <v>61</v>
      </c>
      <c r="M8449" s="26">
        <v>8447</v>
      </c>
      <c r="N8449" s="26">
        <v>6</v>
      </c>
    </row>
    <row r="8450" spans="7:14" x14ac:dyDescent="0.2">
      <c r="G8450" s="26">
        <v>2016</v>
      </c>
      <c r="H8450" s="26">
        <v>12</v>
      </c>
      <c r="I8450" s="26">
        <v>17</v>
      </c>
      <c r="J8450" s="26">
        <v>24</v>
      </c>
      <c r="K8450" s="26">
        <v>43</v>
      </c>
      <c r="M8450" s="26">
        <v>8448</v>
      </c>
      <c r="N8450" s="26">
        <v>6</v>
      </c>
    </row>
    <row r="8451" spans="7:14" x14ac:dyDescent="0.2">
      <c r="G8451" s="26">
        <v>2016</v>
      </c>
      <c r="H8451" s="26">
        <v>12</v>
      </c>
      <c r="I8451" s="26">
        <v>18</v>
      </c>
      <c r="J8451" s="26">
        <v>1</v>
      </c>
      <c r="K8451" s="26">
        <v>22</v>
      </c>
      <c r="M8451" s="26">
        <v>8449</v>
      </c>
      <c r="N8451" s="26">
        <v>6</v>
      </c>
    </row>
    <row r="8452" spans="7:14" x14ac:dyDescent="0.2">
      <c r="G8452" s="26">
        <v>2016</v>
      </c>
      <c r="H8452" s="26">
        <v>12</v>
      </c>
      <c r="I8452" s="26">
        <v>18</v>
      </c>
      <c r="J8452" s="26">
        <v>2</v>
      </c>
      <c r="K8452" s="26">
        <v>11</v>
      </c>
      <c r="M8452" s="26">
        <v>8450</v>
      </c>
      <c r="N8452" s="26">
        <v>6</v>
      </c>
    </row>
    <row r="8453" spans="7:14" x14ac:dyDescent="0.2">
      <c r="G8453" s="26">
        <v>2016</v>
      </c>
      <c r="H8453" s="26">
        <v>12</v>
      </c>
      <c r="I8453" s="26">
        <v>18</v>
      </c>
      <c r="J8453" s="26">
        <v>3</v>
      </c>
      <c r="K8453" s="26">
        <v>11</v>
      </c>
      <c r="M8453" s="26">
        <v>8451</v>
      </c>
      <c r="N8453" s="26">
        <v>6</v>
      </c>
    </row>
    <row r="8454" spans="7:14" x14ac:dyDescent="0.2">
      <c r="G8454" s="26">
        <v>2016</v>
      </c>
      <c r="H8454" s="26">
        <v>12</v>
      </c>
      <c r="I8454" s="26">
        <v>18</v>
      </c>
      <c r="J8454" s="26">
        <v>4</v>
      </c>
      <c r="K8454" s="26">
        <v>11</v>
      </c>
      <c r="M8454" s="26">
        <v>8452</v>
      </c>
      <c r="N8454" s="26">
        <v>6</v>
      </c>
    </row>
    <row r="8455" spans="7:14" x14ac:dyDescent="0.2">
      <c r="G8455" s="26">
        <v>2016</v>
      </c>
      <c r="H8455" s="26">
        <v>12</v>
      </c>
      <c r="I8455" s="26">
        <v>18</v>
      </c>
      <c r="J8455" s="26">
        <v>5</v>
      </c>
      <c r="K8455" s="26">
        <v>4</v>
      </c>
      <c r="M8455" s="26">
        <v>8453</v>
      </c>
      <c r="N8455" s="26">
        <v>6</v>
      </c>
    </row>
    <row r="8456" spans="7:14" x14ac:dyDescent="0.2">
      <c r="G8456" s="26">
        <v>2016</v>
      </c>
      <c r="H8456" s="26">
        <v>12</v>
      </c>
      <c r="I8456" s="26">
        <v>18</v>
      </c>
      <c r="J8456" s="26">
        <v>6</v>
      </c>
      <c r="K8456" s="26">
        <v>21</v>
      </c>
      <c r="M8456" s="26">
        <v>8454</v>
      </c>
      <c r="N8456" s="26">
        <v>6</v>
      </c>
    </row>
    <row r="8457" spans="7:14" x14ac:dyDescent="0.2">
      <c r="G8457" s="26">
        <v>2016</v>
      </c>
      <c r="H8457" s="26">
        <v>12</v>
      </c>
      <c r="I8457" s="26">
        <v>18</v>
      </c>
      <c r="J8457" s="26">
        <v>7</v>
      </c>
      <c r="K8457" s="26">
        <v>68</v>
      </c>
      <c r="M8457" s="26">
        <v>8455</v>
      </c>
      <c r="N8457" s="26">
        <v>5</v>
      </c>
    </row>
    <row r="8458" spans="7:14" x14ac:dyDescent="0.2">
      <c r="G8458" s="26">
        <v>2016</v>
      </c>
      <c r="H8458" s="26">
        <v>12</v>
      </c>
      <c r="I8458" s="26">
        <v>18</v>
      </c>
      <c r="J8458" s="26">
        <v>8</v>
      </c>
      <c r="K8458" s="26">
        <v>87</v>
      </c>
      <c r="M8458" s="26">
        <v>8456</v>
      </c>
      <c r="N8458" s="26">
        <v>5</v>
      </c>
    </row>
    <row r="8459" spans="7:14" x14ac:dyDescent="0.2">
      <c r="G8459" s="26">
        <v>2016</v>
      </c>
      <c r="H8459" s="26">
        <v>12</v>
      </c>
      <c r="I8459" s="26">
        <v>18</v>
      </c>
      <c r="J8459" s="26">
        <v>9</v>
      </c>
      <c r="K8459" s="26">
        <v>67</v>
      </c>
      <c r="M8459" s="26">
        <v>8457</v>
      </c>
      <c r="N8459" s="26">
        <v>5</v>
      </c>
    </row>
    <row r="8460" spans="7:14" x14ac:dyDescent="0.2">
      <c r="G8460" s="26">
        <v>2016</v>
      </c>
      <c r="H8460" s="26">
        <v>12</v>
      </c>
      <c r="I8460" s="26">
        <v>18</v>
      </c>
      <c r="J8460" s="26">
        <v>10</v>
      </c>
      <c r="K8460" s="26">
        <v>133</v>
      </c>
      <c r="M8460" s="26">
        <v>8458</v>
      </c>
      <c r="N8460" s="26">
        <v>5</v>
      </c>
    </row>
    <row r="8461" spans="7:14" x14ac:dyDescent="0.2">
      <c r="G8461" s="26">
        <v>2016</v>
      </c>
      <c r="H8461" s="26">
        <v>12</v>
      </c>
      <c r="I8461" s="26">
        <v>18</v>
      </c>
      <c r="J8461" s="26">
        <v>11</v>
      </c>
      <c r="K8461" s="26">
        <v>167</v>
      </c>
      <c r="M8461" s="26">
        <v>8459</v>
      </c>
      <c r="N8461" s="26">
        <v>5</v>
      </c>
    </row>
    <row r="8462" spans="7:14" x14ac:dyDescent="0.2">
      <c r="G8462" s="26">
        <v>2016</v>
      </c>
      <c r="H8462" s="26">
        <v>12</v>
      </c>
      <c r="I8462" s="26">
        <v>18</v>
      </c>
      <c r="J8462" s="26">
        <v>12</v>
      </c>
      <c r="K8462" s="26">
        <v>182</v>
      </c>
      <c r="M8462" s="26">
        <v>8460</v>
      </c>
      <c r="N8462" s="26">
        <v>5</v>
      </c>
    </row>
    <row r="8463" spans="7:14" x14ac:dyDescent="0.2">
      <c r="G8463" s="26">
        <v>2016</v>
      </c>
      <c r="H8463" s="26">
        <v>12</v>
      </c>
      <c r="I8463" s="26">
        <v>18</v>
      </c>
      <c r="J8463" s="26">
        <v>13</v>
      </c>
      <c r="K8463" s="26">
        <v>220</v>
      </c>
      <c r="M8463" s="26">
        <v>8461</v>
      </c>
      <c r="N8463" s="26">
        <v>5</v>
      </c>
    </row>
    <row r="8464" spans="7:14" x14ac:dyDescent="0.2">
      <c r="G8464" s="26">
        <v>2016</v>
      </c>
      <c r="H8464" s="26">
        <v>12</v>
      </c>
      <c r="I8464" s="26">
        <v>18</v>
      </c>
      <c r="J8464" s="26">
        <v>14</v>
      </c>
      <c r="K8464" s="26">
        <v>225</v>
      </c>
      <c r="M8464" s="26">
        <v>8462</v>
      </c>
      <c r="N8464" s="26">
        <v>5</v>
      </c>
    </row>
    <row r="8465" spans="7:14" x14ac:dyDescent="0.2">
      <c r="G8465" s="26">
        <v>2016</v>
      </c>
      <c r="H8465" s="26">
        <v>12</v>
      </c>
      <c r="I8465" s="26">
        <v>18</v>
      </c>
      <c r="J8465" s="26">
        <v>15</v>
      </c>
      <c r="K8465" s="26">
        <v>205</v>
      </c>
      <c r="M8465" s="26">
        <v>8463</v>
      </c>
      <c r="N8465" s="26">
        <v>5</v>
      </c>
    </row>
    <row r="8466" spans="7:14" x14ac:dyDescent="0.2">
      <c r="G8466" s="26">
        <v>2016</v>
      </c>
      <c r="H8466" s="26">
        <v>12</v>
      </c>
      <c r="I8466" s="26">
        <v>18</v>
      </c>
      <c r="J8466" s="26">
        <v>16</v>
      </c>
      <c r="K8466" s="26">
        <v>298</v>
      </c>
      <c r="M8466" s="26">
        <v>8464</v>
      </c>
      <c r="N8466" s="26">
        <v>5</v>
      </c>
    </row>
    <row r="8467" spans="7:14" x14ac:dyDescent="0.2">
      <c r="G8467" s="26">
        <v>2016</v>
      </c>
      <c r="H8467" s="26">
        <v>12</v>
      </c>
      <c r="I8467" s="26">
        <v>18</v>
      </c>
      <c r="J8467" s="26">
        <v>17</v>
      </c>
      <c r="K8467" s="26">
        <v>291</v>
      </c>
      <c r="M8467" s="26">
        <v>8465</v>
      </c>
      <c r="N8467" s="26">
        <v>5</v>
      </c>
    </row>
    <row r="8468" spans="7:14" x14ac:dyDescent="0.2">
      <c r="G8468" s="26">
        <v>2016</v>
      </c>
      <c r="H8468" s="26">
        <v>12</v>
      </c>
      <c r="I8468" s="26">
        <v>18</v>
      </c>
      <c r="J8468" s="26">
        <v>18</v>
      </c>
      <c r="K8468" s="26">
        <v>201</v>
      </c>
      <c r="M8468" s="26">
        <v>8466</v>
      </c>
      <c r="N8468" s="26">
        <v>5</v>
      </c>
    </row>
    <row r="8469" spans="7:14" x14ac:dyDescent="0.2">
      <c r="G8469" s="26">
        <v>2016</v>
      </c>
      <c r="H8469" s="26">
        <v>12</v>
      </c>
      <c r="I8469" s="26">
        <v>18</v>
      </c>
      <c r="J8469" s="26">
        <v>19</v>
      </c>
      <c r="K8469" s="26">
        <v>180</v>
      </c>
      <c r="M8469" s="26">
        <v>8467</v>
      </c>
      <c r="N8469" s="26">
        <v>5</v>
      </c>
    </row>
    <row r="8470" spans="7:14" x14ac:dyDescent="0.2">
      <c r="G8470" s="26">
        <v>2016</v>
      </c>
      <c r="H8470" s="26">
        <v>12</v>
      </c>
      <c r="I8470" s="26">
        <v>18</v>
      </c>
      <c r="J8470" s="26">
        <v>20</v>
      </c>
      <c r="K8470" s="26">
        <v>105</v>
      </c>
      <c r="M8470" s="26">
        <v>8468</v>
      </c>
      <c r="N8470" s="26">
        <v>5</v>
      </c>
    </row>
    <row r="8471" spans="7:14" x14ac:dyDescent="0.2">
      <c r="G8471" s="26">
        <v>2016</v>
      </c>
      <c r="H8471" s="26">
        <v>12</v>
      </c>
      <c r="I8471" s="26">
        <v>18</v>
      </c>
      <c r="J8471" s="26">
        <v>21</v>
      </c>
      <c r="K8471" s="26">
        <v>84</v>
      </c>
      <c r="M8471" s="26">
        <v>8469</v>
      </c>
      <c r="N8471" s="26">
        <v>5</v>
      </c>
    </row>
    <row r="8472" spans="7:14" x14ac:dyDescent="0.2">
      <c r="G8472" s="26">
        <v>2016</v>
      </c>
      <c r="H8472" s="26">
        <v>12</v>
      </c>
      <c r="I8472" s="26">
        <v>18</v>
      </c>
      <c r="J8472" s="26">
        <v>22</v>
      </c>
      <c r="K8472" s="26">
        <v>75</v>
      </c>
      <c r="M8472" s="26">
        <v>8470</v>
      </c>
      <c r="N8472" s="26">
        <v>5</v>
      </c>
    </row>
    <row r="8473" spans="7:14" x14ac:dyDescent="0.2">
      <c r="G8473" s="26">
        <v>2016</v>
      </c>
      <c r="H8473" s="26">
        <v>12</v>
      </c>
      <c r="I8473" s="26">
        <v>18</v>
      </c>
      <c r="J8473" s="26">
        <v>23</v>
      </c>
      <c r="K8473" s="26">
        <v>56</v>
      </c>
      <c r="M8473" s="26">
        <v>8471</v>
      </c>
      <c r="N8473" s="26">
        <v>5</v>
      </c>
    </row>
    <row r="8474" spans="7:14" x14ac:dyDescent="0.2">
      <c r="G8474" s="26">
        <v>2016</v>
      </c>
      <c r="H8474" s="26">
        <v>12</v>
      </c>
      <c r="I8474" s="26">
        <v>18</v>
      </c>
      <c r="J8474" s="26">
        <v>24</v>
      </c>
      <c r="K8474" s="26">
        <v>18</v>
      </c>
      <c r="M8474" s="26">
        <v>8472</v>
      </c>
      <c r="N8474" s="26">
        <v>5</v>
      </c>
    </row>
    <row r="8475" spans="7:14" x14ac:dyDescent="0.2">
      <c r="G8475" s="26">
        <v>2016</v>
      </c>
      <c r="H8475" s="26">
        <v>12</v>
      </c>
      <c r="I8475" s="26">
        <v>19</v>
      </c>
      <c r="J8475" s="26">
        <v>1</v>
      </c>
      <c r="K8475" s="26">
        <v>11</v>
      </c>
      <c r="M8475" s="26">
        <v>8473</v>
      </c>
      <c r="N8475" s="26">
        <v>5</v>
      </c>
    </row>
    <row r="8476" spans="7:14" x14ac:dyDescent="0.2">
      <c r="G8476" s="26">
        <v>2016</v>
      </c>
      <c r="H8476" s="26">
        <v>12</v>
      </c>
      <c r="I8476" s="26">
        <v>19</v>
      </c>
      <c r="J8476" s="26">
        <v>2</v>
      </c>
      <c r="K8476" s="26">
        <v>10</v>
      </c>
      <c r="M8476" s="26">
        <v>8474</v>
      </c>
      <c r="N8476" s="26">
        <v>5</v>
      </c>
    </row>
    <row r="8477" spans="7:14" x14ac:dyDescent="0.2">
      <c r="G8477" s="26">
        <v>2016</v>
      </c>
      <c r="H8477" s="26">
        <v>12</v>
      </c>
      <c r="I8477" s="26">
        <v>19</v>
      </c>
      <c r="J8477" s="26">
        <v>3</v>
      </c>
      <c r="K8477" s="26">
        <v>2</v>
      </c>
      <c r="M8477" s="26">
        <v>8475</v>
      </c>
      <c r="N8477" s="26">
        <v>5</v>
      </c>
    </row>
    <row r="8478" spans="7:14" x14ac:dyDescent="0.2">
      <c r="G8478" s="26">
        <v>2016</v>
      </c>
      <c r="H8478" s="26">
        <v>12</v>
      </c>
      <c r="I8478" s="26">
        <v>19</v>
      </c>
      <c r="J8478" s="26">
        <v>4</v>
      </c>
      <c r="K8478" s="26">
        <v>2</v>
      </c>
      <c r="M8478" s="26">
        <v>8476</v>
      </c>
      <c r="N8478" s="26">
        <v>5</v>
      </c>
    </row>
    <row r="8479" spans="7:14" x14ac:dyDescent="0.2">
      <c r="G8479" s="26">
        <v>2016</v>
      </c>
      <c r="H8479" s="26">
        <v>12</v>
      </c>
      <c r="I8479" s="26">
        <v>19</v>
      </c>
      <c r="J8479" s="26">
        <v>5</v>
      </c>
      <c r="K8479" s="26">
        <v>8</v>
      </c>
      <c r="M8479" s="26">
        <v>8477</v>
      </c>
      <c r="N8479" s="26">
        <v>5</v>
      </c>
    </row>
    <row r="8480" spans="7:14" x14ac:dyDescent="0.2">
      <c r="G8480" s="26">
        <v>2016</v>
      </c>
      <c r="H8480" s="26">
        <v>12</v>
      </c>
      <c r="I8480" s="26">
        <v>19</v>
      </c>
      <c r="J8480" s="26">
        <v>6</v>
      </c>
      <c r="K8480" s="26">
        <v>34</v>
      </c>
      <c r="M8480" s="26">
        <v>8478</v>
      </c>
      <c r="N8480" s="26">
        <v>5</v>
      </c>
    </row>
    <row r="8481" spans="7:14" x14ac:dyDescent="0.2">
      <c r="G8481" s="26">
        <v>2016</v>
      </c>
      <c r="H8481" s="26">
        <v>12</v>
      </c>
      <c r="I8481" s="26">
        <v>19</v>
      </c>
      <c r="J8481" s="26">
        <v>7</v>
      </c>
      <c r="K8481" s="26">
        <v>135</v>
      </c>
      <c r="M8481" s="26">
        <v>8479</v>
      </c>
      <c r="N8481" s="26">
        <v>5</v>
      </c>
    </row>
    <row r="8482" spans="7:14" x14ac:dyDescent="0.2">
      <c r="G8482" s="26">
        <v>2016</v>
      </c>
      <c r="H8482" s="26">
        <v>12</v>
      </c>
      <c r="I8482" s="26">
        <v>19</v>
      </c>
      <c r="J8482" s="26">
        <v>8</v>
      </c>
      <c r="K8482" s="26">
        <v>365</v>
      </c>
      <c r="M8482" s="26">
        <v>8480</v>
      </c>
      <c r="N8482" s="26">
        <v>5</v>
      </c>
    </row>
    <row r="8483" spans="7:14" x14ac:dyDescent="0.2">
      <c r="G8483" s="26">
        <v>2016</v>
      </c>
      <c r="H8483" s="26">
        <v>12</v>
      </c>
      <c r="I8483" s="26">
        <v>19</v>
      </c>
      <c r="J8483" s="26">
        <v>9</v>
      </c>
      <c r="K8483" s="26">
        <v>272</v>
      </c>
      <c r="M8483" s="26">
        <v>8481</v>
      </c>
      <c r="N8483" s="26">
        <v>5</v>
      </c>
    </row>
    <row r="8484" spans="7:14" x14ac:dyDescent="0.2">
      <c r="G8484" s="26">
        <v>2016</v>
      </c>
      <c r="H8484" s="26">
        <v>12</v>
      </c>
      <c r="I8484" s="26">
        <v>19</v>
      </c>
      <c r="J8484" s="26">
        <v>10</v>
      </c>
      <c r="K8484" s="26">
        <v>238</v>
      </c>
      <c r="M8484" s="26">
        <v>8482</v>
      </c>
      <c r="N8484" s="26">
        <v>5</v>
      </c>
    </row>
    <row r="8485" spans="7:14" x14ac:dyDescent="0.2">
      <c r="G8485" s="26">
        <v>2016</v>
      </c>
      <c r="H8485" s="26">
        <v>12</v>
      </c>
      <c r="I8485" s="26">
        <v>19</v>
      </c>
      <c r="J8485" s="26">
        <v>11</v>
      </c>
      <c r="K8485" s="26">
        <v>261</v>
      </c>
      <c r="M8485" s="26">
        <v>8483</v>
      </c>
      <c r="N8485" s="26">
        <v>5</v>
      </c>
    </row>
    <row r="8486" spans="7:14" x14ac:dyDescent="0.2">
      <c r="G8486" s="26">
        <v>2016</v>
      </c>
      <c r="H8486" s="26">
        <v>12</v>
      </c>
      <c r="I8486" s="26">
        <v>19</v>
      </c>
      <c r="J8486" s="26">
        <v>12</v>
      </c>
      <c r="K8486" s="26">
        <v>327</v>
      </c>
      <c r="M8486" s="26">
        <v>8484</v>
      </c>
      <c r="N8486" s="26">
        <v>5</v>
      </c>
    </row>
    <row r="8487" spans="7:14" x14ac:dyDescent="0.2">
      <c r="G8487" s="26">
        <v>2016</v>
      </c>
      <c r="H8487" s="26">
        <v>12</v>
      </c>
      <c r="I8487" s="26">
        <v>19</v>
      </c>
      <c r="J8487" s="26">
        <v>13</v>
      </c>
      <c r="K8487" s="26">
        <v>307</v>
      </c>
      <c r="M8487" s="26">
        <v>8485</v>
      </c>
      <c r="N8487" s="26">
        <v>5</v>
      </c>
    </row>
    <row r="8488" spans="7:14" x14ac:dyDescent="0.2">
      <c r="G8488" s="26">
        <v>2016</v>
      </c>
      <c r="H8488" s="26">
        <v>12</v>
      </c>
      <c r="I8488" s="26">
        <v>19</v>
      </c>
      <c r="J8488" s="26">
        <v>14</v>
      </c>
      <c r="K8488" s="26">
        <v>379</v>
      </c>
      <c r="M8488" s="26">
        <v>8486</v>
      </c>
      <c r="N8488" s="26">
        <v>5</v>
      </c>
    </row>
    <row r="8489" spans="7:14" x14ac:dyDescent="0.2">
      <c r="G8489" s="26">
        <v>2016</v>
      </c>
      <c r="H8489" s="26">
        <v>12</v>
      </c>
      <c r="I8489" s="26">
        <v>19</v>
      </c>
      <c r="J8489" s="26">
        <v>15</v>
      </c>
      <c r="K8489" s="26">
        <v>360</v>
      </c>
      <c r="M8489" s="26">
        <v>8487</v>
      </c>
      <c r="N8489" s="26">
        <v>5</v>
      </c>
    </row>
    <row r="8490" spans="7:14" x14ac:dyDescent="0.2">
      <c r="G8490" s="26">
        <v>2016</v>
      </c>
      <c r="H8490" s="26">
        <v>12</v>
      </c>
      <c r="I8490" s="26">
        <v>19</v>
      </c>
      <c r="J8490" s="26">
        <v>16</v>
      </c>
      <c r="K8490" s="26">
        <v>405</v>
      </c>
      <c r="M8490" s="26">
        <v>8488</v>
      </c>
      <c r="N8490" s="26">
        <v>5</v>
      </c>
    </row>
    <row r="8491" spans="7:14" x14ac:dyDescent="0.2">
      <c r="G8491" s="26">
        <v>2016</v>
      </c>
      <c r="H8491" s="26">
        <v>12</v>
      </c>
      <c r="I8491" s="26">
        <v>19</v>
      </c>
      <c r="J8491" s="26">
        <v>17</v>
      </c>
      <c r="K8491" s="26">
        <v>475</v>
      </c>
      <c r="M8491" s="26">
        <v>8489</v>
      </c>
      <c r="N8491" s="26">
        <v>5</v>
      </c>
    </row>
    <row r="8492" spans="7:14" x14ac:dyDescent="0.2">
      <c r="G8492" s="26">
        <v>2016</v>
      </c>
      <c r="H8492" s="26">
        <v>12</v>
      </c>
      <c r="I8492" s="26">
        <v>19</v>
      </c>
      <c r="J8492" s="26">
        <v>18</v>
      </c>
      <c r="K8492" s="26">
        <v>285</v>
      </c>
      <c r="M8492" s="26">
        <v>8490</v>
      </c>
      <c r="N8492" s="26">
        <v>5</v>
      </c>
    </row>
    <row r="8493" spans="7:14" x14ac:dyDescent="0.2">
      <c r="G8493" s="26">
        <v>2016</v>
      </c>
      <c r="H8493" s="26">
        <v>12</v>
      </c>
      <c r="I8493" s="26">
        <v>19</v>
      </c>
      <c r="J8493" s="26">
        <v>19</v>
      </c>
      <c r="K8493" s="26">
        <v>170</v>
      </c>
      <c r="M8493" s="26">
        <v>8491</v>
      </c>
      <c r="N8493" s="26">
        <v>5</v>
      </c>
    </row>
    <row r="8494" spans="7:14" x14ac:dyDescent="0.2">
      <c r="G8494" s="26">
        <v>2016</v>
      </c>
      <c r="H8494" s="26">
        <v>12</v>
      </c>
      <c r="I8494" s="26">
        <v>19</v>
      </c>
      <c r="J8494" s="26">
        <v>20</v>
      </c>
      <c r="K8494" s="26">
        <v>152</v>
      </c>
      <c r="M8494" s="26">
        <v>8492</v>
      </c>
      <c r="N8494" s="26">
        <v>5</v>
      </c>
    </row>
    <row r="8495" spans="7:14" x14ac:dyDescent="0.2">
      <c r="G8495" s="26">
        <v>2016</v>
      </c>
      <c r="H8495" s="26">
        <v>12</v>
      </c>
      <c r="I8495" s="26">
        <v>19</v>
      </c>
      <c r="J8495" s="26">
        <v>21</v>
      </c>
      <c r="K8495" s="26">
        <v>98</v>
      </c>
      <c r="M8495" s="26">
        <v>8493</v>
      </c>
      <c r="N8495" s="26">
        <v>5</v>
      </c>
    </row>
    <row r="8496" spans="7:14" x14ac:dyDescent="0.2">
      <c r="G8496" s="26">
        <v>2016</v>
      </c>
      <c r="H8496" s="26">
        <v>12</v>
      </c>
      <c r="I8496" s="26">
        <v>19</v>
      </c>
      <c r="J8496" s="26">
        <v>22</v>
      </c>
      <c r="K8496" s="26">
        <v>76</v>
      </c>
      <c r="M8496" s="26">
        <v>8494</v>
      </c>
      <c r="N8496" s="26">
        <v>5</v>
      </c>
    </row>
    <row r="8497" spans="7:14" x14ac:dyDescent="0.2">
      <c r="G8497" s="26">
        <v>2016</v>
      </c>
      <c r="H8497" s="26">
        <v>12</v>
      </c>
      <c r="I8497" s="26">
        <v>19</v>
      </c>
      <c r="J8497" s="26">
        <v>23</v>
      </c>
      <c r="K8497" s="26">
        <v>35</v>
      </c>
      <c r="M8497" s="26">
        <v>8495</v>
      </c>
      <c r="N8497" s="26">
        <v>5</v>
      </c>
    </row>
    <row r="8498" spans="7:14" x14ac:dyDescent="0.2">
      <c r="G8498" s="26">
        <v>2016</v>
      </c>
      <c r="H8498" s="26">
        <v>12</v>
      </c>
      <c r="I8498" s="26">
        <v>19</v>
      </c>
      <c r="J8498" s="26">
        <v>24</v>
      </c>
      <c r="K8498" s="26">
        <v>39</v>
      </c>
      <c r="M8498" s="26">
        <v>8496</v>
      </c>
      <c r="N8498" s="26">
        <v>5</v>
      </c>
    </row>
    <row r="8499" spans="7:14" x14ac:dyDescent="0.2">
      <c r="G8499" s="26">
        <v>2016</v>
      </c>
      <c r="H8499" s="26">
        <v>12</v>
      </c>
      <c r="I8499" s="26">
        <v>20</v>
      </c>
      <c r="J8499" s="26">
        <v>1</v>
      </c>
      <c r="K8499" s="26">
        <v>16</v>
      </c>
      <c r="M8499" s="26">
        <v>8497</v>
      </c>
      <c r="N8499" s="26">
        <v>5</v>
      </c>
    </row>
    <row r="8500" spans="7:14" x14ac:dyDescent="0.2">
      <c r="G8500" s="26">
        <v>2016</v>
      </c>
      <c r="H8500" s="26">
        <v>12</v>
      </c>
      <c r="I8500" s="26">
        <v>20</v>
      </c>
      <c r="J8500" s="26">
        <v>2</v>
      </c>
      <c r="K8500" s="26">
        <v>11</v>
      </c>
      <c r="M8500" s="26">
        <v>8498</v>
      </c>
      <c r="N8500" s="26">
        <v>5</v>
      </c>
    </row>
    <row r="8501" spans="7:14" x14ac:dyDescent="0.2">
      <c r="G8501" s="26">
        <v>2016</v>
      </c>
      <c r="H8501" s="26">
        <v>12</v>
      </c>
      <c r="I8501" s="26">
        <v>20</v>
      </c>
      <c r="J8501" s="26">
        <v>3</v>
      </c>
      <c r="K8501" s="26">
        <v>4</v>
      </c>
      <c r="M8501" s="26">
        <v>8499</v>
      </c>
      <c r="N8501" s="26">
        <v>5</v>
      </c>
    </row>
    <row r="8502" spans="7:14" x14ac:dyDescent="0.2">
      <c r="G8502" s="26">
        <v>2016</v>
      </c>
      <c r="H8502" s="26">
        <v>12</v>
      </c>
      <c r="I8502" s="26">
        <v>20</v>
      </c>
      <c r="J8502" s="26">
        <v>4</v>
      </c>
      <c r="K8502" s="26">
        <v>10</v>
      </c>
      <c r="M8502" s="26">
        <v>8500</v>
      </c>
      <c r="N8502" s="26">
        <v>5</v>
      </c>
    </row>
    <row r="8503" spans="7:14" x14ac:dyDescent="0.2">
      <c r="G8503" s="26">
        <v>2016</v>
      </c>
      <c r="H8503" s="26">
        <v>12</v>
      </c>
      <c r="I8503" s="26">
        <v>20</v>
      </c>
      <c r="J8503" s="26">
        <v>5</v>
      </c>
      <c r="K8503" s="26">
        <v>8</v>
      </c>
      <c r="M8503" s="26">
        <v>8501</v>
      </c>
      <c r="N8503" s="26">
        <v>5</v>
      </c>
    </row>
    <row r="8504" spans="7:14" x14ac:dyDescent="0.2">
      <c r="G8504" s="26">
        <v>2016</v>
      </c>
      <c r="H8504" s="26">
        <v>12</v>
      </c>
      <c r="I8504" s="26">
        <v>20</v>
      </c>
      <c r="J8504" s="26">
        <v>6</v>
      </c>
      <c r="K8504" s="26">
        <v>41</v>
      </c>
      <c r="M8504" s="26">
        <v>8502</v>
      </c>
      <c r="N8504" s="26">
        <v>5</v>
      </c>
    </row>
    <row r="8505" spans="7:14" x14ac:dyDescent="0.2">
      <c r="G8505" s="26">
        <v>2016</v>
      </c>
      <c r="H8505" s="26">
        <v>12</v>
      </c>
      <c r="I8505" s="26">
        <v>20</v>
      </c>
      <c r="J8505" s="26">
        <v>7</v>
      </c>
      <c r="K8505" s="26">
        <v>141</v>
      </c>
      <c r="M8505" s="26">
        <v>8503</v>
      </c>
      <c r="N8505" s="26">
        <v>5</v>
      </c>
    </row>
    <row r="8506" spans="7:14" x14ac:dyDescent="0.2">
      <c r="G8506" s="26">
        <v>2016</v>
      </c>
      <c r="H8506" s="26">
        <v>12</v>
      </c>
      <c r="I8506" s="26">
        <v>20</v>
      </c>
      <c r="J8506" s="26">
        <v>8</v>
      </c>
      <c r="K8506" s="26">
        <v>347</v>
      </c>
      <c r="M8506" s="26">
        <v>8504</v>
      </c>
      <c r="N8506" s="26">
        <v>5</v>
      </c>
    </row>
    <row r="8507" spans="7:14" x14ac:dyDescent="0.2">
      <c r="G8507" s="26">
        <v>2016</v>
      </c>
      <c r="H8507" s="26">
        <v>12</v>
      </c>
      <c r="I8507" s="26">
        <v>20</v>
      </c>
      <c r="J8507" s="26">
        <v>9</v>
      </c>
      <c r="K8507" s="26">
        <v>271</v>
      </c>
      <c r="M8507" s="26">
        <v>8505</v>
      </c>
      <c r="N8507" s="26">
        <v>5</v>
      </c>
    </row>
    <row r="8508" spans="7:14" x14ac:dyDescent="0.2">
      <c r="G8508" s="26">
        <v>2016</v>
      </c>
      <c r="H8508" s="26">
        <v>12</v>
      </c>
      <c r="I8508" s="26">
        <v>20</v>
      </c>
      <c r="J8508" s="26">
        <v>10</v>
      </c>
      <c r="K8508" s="26">
        <v>243</v>
      </c>
      <c r="M8508" s="26">
        <v>8506</v>
      </c>
      <c r="N8508" s="26">
        <v>5</v>
      </c>
    </row>
    <row r="8509" spans="7:14" x14ac:dyDescent="0.2">
      <c r="G8509" s="26">
        <v>2016</v>
      </c>
      <c r="H8509" s="26">
        <v>12</v>
      </c>
      <c r="I8509" s="26">
        <v>20</v>
      </c>
      <c r="J8509" s="26">
        <v>11</v>
      </c>
      <c r="K8509" s="26">
        <v>237</v>
      </c>
      <c r="M8509" s="26">
        <v>8507</v>
      </c>
      <c r="N8509" s="26">
        <v>5</v>
      </c>
    </row>
    <row r="8510" spans="7:14" x14ac:dyDescent="0.2">
      <c r="G8510" s="26">
        <v>2016</v>
      </c>
      <c r="H8510" s="26">
        <v>12</v>
      </c>
      <c r="I8510" s="26">
        <v>20</v>
      </c>
      <c r="J8510" s="26">
        <v>12</v>
      </c>
      <c r="K8510" s="26">
        <v>302</v>
      </c>
      <c r="M8510" s="26">
        <v>8508</v>
      </c>
      <c r="N8510" s="26">
        <v>5</v>
      </c>
    </row>
    <row r="8511" spans="7:14" x14ac:dyDescent="0.2">
      <c r="G8511" s="26">
        <v>2016</v>
      </c>
      <c r="H8511" s="26">
        <v>12</v>
      </c>
      <c r="I8511" s="26">
        <v>20</v>
      </c>
      <c r="J8511" s="26">
        <v>13</v>
      </c>
      <c r="K8511" s="26">
        <v>365</v>
      </c>
      <c r="M8511" s="26">
        <v>8509</v>
      </c>
      <c r="N8511" s="26">
        <v>5</v>
      </c>
    </row>
    <row r="8512" spans="7:14" x14ac:dyDescent="0.2">
      <c r="G8512" s="26">
        <v>2016</v>
      </c>
      <c r="H8512" s="26">
        <v>12</v>
      </c>
      <c r="I8512" s="26">
        <v>20</v>
      </c>
      <c r="J8512" s="26">
        <v>14</v>
      </c>
      <c r="K8512" s="26">
        <v>352</v>
      </c>
      <c r="M8512" s="26">
        <v>8510</v>
      </c>
      <c r="N8512" s="26">
        <v>5</v>
      </c>
    </row>
    <row r="8513" spans="7:14" x14ac:dyDescent="0.2">
      <c r="G8513" s="26">
        <v>2016</v>
      </c>
      <c r="H8513" s="26">
        <v>12</v>
      </c>
      <c r="I8513" s="26">
        <v>20</v>
      </c>
      <c r="J8513" s="26">
        <v>15</v>
      </c>
      <c r="K8513" s="26">
        <v>352</v>
      </c>
      <c r="M8513" s="26">
        <v>8511</v>
      </c>
      <c r="N8513" s="26">
        <v>5</v>
      </c>
    </row>
    <row r="8514" spans="7:14" x14ac:dyDescent="0.2">
      <c r="G8514" s="26">
        <v>2016</v>
      </c>
      <c r="H8514" s="26">
        <v>12</v>
      </c>
      <c r="I8514" s="26">
        <v>20</v>
      </c>
      <c r="J8514" s="26">
        <v>16</v>
      </c>
      <c r="K8514" s="26">
        <v>406</v>
      </c>
      <c r="M8514" s="26">
        <v>8512</v>
      </c>
      <c r="N8514" s="26">
        <v>5</v>
      </c>
    </row>
    <row r="8515" spans="7:14" x14ac:dyDescent="0.2">
      <c r="G8515" s="26">
        <v>2016</v>
      </c>
      <c r="H8515" s="26">
        <v>12</v>
      </c>
      <c r="I8515" s="26">
        <v>20</v>
      </c>
      <c r="J8515" s="26">
        <v>17</v>
      </c>
      <c r="K8515" s="26">
        <v>505</v>
      </c>
      <c r="M8515" s="26">
        <v>8513</v>
      </c>
      <c r="N8515" s="26">
        <v>5</v>
      </c>
    </row>
    <row r="8516" spans="7:14" x14ac:dyDescent="0.2">
      <c r="G8516" s="26">
        <v>2016</v>
      </c>
      <c r="H8516" s="26">
        <v>12</v>
      </c>
      <c r="I8516" s="26">
        <v>20</v>
      </c>
      <c r="J8516" s="26">
        <v>18</v>
      </c>
      <c r="K8516" s="26">
        <v>330</v>
      </c>
      <c r="M8516" s="26">
        <v>8514</v>
      </c>
      <c r="N8516" s="26">
        <v>5</v>
      </c>
    </row>
    <row r="8517" spans="7:14" x14ac:dyDescent="0.2">
      <c r="G8517" s="26">
        <v>2016</v>
      </c>
      <c r="H8517" s="26">
        <v>12</v>
      </c>
      <c r="I8517" s="26">
        <v>20</v>
      </c>
      <c r="J8517" s="26">
        <v>19</v>
      </c>
      <c r="K8517" s="26">
        <v>223</v>
      </c>
      <c r="M8517" s="26">
        <v>8515</v>
      </c>
      <c r="N8517" s="26">
        <v>5</v>
      </c>
    </row>
    <row r="8518" spans="7:14" x14ac:dyDescent="0.2">
      <c r="G8518" s="26">
        <v>2016</v>
      </c>
      <c r="H8518" s="26">
        <v>12</v>
      </c>
      <c r="I8518" s="26">
        <v>20</v>
      </c>
      <c r="J8518" s="26">
        <v>20</v>
      </c>
      <c r="K8518" s="26">
        <v>146</v>
      </c>
      <c r="M8518" s="26">
        <v>8516</v>
      </c>
      <c r="N8518" s="26">
        <v>5</v>
      </c>
    </row>
    <row r="8519" spans="7:14" x14ac:dyDescent="0.2">
      <c r="G8519" s="26">
        <v>2016</v>
      </c>
      <c r="H8519" s="26">
        <v>12</v>
      </c>
      <c r="I8519" s="26">
        <v>20</v>
      </c>
      <c r="J8519" s="26">
        <v>21</v>
      </c>
      <c r="K8519" s="26">
        <v>106</v>
      </c>
      <c r="M8519" s="26">
        <v>8517</v>
      </c>
      <c r="N8519" s="26">
        <v>5</v>
      </c>
    </row>
    <row r="8520" spans="7:14" x14ac:dyDescent="0.2">
      <c r="G8520" s="26">
        <v>2016</v>
      </c>
      <c r="H8520" s="26">
        <v>12</v>
      </c>
      <c r="I8520" s="26">
        <v>20</v>
      </c>
      <c r="J8520" s="26">
        <v>22</v>
      </c>
      <c r="K8520" s="26">
        <v>104</v>
      </c>
      <c r="M8520" s="26">
        <v>8518</v>
      </c>
      <c r="N8520" s="26">
        <v>5</v>
      </c>
    </row>
    <row r="8521" spans="7:14" x14ac:dyDescent="0.2">
      <c r="G8521" s="26">
        <v>2016</v>
      </c>
      <c r="H8521" s="26">
        <v>12</v>
      </c>
      <c r="I8521" s="26">
        <v>20</v>
      </c>
      <c r="J8521" s="26">
        <v>23</v>
      </c>
      <c r="K8521" s="26">
        <v>49</v>
      </c>
      <c r="M8521" s="26">
        <v>8519</v>
      </c>
      <c r="N8521" s="26">
        <v>5</v>
      </c>
    </row>
    <row r="8522" spans="7:14" x14ac:dyDescent="0.2">
      <c r="G8522" s="26">
        <v>2016</v>
      </c>
      <c r="H8522" s="26">
        <v>12</v>
      </c>
      <c r="I8522" s="26">
        <v>20</v>
      </c>
      <c r="J8522" s="26">
        <v>24</v>
      </c>
      <c r="K8522" s="26">
        <v>41</v>
      </c>
      <c r="M8522" s="26">
        <v>8520</v>
      </c>
      <c r="N8522" s="26">
        <v>5</v>
      </c>
    </row>
    <row r="8523" spans="7:14" x14ac:dyDescent="0.2">
      <c r="G8523" s="26">
        <v>2016</v>
      </c>
      <c r="H8523" s="26">
        <v>12</v>
      </c>
      <c r="I8523" s="26">
        <v>21</v>
      </c>
      <c r="J8523" s="26">
        <v>1</v>
      </c>
      <c r="K8523" s="26">
        <v>19</v>
      </c>
      <c r="M8523" s="26">
        <v>8521</v>
      </c>
      <c r="N8523" s="26">
        <v>5</v>
      </c>
    </row>
    <row r="8524" spans="7:14" x14ac:dyDescent="0.2">
      <c r="G8524" s="26">
        <v>2016</v>
      </c>
      <c r="H8524" s="26">
        <v>12</v>
      </c>
      <c r="I8524" s="26">
        <v>21</v>
      </c>
      <c r="J8524" s="26">
        <v>2</v>
      </c>
      <c r="K8524" s="26">
        <v>9</v>
      </c>
      <c r="M8524" s="26">
        <v>8522</v>
      </c>
      <c r="N8524" s="26">
        <v>5</v>
      </c>
    </row>
    <row r="8525" spans="7:14" x14ac:dyDescent="0.2">
      <c r="G8525" s="26">
        <v>2016</v>
      </c>
      <c r="H8525" s="26">
        <v>12</v>
      </c>
      <c r="I8525" s="26">
        <v>21</v>
      </c>
      <c r="J8525" s="26">
        <v>3</v>
      </c>
      <c r="K8525" s="26">
        <v>1</v>
      </c>
      <c r="M8525" s="26">
        <v>8523</v>
      </c>
      <c r="N8525" s="26">
        <v>5</v>
      </c>
    </row>
    <row r="8526" spans="7:14" x14ac:dyDescent="0.2">
      <c r="G8526" s="26">
        <v>2016</v>
      </c>
      <c r="H8526" s="26">
        <v>12</v>
      </c>
      <c r="I8526" s="26">
        <v>21</v>
      </c>
      <c r="J8526" s="26">
        <v>4</v>
      </c>
      <c r="K8526" s="26">
        <v>3</v>
      </c>
      <c r="M8526" s="26">
        <v>8524</v>
      </c>
      <c r="N8526" s="26">
        <v>5</v>
      </c>
    </row>
    <row r="8527" spans="7:14" x14ac:dyDescent="0.2">
      <c r="G8527" s="26">
        <v>2016</v>
      </c>
      <c r="H8527" s="26">
        <v>12</v>
      </c>
      <c r="I8527" s="26">
        <v>21</v>
      </c>
      <c r="J8527" s="26">
        <v>5</v>
      </c>
      <c r="K8527" s="26">
        <v>10</v>
      </c>
      <c r="M8527" s="26">
        <v>8525</v>
      </c>
      <c r="N8527" s="26">
        <v>5</v>
      </c>
    </row>
    <row r="8528" spans="7:14" x14ac:dyDescent="0.2">
      <c r="G8528" s="26">
        <v>2016</v>
      </c>
      <c r="H8528" s="26">
        <v>12</v>
      </c>
      <c r="I8528" s="26">
        <v>21</v>
      </c>
      <c r="J8528" s="26">
        <v>6</v>
      </c>
      <c r="K8528" s="26">
        <v>45</v>
      </c>
      <c r="M8528" s="26">
        <v>8526</v>
      </c>
      <c r="N8528" s="26">
        <v>5</v>
      </c>
    </row>
    <row r="8529" spans="7:14" x14ac:dyDescent="0.2">
      <c r="G8529" s="26">
        <v>2016</v>
      </c>
      <c r="H8529" s="26">
        <v>12</v>
      </c>
      <c r="I8529" s="26">
        <v>21</v>
      </c>
      <c r="J8529" s="26">
        <v>7</v>
      </c>
      <c r="K8529" s="26">
        <v>141</v>
      </c>
      <c r="M8529" s="26">
        <v>8527</v>
      </c>
      <c r="N8529" s="26">
        <v>5</v>
      </c>
    </row>
    <row r="8530" spans="7:14" x14ac:dyDescent="0.2">
      <c r="G8530" s="26">
        <v>2016</v>
      </c>
      <c r="H8530" s="26">
        <v>12</v>
      </c>
      <c r="I8530" s="26">
        <v>21</v>
      </c>
      <c r="J8530" s="26">
        <v>8</v>
      </c>
      <c r="K8530" s="26">
        <v>308</v>
      </c>
      <c r="M8530" s="26">
        <v>8528</v>
      </c>
      <c r="N8530" s="26">
        <v>5</v>
      </c>
    </row>
    <row r="8531" spans="7:14" x14ac:dyDescent="0.2">
      <c r="G8531" s="26">
        <v>2016</v>
      </c>
      <c r="H8531" s="26">
        <v>12</v>
      </c>
      <c r="I8531" s="26">
        <v>21</v>
      </c>
      <c r="J8531" s="26">
        <v>9</v>
      </c>
      <c r="K8531" s="26">
        <v>250</v>
      </c>
      <c r="M8531" s="26">
        <v>8529</v>
      </c>
      <c r="N8531" s="26">
        <v>5</v>
      </c>
    </row>
    <row r="8532" spans="7:14" x14ac:dyDescent="0.2">
      <c r="G8532" s="26">
        <v>2016</v>
      </c>
      <c r="H8532" s="26">
        <v>12</v>
      </c>
      <c r="I8532" s="26">
        <v>21</v>
      </c>
      <c r="J8532" s="26">
        <v>10</v>
      </c>
      <c r="K8532" s="26">
        <v>227</v>
      </c>
      <c r="M8532" s="26">
        <v>8530</v>
      </c>
      <c r="N8532" s="26">
        <v>5</v>
      </c>
    </row>
    <row r="8533" spans="7:14" x14ac:dyDescent="0.2">
      <c r="G8533" s="26">
        <v>2016</v>
      </c>
      <c r="H8533" s="26">
        <v>12</v>
      </c>
      <c r="I8533" s="26">
        <v>21</v>
      </c>
      <c r="J8533" s="26">
        <v>11</v>
      </c>
      <c r="K8533" s="26">
        <v>284</v>
      </c>
      <c r="M8533" s="26">
        <v>8531</v>
      </c>
      <c r="N8533" s="26">
        <v>5</v>
      </c>
    </row>
    <row r="8534" spans="7:14" x14ac:dyDescent="0.2">
      <c r="G8534" s="26">
        <v>2016</v>
      </c>
      <c r="H8534" s="26">
        <v>12</v>
      </c>
      <c r="I8534" s="26">
        <v>21</v>
      </c>
      <c r="J8534" s="26">
        <v>12</v>
      </c>
      <c r="K8534" s="26">
        <v>341</v>
      </c>
      <c r="M8534" s="26">
        <v>8532</v>
      </c>
      <c r="N8534" s="26">
        <v>5</v>
      </c>
    </row>
    <row r="8535" spans="7:14" x14ac:dyDescent="0.2">
      <c r="G8535" s="26">
        <v>2016</v>
      </c>
      <c r="H8535" s="26">
        <v>12</v>
      </c>
      <c r="I8535" s="26">
        <v>21</v>
      </c>
      <c r="J8535" s="26">
        <v>13</v>
      </c>
      <c r="K8535" s="26">
        <v>345</v>
      </c>
      <c r="M8535" s="26">
        <v>8533</v>
      </c>
      <c r="N8535" s="26">
        <v>5</v>
      </c>
    </row>
    <row r="8536" spans="7:14" x14ac:dyDescent="0.2">
      <c r="G8536" s="26">
        <v>2016</v>
      </c>
      <c r="H8536" s="26">
        <v>12</v>
      </c>
      <c r="I8536" s="26">
        <v>21</v>
      </c>
      <c r="J8536" s="26">
        <v>14</v>
      </c>
      <c r="K8536" s="26">
        <v>350</v>
      </c>
      <c r="M8536" s="26">
        <v>8534</v>
      </c>
      <c r="N8536" s="26">
        <v>5</v>
      </c>
    </row>
    <row r="8537" spans="7:14" x14ac:dyDescent="0.2">
      <c r="G8537" s="26">
        <v>2016</v>
      </c>
      <c r="H8537" s="26">
        <v>12</v>
      </c>
      <c r="I8537" s="26">
        <v>21</v>
      </c>
      <c r="J8537" s="26">
        <v>15</v>
      </c>
      <c r="K8537" s="26">
        <v>348</v>
      </c>
      <c r="M8537" s="26">
        <v>8535</v>
      </c>
      <c r="N8537" s="26">
        <v>5</v>
      </c>
    </row>
    <row r="8538" spans="7:14" x14ac:dyDescent="0.2">
      <c r="G8538" s="26">
        <v>2016</v>
      </c>
      <c r="H8538" s="26">
        <v>12</v>
      </c>
      <c r="I8538" s="26">
        <v>21</v>
      </c>
      <c r="J8538" s="26">
        <v>16</v>
      </c>
      <c r="K8538" s="26">
        <v>378</v>
      </c>
      <c r="M8538" s="26">
        <v>8536</v>
      </c>
      <c r="N8538" s="26">
        <v>5</v>
      </c>
    </row>
    <row r="8539" spans="7:14" x14ac:dyDescent="0.2">
      <c r="G8539" s="26">
        <v>2016</v>
      </c>
      <c r="H8539" s="26">
        <v>12</v>
      </c>
      <c r="I8539" s="26">
        <v>21</v>
      </c>
      <c r="J8539" s="26">
        <v>17</v>
      </c>
      <c r="K8539" s="26">
        <v>408</v>
      </c>
      <c r="M8539" s="26">
        <v>8537</v>
      </c>
      <c r="N8539" s="26">
        <v>5</v>
      </c>
    </row>
    <row r="8540" spans="7:14" x14ac:dyDescent="0.2">
      <c r="G8540" s="26">
        <v>2016</v>
      </c>
      <c r="H8540" s="26">
        <v>12</v>
      </c>
      <c r="I8540" s="26">
        <v>21</v>
      </c>
      <c r="J8540" s="26">
        <v>18</v>
      </c>
      <c r="K8540" s="26">
        <v>343</v>
      </c>
      <c r="M8540" s="26">
        <v>8538</v>
      </c>
      <c r="N8540" s="26">
        <v>5</v>
      </c>
    </row>
    <row r="8541" spans="7:14" x14ac:dyDescent="0.2">
      <c r="G8541" s="26">
        <v>2016</v>
      </c>
      <c r="H8541" s="26">
        <v>12</v>
      </c>
      <c r="I8541" s="26">
        <v>21</v>
      </c>
      <c r="J8541" s="26">
        <v>19</v>
      </c>
      <c r="K8541" s="26">
        <v>209</v>
      </c>
      <c r="M8541" s="26">
        <v>8539</v>
      </c>
      <c r="N8541" s="26">
        <v>5</v>
      </c>
    </row>
    <row r="8542" spans="7:14" x14ac:dyDescent="0.2">
      <c r="G8542" s="26">
        <v>2016</v>
      </c>
      <c r="H8542" s="26">
        <v>12</v>
      </c>
      <c r="I8542" s="26">
        <v>21</v>
      </c>
      <c r="J8542" s="26">
        <v>20</v>
      </c>
      <c r="K8542" s="26">
        <v>150</v>
      </c>
      <c r="M8542" s="26">
        <v>8540</v>
      </c>
      <c r="N8542" s="26">
        <v>5</v>
      </c>
    </row>
    <row r="8543" spans="7:14" x14ac:dyDescent="0.2">
      <c r="G8543" s="26">
        <v>2016</v>
      </c>
      <c r="H8543" s="26">
        <v>12</v>
      </c>
      <c r="I8543" s="26">
        <v>21</v>
      </c>
      <c r="J8543" s="26">
        <v>21</v>
      </c>
      <c r="K8543" s="26">
        <v>112</v>
      </c>
      <c r="M8543" s="26">
        <v>8541</v>
      </c>
      <c r="N8543" s="26">
        <v>5</v>
      </c>
    </row>
    <row r="8544" spans="7:14" x14ac:dyDescent="0.2">
      <c r="G8544" s="26">
        <v>2016</v>
      </c>
      <c r="H8544" s="26">
        <v>12</v>
      </c>
      <c r="I8544" s="26">
        <v>21</v>
      </c>
      <c r="J8544" s="26">
        <v>22</v>
      </c>
      <c r="K8544" s="26">
        <v>106</v>
      </c>
      <c r="M8544" s="26">
        <v>8542</v>
      </c>
      <c r="N8544" s="26">
        <v>5</v>
      </c>
    </row>
    <row r="8545" spans="7:14" x14ac:dyDescent="0.2">
      <c r="G8545" s="26">
        <v>2016</v>
      </c>
      <c r="H8545" s="26">
        <v>12</v>
      </c>
      <c r="I8545" s="26">
        <v>21</v>
      </c>
      <c r="J8545" s="26">
        <v>23</v>
      </c>
      <c r="K8545" s="26">
        <v>76</v>
      </c>
      <c r="M8545" s="26">
        <v>8543</v>
      </c>
      <c r="N8545" s="26">
        <v>5</v>
      </c>
    </row>
    <row r="8546" spans="7:14" x14ac:dyDescent="0.2">
      <c r="G8546" s="26">
        <v>2016</v>
      </c>
      <c r="H8546" s="26">
        <v>12</v>
      </c>
      <c r="I8546" s="26">
        <v>21</v>
      </c>
      <c r="J8546" s="26">
        <v>24</v>
      </c>
      <c r="K8546" s="26">
        <v>28</v>
      </c>
      <c r="M8546" s="26">
        <v>8544</v>
      </c>
      <c r="N8546" s="26">
        <v>5</v>
      </c>
    </row>
    <row r="8547" spans="7:14" x14ac:dyDescent="0.2">
      <c r="G8547" s="26">
        <v>2016</v>
      </c>
      <c r="H8547" s="26">
        <v>12</v>
      </c>
      <c r="I8547" s="26">
        <v>22</v>
      </c>
      <c r="J8547" s="26">
        <v>1</v>
      </c>
      <c r="K8547" s="26">
        <v>11</v>
      </c>
      <c r="M8547" s="26">
        <v>8545</v>
      </c>
      <c r="N8547" s="26">
        <v>5</v>
      </c>
    </row>
    <row r="8548" spans="7:14" x14ac:dyDescent="0.2">
      <c r="G8548" s="26">
        <v>2016</v>
      </c>
      <c r="H8548" s="26">
        <v>12</v>
      </c>
      <c r="I8548" s="26">
        <v>22</v>
      </c>
      <c r="J8548" s="26">
        <v>2</v>
      </c>
      <c r="K8548" s="26">
        <v>14</v>
      </c>
      <c r="M8548" s="26">
        <v>8546</v>
      </c>
      <c r="N8548" s="26">
        <v>5</v>
      </c>
    </row>
    <row r="8549" spans="7:14" x14ac:dyDescent="0.2">
      <c r="G8549" s="26">
        <v>2016</v>
      </c>
      <c r="H8549" s="26">
        <v>12</v>
      </c>
      <c r="I8549" s="26">
        <v>22</v>
      </c>
      <c r="J8549" s="26">
        <v>3</v>
      </c>
      <c r="K8549" s="26">
        <v>5</v>
      </c>
      <c r="M8549" s="26">
        <v>8547</v>
      </c>
      <c r="N8549" s="26">
        <v>5</v>
      </c>
    </row>
    <row r="8550" spans="7:14" x14ac:dyDescent="0.2">
      <c r="G8550" s="26">
        <v>2016</v>
      </c>
      <c r="H8550" s="26">
        <v>12</v>
      </c>
      <c r="I8550" s="26">
        <v>22</v>
      </c>
      <c r="J8550" s="26">
        <v>4</v>
      </c>
      <c r="K8550" s="26">
        <v>5</v>
      </c>
      <c r="M8550" s="26">
        <v>8548</v>
      </c>
      <c r="N8550" s="26">
        <v>5</v>
      </c>
    </row>
    <row r="8551" spans="7:14" x14ac:dyDescent="0.2">
      <c r="G8551" s="26">
        <v>2016</v>
      </c>
      <c r="H8551" s="26">
        <v>12</v>
      </c>
      <c r="I8551" s="26">
        <v>22</v>
      </c>
      <c r="J8551" s="26">
        <v>5</v>
      </c>
      <c r="K8551" s="26">
        <v>6</v>
      </c>
      <c r="M8551" s="26">
        <v>8549</v>
      </c>
      <c r="N8551" s="26">
        <v>5</v>
      </c>
    </row>
    <row r="8552" spans="7:14" x14ac:dyDescent="0.2">
      <c r="G8552" s="26">
        <v>2016</v>
      </c>
      <c r="H8552" s="26">
        <v>12</v>
      </c>
      <c r="I8552" s="26">
        <v>22</v>
      </c>
      <c r="J8552" s="26">
        <v>6</v>
      </c>
      <c r="K8552" s="26">
        <v>28</v>
      </c>
      <c r="M8552" s="26">
        <v>8550</v>
      </c>
      <c r="N8552" s="26">
        <v>5</v>
      </c>
    </row>
    <row r="8553" spans="7:14" x14ac:dyDescent="0.2">
      <c r="G8553" s="26">
        <v>2016</v>
      </c>
      <c r="H8553" s="26">
        <v>12</v>
      </c>
      <c r="I8553" s="26">
        <v>22</v>
      </c>
      <c r="J8553" s="26">
        <v>7</v>
      </c>
      <c r="K8553" s="26">
        <v>143</v>
      </c>
      <c r="M8553" s="26">
        <v>8551</v>
      </c>
      <c r="N8553" s="26">
        <v>5</v>
      </c>
    </row>
    <row r="8554" spans="7:14" x14ac:dyDescent="0.2">
      <c r="G8554" s="26">
        <v>2016</v>
      </c>
      <c r="H8554" s="26">
        <v>12</v>
      </c>
      <c r="I8554" s="26">
        <v>22</v>
      </c>
      <c r="J8554" s="26">
        <v>8</v>
      </c>
      <c r="K8554" s="26">
        <v>326</v>
      </c>
      <c r="M8554" s="26">
        <v>8552</v>
      </c>
      <c r="N8554" s="26">
        <v>5</v>
      </c>
    </row>
    <row r="8555" spans="7:14" x14ac:dyDescent="0.2">
      <c r="G8555" s="26">
        <v>2016</v>
      </c>
      <c r="H8555" s="26">
        <v>12</v>
      </c>
      <c r="I8555" s="26">
        <v>22</v>
      </c>
      <c r="J8555" s="26">
        <v>9</v>
      </c>
      <c r="K8555" s="26">
        <v>214</v>
      </c>
      <c r="M8555" s="26">
        <v>8553</v>
      </c>
      <c r="N8555" s="26">
        <v>5</v>
      </c>
    </row>
    <row r="8556" spans="7:14" x14ac:dyDescent="0.2">
      <c r="G8556" s="26">
        <v>2016</v>
      </c>
      <c r="H8556" s="26">
        <v>12</v>
      </c>
      <c r="I8556" s="26">
        <v>22</v>
      </c>
      <c r="J8556" s="26">
        <v>10</v>
      </c>
      <c r="K8556" s="26">
        <v>227</v>
      </c>
      <c r="M8556" s="26">
        <v>8554</v>
      </c>
      <c r="N8556" s="26">
        <v>5</v>
      </c>
    </row>
    <row r="8557" spans="7:14" x14ac:dyDescent="0.2">
      <c r="G8557" s="26">
        <v>2016</v>
      </c>
      <c r="H8557" s="26">
        <v>12</v>
      </c>
      <c r="I8557" s="26">
        <v>22</v>
      </c>
      <c r="J8557" s="26">
        <v>11</v>
      </c>
      <c r="K8557" s="26">
        <v>258</v>
      </c>
      <c r="M8557" s="26">
        <v>8555</v>
      </c>
      <c r="N8557" s="26">
        <v>4</v>
      </c>
    </row>
    <row r="8558" spans="7:14" x14ac:dyDescent="0.2">
      <c r="G8558" s="26">
        <v>2016</v>
      </c>
      <c r="H8558" s="26">
        <v>12</v>
      </c>
      <c r="I8558" s="26">
        <v>22</v>
      </c>
      <c r="J8558" s="26">
        <v>12</v>
      </c>
      <c r="K8558" s="26">
        <v>369</v>
      </c>
      <c r="M8558" s="26">
        <v>8556</v>
      </c>
      <c r="N8558" s="26">
        <v>4</v>
      </c>
    </row>
    <row r="8559" spans="7:14" x14ac:dyDescent="0.2">
      <c r="G8559" s="26">
        <v>2016</v>
      </c>
      <c r="H8559" s="26">
        <v>12</v>
      </c>
      <c r="I8559" s="26">
        <v>22</v>
      </c>
      <c r="J8559" s="26">
        <v>13</v>
      </c>
      <c r="K8559" s="26">
        <v>323</v>
      </c>
      <c r="M8559" s="26">
        <v>8557</v>
      </c>
      <c r="N8559" s="26">
        <v>4</v>
      </c>
    </row>
    <row r="8560" spans="7:14" x14ac:dyDescent="0.2">
      <c r="G8560" s="26">
        <v>2016</v>
      </c>
      <c r="H8560" s="26">
        <v>12</v>
      </c>
      <c r="I8560" s="26">
        <v>22</v>
      </c>
      <c r="J8560" s="26">
        <v>14</v>
      </c>
      <c r="K8560" s="26">
        <v>348</v>
      </c>
      <c r="M8560" s="26">
        <v>8558</v>
      </c>
      <c r="N8560" s="26">
        <v>4</v>
      </c>
    </row>
    <row r="8561" spans="7:14" x14ac:dyDescent="0.2">
      <c r="G8561" s="26">
        <v>2016</v>
      </c>
      <c r="H8561" s="26">
        <v>12</v>
      </c>
      <c r="I8561" s="26">
        <v>22</v>
      </c>
      <c r="J8561" s="26">
        <v>15</v>
      </c>
      <c r="K8561" s="26">
        <v>390</v>
      </c>
      <c r="M8561" s="26">
        <v>8559</v>
      </c>
      <c r="N8561" s="26">
        <v>4</v>
      </c>
    </row>
    <row r="8562" spans="7:14" x14ac:dyDescent="0.2">
      <c r="G8562" s="26">
        <v>2016</v>
      </c>
      <c r="H8562" s="26">
        <v>12</v>
      </c>
      <c r="I8562" s="26">
        <v>22</v>
      </c>
      <c r="J8562" s="26">
        <v>16</v>
      </c>
      <c r="K8562" s="26">
        <v>407</v>
      </c>
      <c r="M8562" s="26">
        <v>8560</v>
      </c>
      <c r="N8562" s="26">
        <v>4</v>
      </c>
    </row>
    <row r="8563" spans="7:14" x14ac:dyDescent="0.2">
      <c r="G8563" s="26">
        <v>2016</v>
      </c>
      <c r="H8563" s="26">
        <v>12</v>
      </c>
      <c r="I8563" s="26">
        <v>22</v>
      </c>
      <c r="J8563" s="26">
        <v>17</v>
      </c>
      <c r="K8563" s="26">
        <v>474</v>
      </c>
      <c r="M8563" s="26">
        <v>8561</v>
      </c>
      <c r="N8563" s="26">
        <v>4</v>
      </c>
    </row>
    <row r="8564" spans="7:14" x14ac:dyDescent="0.2">
      <c r="G8564" s="26">
        <v>2016</v>
      </c>
      <c r="H8564" s="26">
        <v>12</v>
      </c>
      <c r="I8564" s="26">
        <v>22</v>
      </c>
      <c r="J8564" s="26">
        <v>18</v>
      </c>
      <c r="K8564" s="26">
        <v>308</v>
      </c>
      <c r="M8564" s="26">
        <v>8562</v>
      </c>
      <c r="N8564" s="26">
        <v>4</v>
      </c>
    </row>
    <row r="8565" spans="7:14" x14ac:dyDescent="0.2">
      <c r="G8565" s="26">
        <v>2016</v>
      </c>
      <c r="H8565" s="26">
        <v>12</v>
      </c>
      <c r="I8565" s="26">
        <v>22</v>
      </c>
      <c r="J8565" s="26">
        <v>19</v>
      </c>
      <c r="K8565" s="26">
        <v>219</v>
      </c>
      <c r="M8565" s="26">
        <v>8563</v>
      </c>
      <c r="N8565" s="26">
        <v>4</v>
      </c>
    </row>
    <row r="8566" spans="7:14" x14ac:dyDescent="0.2">
      <c r="G8566" s="26">
        <v>2016</v>
      </c>
      <c r="H8566" s="26">
        <v>12</v>
      </c>
      <c r="I8566" s="26">
        <v>22</v>
      </c>
      <c r="J8566" s="26">
        <v>20</v>
      </c>
      <c r="K8566" s="26">
        <v>127</v>
      </c>
      <c r="M8566" s="26">
        <v>8564</v>
      </c>
      <c r="N8566" s="26">
        <v>4</v>
      </c>
    </row>
    <row r="8567" spans="7:14" x14ac:dyDescent="0.2">
      <c r="G8567" s="26">
        <v>2016</v>
      </c>
      <c r="H8567" s="26">
        <v>12</v>
      </c>
      <c r="I8567" s="26">
        <v>22</v>
      </c>
      <c r="J8567" s="26">
        <v>21</v>
      </c>
      <c r="K8567" s="26">
        <v>74</v>
      </c>
      <c r="M8567" s="26">
        <v>8565</v>
      </c>
      <c r="N8567" s="26">
        <v>4</v>
      </c>
    </row>
    <row r="8568" spans="7:14" x14ac:dyDescent="0.2">
      <c r="G8568" s="26">
        <v>2016</v>
      </c>
      <c r="H8568" s="26">
        <v>12</v>
      </c>
      <c r="I8568" s="26">
        <v>22</v>
      </c>
      <c r="J8568" s="26">
        <v>22</v>
      </c>
      <c r="K8568" s="26">
        <v>77</v>
      </c>
      <c r="M8568" s="26">
        <v>8566</v>
      </c>
      <c r="N8568" s="26">
        <v>4</v>
      </c>
    </row>
    <row r="8569" spans="7:14" x14ac:dyDescent="0.2">
      <c r="G8569" s="26">
        <v>2016</v>
      </c>
      <c r="H8569" s="26">
        <v>12</v>
      </c>
      <c r="I8569" s="26">
        <v>22</v>
      </c>
      <c r="J8569" s="26">
        <v>23</v>
      </c>
      <c r="K8569" s="26">
        <v>69</v>
      </c>
      <c r="M8569" s="26">
        <v>8567</v>
      </c>
      <c r="N8569" s="26">
        <v>4</v>
      </c>
    </row>
    <row r="8570" spans="7:14" x14ac:dyDescent="0.2">
      <c r="G8570" s="26">
        <v>2016</v>
      </c>
      <c r="H8570" s="26">
        <v>12</v>
      </c>
      <c r="I8570" s="26">
        <v>22</v>
      </c>
      <c r="J8570" s="26">
        <v>24</v>
      </c>
      <c r="K8570" s="26">
        <v>50</v>
      </c>
      <c r="M8570" s="26">
        <v>8568</v>
      </c>
      <c r="N8570" s="26">
        <v>4</v>
      </c>
    </row>
    <row r="8571" spans="7:14" x14ac:dyDescent="0.2">
      <c r="G8571" s="26">
        <v>2016</v>
      </c>
      <c r="H8571" s="26">
        <v>12</v>
      </c>
      <c r="I8571" s="26">
        <v>23</v>
      </c>
      <c r="J8571" s="26">
        <v>1</v>
      </c>
      <c r="K8571" s="26">
        <v>8</v>
      </c>
      <c r="M8571" s="26">
        <v>8569</v>
      </c>
      <c r="N8571" s="26">
        <v>4</v>
      </c>
    </row>
    <row r="8572" spans="7:14" x14ac:dyDescent="0.2">
      <c r="G8572" s="26">
        <v>2016</v>
      </c>
      <c r="H8572" s="26">
        <v>12</v>
      </c>
      <c r="I8572" s="26">
        <v>23</v>
      </c>
      <c r="J8572" s="26">
        <v>2</v>
      </c>
      <c r="K8572" s="26">
        <v>12</v>
      </c>
      <c r="M8572" s="26">
        <v>8570</v>
      </c>
      <c r="N8572" s="26">
        <v>4</v>
      </c>
    </row>
    <row r="8573" spans="7:14" x14ac:dyDescent="0.2">
      <c r="G8573" s="26">
        <v>2016</v>
      </c>
      <c r="H8573" s="26">
        <v>12</v>
      </c>
      <c r="I8573" s="26">
        <v>23</v>
      </c>
      <c r="J8573" s="26">
        <v>3</v>
      </c>
      <c r="K8573" s="26">
        <v>5</v>
      </c>
      <c r="M8573" s="26">
        <v>8571</v>
      </c>
      <c r="N8573" s="26">
        <v>4</v>
      </c>
    </row>
    <row r="8574" spans="7:14" x14ac:dyDescent="0.2">
      <c r="G8574" s="26">
        <v>2016</v>
      </c>
      <c r="H8574" s="26">
        <v>12</v>
      </c>
      <c r="I8574" s="26">
        <v>23</v>
      </c>
      <c r="J8574" s="26">
        <v>4</v>
      </c>
      <c r="K8574" s="26">
        <v>6</v>
      </c>
      <c r="M8574" s="26">
        <v>8572</v>
      </c>
      <c r="N8574" s="26">
        <v>4</v>
      </c>
    </row>
    <row r="8575" spans="7:14" x14ac:dyDescent="0.2">
      <c r="G8575" s="26">
        <v>2016</v>
      </c>
      <c r="H8575" s="26">
        <v>12</v>
      </c>
      <c r="I8575" s="26">
        <v>23</v>
      </c>
      <c r="J8575" s="26">
        <v>5</v>
      </c>
      <c r="K8575" s="26">
        <v>13</v>
      </c>
      <c r="M8575" s="26">
        <v>8573</v>
      </c>
      <c r="N8575" s="26">
        <v>4</v>
      </c>
    </row>
    <row r="8576" spans="7:14" x14ac:dyDescent="0.2">
      <c r="G8576" s="26">
        <v>2016</v>
      </c>
      <c r="H8576" s="26">
        <v>12</v>
      </c>
      <c r="I8576" s="26">
        <v>23</v>
      </c>
      <c r="J8576" s="26">
        <v>6</v>
      </c>
      <c r="K8576" s="26">
        <v>38</v>
      </c>
      <c r="M8576" s="26">
        <v>8574</v>
      </c>
      <c r="N8576" s="26">
        <v>4</v>
      </c>
    </row>
    <row r="8577" spans="7:14" x14ac:dyDescent="0.2">
      <c r="G8577" s="26">
        <v>2016</v>
      </c>
      <c r="H8577" s="26">
        <v>12</v>
      </c>
      <c r="I8577" s="26">
        <v>23</v>
      </c>
      <c r="J8577" s="26">
        <v>7</v>
      </c>
      <c r="K8577" s="26">
        <v>98</v>
      </c>
      <c r="M8577" s="26">
        <v>8575</v>
      </c>
      <c r="N8577" s="26">
        <v>4</v>
      </c>
    </row>
    <row r="8578" spans="7:14" x14ac:dyDescent="0.2">
      <c r="G8578" s="26">
        <v>2016</v>
      </c>
      <c r="H8578" s="26">
        <v>12</v>
      </c>
      <c r="I8578" s="26">
        <v>23</v>
      </c>
      <c r="J8578" s="26">
        <v>8</v>
      </c>
      <c r="K8578" s="26">
        <v>322</v>
      </c>
      <c r="M8578" s="26">
        <v>8576</v>
      </c>
      <c r="N8578" s="26">
        <v>4</v>
      </c>
    </row>
    <row r="8579" spans="7:14" x14ac:dyDescent="0.2">
      <c r="G8579" s="26">
        <v>2016</v>
      </c>
      <c r="H8579" s="26">
        <v>12</v>
      </c>
      <c r="I8579" s="26">
        <v>23</v>
      </c>
      <c r="J8579" s="26">
        <v>9</v>
      </c>
      <c r="K8579" s="26">
        <v>242</v>
      </c>
      <c r="M8579" s="26">
        <v>8577</v>
      </c>
      <c r="N8579" s="26">
        <v>4</v>
      </c>
    </row>
    <row r="8580" spans="7:14" x14ac:dyDescent="0.2">
      <c r="G8580" s="26">
        <v>2016</v>
      </c>
      <c r="H8580" s="26">
        <v>12</v>
      </c>
      <c r="I8580" s="26">
        <v>23</v>
      </c>
      <c r="J8580" s="26">
        <v>10</v>
      </c>
      <c r="K8580" s="26">
        <v>212</v>
      </c>
      <c r="M8580" s="26">
        <v>8578</v>
      </c>
      <c r="N8580" s="26">
        <v>4</v>
      </c>
    </row>
    <row r="8581" spans="7:14" x14ac:dyDescent="0.2">
      <c r="G8581" s="26">
        <v>2016</v>
      </c>
      <c r="H8581" s="26">
        <v>12</v>
      </c>
      <c r="I8581" s="26">
        <v>23</v>
      </c>
      <c r="J8581" s="26">
        <v>11</v>
      </c>
      <c r="K8581" s="26">
        <v>280</v>
      </c>
      <c r="M8581" s="26">
        <v>8579</v>
      </c>
      <c r="N8581" s="26">
        <v>4</v>
      </c>
    </row>
    <row r="8582" spans="7:14" x14ac:dyDescent="0.2">
      <c r="G8582" s="26">
        <v>2016</v>
      </c>
      <c r="H8582" s="26">
        <v>12</v>
      </c>
      <c r="I8582" s="26">
        <v>23</v>
      </c>
      <c r="J8582" s="26">
        <v>12</v>
      </c>
      <c r="K8582" s="26">
        <v>383</v>
      </c>
      <c r="M8582" s="26">
        <v>8580</v>
      </c>
      <c r="N8582" s="26">
        <v>4</v>
      </c>
    </row>
    <row r="8583" spans="7:14" x14ac:dyDescent="0.2">
      <c r="G8583" s="26">
        <v>2016</v>
      </c>
      <c r="H8583" s="26">
        <v>12</v>
      </c>
      <c r="I8583" s="26">
        <v>23</v>
      </c>
      <c r="J8583" s="26">
        <v>13</v>
      </c>
      <c r="K8583" s="26">
        <v>428</v>
      </c>
      <c r="M8583" s="26">
        <v>8581</v>
      </c>
      <c r="N8583" s="26">
        <v>4</v>
      </c>
    </row>
    <row r="8584" spans="7:14" x14ac:dyDescent="0.2">
      <c r="G8584" s="26">
        <v>2016</v>
      </c>
      <c r="H8584" s="26">
        <v>12</v>
      </c>
      <c r="I8584" s="26">
        <v>23</v>
      </c>
      <c r="J8584" s="26">
        <v>14</v>
      </c>
      <c r="K8584" s="26">
        <v>422</v>
      </c>
      <c r="M8584" s="26">
        <v>8582</v>
      </c>
      <c r="N8584" s="26">
        <v>4</v>
      </c>
    </row>
    <row r="8585" spans="7:14" x14ac:dyDescent="0.2">
      <c r="G8585" s="26">
        <v>2016</v>
      </c>
      <c r="H8585" s="26">
        <v>12</v>
      </c>
      <c r="I8585" s="26">
        <v>23</v>
      </c>
      <c r="J8585" s="26">
        <v>15</v>
      </c>
      <c r="K8585" s="26">
        <v>405</v>
      </c>
      <c r="M8585" s="26">
        <v>8583</v>
      </c>
      <c r="N8585" s="26">
        <v>4</v>
      </c>
    </row>
    <row r="8586" spans="7:14" x14ac:dyDescent="0.2">
      <c r="G8586" s="26">
        <v>2016</v>
      </c>
      <c r="H8586" s="26">
        <v>12</v>
      </c>
      <c r="I8586" s="26">
        <v>23</v>
      </c>
      <c r="J8586" s="26">
        <v>16</v>
      </c>
      <c r="K8586" s="26">
        <v>351</v>
      </c>
      <c r="M8586" s="26">
        <v>8584</v>
      </c>
      <c r="N8586" s="26">
        <v>4</v>
      </c>
    </row>
    <row r="8587" spans="7:14" x14ac:dyDescent="0.2">
      <c r="G8587" s="26">
        <v>2016</v>
      </c>
      <c r="H8587" s="26">
        <v>12</v>
      </c>
      <c r="I8587" s="26">
        <v>23</v>
      </c>
      <c r="J8587" s="26">
        <v>17</v>
      </c>
      <c r="K8587" s="26">
        <v>442</v>
      </c>
      <c r="M8587" s="26">
        <v>8585</v>
      </c>
      <c r="N8587" s="26">
        <v>4</v>
      </c>
    </row>
    <row r="8588" spans="7:14" x14ac:dyDescent="0.2">
      <c r="G8588" s="26">
        <v>2016</v>
      </c>
      <c r="H8588" s="26">
        <v>12</v>
      </c>
      <c r="I8588" s="26">
        <v>23</v>
      </c>
      <c r="J8588" s="26">
        <v>18</v>
      </c>
      <c r="K8588" s="26">
        <v>304</v>
      </c>
      <c r="M8588" s="26">
        <v>8586</v>
      </c>
      <c r="N8588" s="26">
        <v>4</v>
      </c>
    </row>
    <row r="8589" spans="7:14" x14ac:dyDescent="0.2">
      <c r="G8589" s="26">
        <v>2016</v>
      </c>
      <c r="H8589" s="26">
        <v>12</v>
      </c>
      <c r="I8589" s="26">
        <v>23</v>
      </c>
      <c r="J8589" s="26">
        <v>19</v>
      </c>
      <c r="K8589" s="26">
        <v>194</v>
      </c>
      <c r="M8589" s="26">
        <v>8587</v>
      </c>
      <c r="N8589" s="26">
        <v>4</v>
      </c>
    </row>
    <row r="8590" spans="7:14" x14ac:dyDescent="0.2">
      <c r="G8590" s="26">
        <v>2016</v>
      </c>
      <c r="H8590" s="26">
        <v>12</v>
      </c>
      <c r="I8590" s="26">
        <v>23</v>
      </c>
      <c r="J8590" s="26">
        <v>20</v>
      </c>
      <c r="K8590" s="26">
        <v>139</v>
      </c>
      <c r="M8590" s="26">
        <v>8588</v>
      </c>
      <c r="N8590" s="26">
        <v>4</v>
      </c>
    </row>
    <row r="8591" spans="7:14" x14ac:dyDescent="0.2">
      <c r="G8591" s="26">
        <v>2016</v>
      </c>
      <c r="H8591" s="26">
        <v>12</v>
      </c>
      <c r="I8591" s="26">
        <v>23</v>
      </c>
      <c r="J8591" s="26">
        <v>21</v>
      </c>
      <c r="K8591" s="26">
        <v>94</v>
      </c>
      <c r="M8591" s="26">
        <v>8589</v>
      </c>
      <c r="N8591" s="26">
        <v>4</v>
      </c>
    </row>
    <row r="8592" spans="7:14" x14ac:dyDescent="0.2">
      <c r="G8592" s="26">
        <v>2016</v>
      </c>
      <c r="H8592" s="26">
        <v>12</v>
      </c>
      <c r="I8592" s="26">
        <v>23</v>
      </c>
      <c r="J8592" s="26">
        <v>22</v>
      </c>
      <c r="K8592" s="26">
        <v>100</v>
      </c>
      <c r="M8592" s="26">
        <v>8590</v>
      </c>
      <c r="N8592" s="26">
        <v>4</v>
      </c>
    </row>
    <row r="8593" spans="7:14" x14ac:dyDescent="0.2">
      <c r="G8593" s="26">
        <v>2016</v>
      </c>
      <c r="H8593" s="26">
        <v>12</v>
      </c>
      <c r="I8593" s="26">
        <v>23</v>
      </c>
      <c r="J8593" s="26">
        <v>23</v>
      </c>
      <c r="K8593" s="26">
        <v>67</v>
      </c>
      <c r="M8593" s="26">
        <v>8591</v>
      </c>
      <c r="N8593" s="26">
        <v>4</v>
      </c>
    </row>
    <row r="8594" spans="7:14" x14ac:dyDescent="0.2">
      <c r="G8594" s="26">
        <v>2016</v>
      </c>
      <c r="H8594" s="26">
        <v>12</v>
      </c>
      <c r="I8594" s="26">
        <v>23</v>
      </c>
      <c r="J8594" s="26">
        <v>24</v>
      </c>
      <c r="K8594" s="26">
        <v>59</v>
      </c>
      <c r="M8594" s="26">
        <v>8592</v>
      </c>
      <c r="N8594" s="26">
        <v>4</v>
      </c>
    </row>
    <row r="8595" spans="7:14" x14ac:dyDescent="0.2">
      <c r="G8595" s="26">
        <v>2016</v>
      </c>
      <c r="H8595" s="26">
        <v>12</v>
      </c>
      <c r="I8595" s="26">
        <v>24</v>
      </c>
      <c r="J8595" s="26">
        <v>1</v>
      </c>
      <c r="K8595" s="26">
        <v>8</v>
      </c>
      <c r="M8595" s="26">
        <v>8593</v>
      </c>
      <c r="N8595" s="26">
        <v>4</v>
      </c>
    </row>
    <row r="8596" spans="7:14" x14ac:dyDescent="0.2">
      <c r="G8596" s="26">
        <v>2016</v>
      </c>
      <c r="H8596" s="26">
        <v>12</v>
      </c>
      <c r="I8596" s="26">
        <v>24</v>
      </c>
      <c r="J8596" s="26">
        <v>2</v>
      </c>
      <c r="K8596" s="26">
        <v>12</v>
      </c>
      <c r="M8596" s="26">
        <v>8594</v>
      </c>
      <c r="N8596" s="26">
        <v>4</v>
      </c>
    </row>
    <row r="8597" spans="7:14" x14ac:dyDescent="0.2">
      <c r="G8597" s="26">
        <v>2016</v>
      </c>
      <c r="H8597" s="26">
        <v>12</v>
      </c>
      <c r="I8597" s="26">
        <v>24</v>
      </c>
      <c r="J8597" s="26">
        <v>3</v>
      </c>
      <c r="K8597" s="26">
        <v>5</v>
      </c>
      <c r="M8597" s="26">
        <v>8595</v>
      </c>
      <c r="N8597" s="26">
        <v>4</v>
      </c>
    </row>
    <row r="8598" spans="7:14" x14ac:dyDescent="0.2">
      <c r="G8598" s="26">
        <v>2016</v>
      </c>
      <c r="H8598" s="26">
        <v>12</v>
      </c>
      <c r="I8598" s="26">
        <v>24</v>
      </c>
      <c r="J8598" s="26">
        <v>4</v>
      </c>
      <c r="K8598" s="26">
        <v>6</v>
      </c>
      <c r="M8598" s="26">
        <v>8596</v>
      </c>
      <c r="N8598" s="26">
        <v>4</v>
      </c>
    </row>
    <row r="8599" spans="7:14" x14ac:dyDescent="0.2">
      <c r="G8599" s="26">
        <v>2016</v>
      </c>
      <c r="H8599" s="26">
        <v>12</v>
      </c>
      <c r="I8599" s="26">
        <v>24</v>
      </c>
      <c r="J8599" s="26">
        <v>5</v>
      </c>
      <c r="K8599" s="26">
        <v>13</v>
      </c>
      <c r="M8599" s="26">
        <v>8597</v>
      </c>
      <c r="N8599" s="26">
        <v>4</v>
      </c>
    </row>
    <row r="8600" spans="7:14" x14ac:dyDescent="0.2">
      <c r="G8600" s="26">
        <v>2016</v>
      </c>
      <c r="H8600" s="26">
        <v>12</v>
      </c>
      <c r="I8600" s="26">
        <v>24</v>
      </c>
      <c r="J8600" s="26">
        <v>6</v>
      </c>
      <c r="K8600" s="26">
        <v>38</v>
      </c>
      <c r="M8600" s="26">
        <v>8598</v>
      </c>
      <c r="N8600" s="26">
        <v>4</v>
      </c>
    </row>
    <row r="8601" spans="7:14" x14ac:dyDescent="0.2">
      <c r="G8601" s="26">
        <v>2016</v>
      </c>
      <c r="H8601" s="26">
        <v>12</v>
      </c>
      <c r="I8601" s="26">
        <v>24</v>
      </c>
      <c r="J8601" s="26">
        <v>7</v>
      </c>
      <c r="K8601" s="26">
        <v>98</v>
      </c>
      <c r="M8601" s="26">
        <v>8599</v>
      </c>
      <c r="N8601" s="26">
        <v>4</v>
      </c>
    </row>
    <row r="8602" spans="7:14" x14ac:dyDescent="0.2">
      <c r="G8602" s="26">
        <v>2016</v>
      </c>
      <c r="H8602" s="26">
        <v>12</v>
      </c>
      <c r="I8602" s="26">
        <v>24</v>
      </c>
      <c r="J8602" s="26">
        <v>8</v>
      </c>
      <c r="K8602" s="26">
        <v>322</v>
      </c>
      <c r="M8602" s="26">
        <v>8600</v>
      </c>
      <c r="N8602" s="26">
        <v>4</v>
      </c>
    </row>
    <row r="8603" spans="7:14" x14ac:dyDescent="0.2">
      <c r="G8603" s="26">
        <v>2016</v>
      </c>
      <c r="H8603" s="26">
        <v>12</v>
      </c>
      <c r="I8603" s="26">
        <v>24</v>
      </c>
      <c r="J8603" s="26">
        <v>9</v>
      </c>
      <c r="K8603" s="26">
        <v>242</v>
      </c>
      <c r="M8603" s="26">
        <v>8601</v>
      </c>
      <c r="N8603" s="26">
        <v>4</v>
      </c>
    </row>
    <row r="8604" spans="7:14" x14ac:dyDescent="0.2">
      <c r="G8604" s="26">
        <v>2016</v>
      </c>
      <c r="H8604" s="26">
        <v>12</v>
      </c>
      <c r="I8604" s="26">
        <v>24</v>
      </c>
      <c r="J8604" s="26">
        <v>10</v>
      </c>
      <c r="K8604" s="26">
        <v>212</v>
      </c>
      <c r="M8604" s="26">
        <v>8602</v>
      </c>
      <c r="N8604" s="26">
        <v>4</v>
      </c>
    </row>
    <row r="8605" spans="7:14" x14ac:dyDescent="0.2">
      <c r="G8605" s="26">
        <v>2016</v>
      </c>
      <c r="H8605" s="26">
        <v>12</v>
      </c>
      <c r="I8605" s="26">
        <v>24</v>
      </c>
      <c r="J8605" s="26">
        <v>11</v>
      </c>
      <c r="K8605" s="26">
        <v>280</v>
      </c>
      <c r="M8605" s="26">
        <v>8603</v>
      </c>
      <c r="N8605" s="26">
        <v>4</v>
      </c>
    </row>
    <row r="8606" spans="7:14" x14ac:dyDescent="0.2">
      <c r="G8606" s="26">
        <v>2016</v>
      </c>
      <c r="H8606" s="26">
        <v>12</v>
      </c>
      <c r="I8606" s="26">
        <v>24</v>
      </c>
      <c r="J8606" s="26">
        <v>12</v>
      </c>
      <c r="K8606" s="26">
        <v>383</v>
      </c>
      <c r="M8606" s="26">
        <v>8604</v>
      </c>
      <c r="N8606" s="26">
        <v>4</v>
      </c>
    </row>
    <row r="8607" spans="7:14" x14ac:dyDescent="0.2">
      <c r="G8607" s="26">
        <v>2016</v>
      </c>
      <c r="H8607" s="26">
        <v>12</v>
      </c>
      <c r="I8607" s="26">
        <v>24</v>
      </c>
      <c r="J8607" s="26">
        <v>13</v>
      </c>
      <c r="K8607" s="26">
        <v>428</v>
      </c>
      <c r="M8607" s="26">
        <v>8605</v>
      </c>
      <c r="N8607" s="26">
        <v>4</v>
      </c>
    </row>
    <row r="8608" spans="7:14" x14ac:dyDescent="0.2">
      <c r="G8608" s="26">
        <v>2016</v>
      </c>
      <c r="H8608" s="26">
        <v>12</v>
      </c>
      <c r="I8608" s="26">
        <v>24</v>
      </c>
      <c r="J8608" s="26">
        <v>14</v>
      </c>
      <c r="K8608" s="26">
        <v>422</v>
      </c>
      <c r="M8608" s="26">
        <v>8606</v>
      </c>
      <c r="N8608" s="26">
        <v>4</v>
      </c>
    </row>
    <row r="8609" spans="7:14" x14ac:dyDescent="0.2">
      <c r="G8609" s="26">
        <v>2016</v>
      </c>
      <c r="H8609" s="26">
        <v>12</v>
      </c>
      <c r="I8609" s="26">
        <v>24</v>
      </c>
      <c r="J8609" s="26">
        <v>15</v>
      </c>
      <c r="K8609" s="26">
        <v>405</v>
      </c>
      <c r="M8609" s="26">
        <v>8607</v>
      </c>
      <c r="N8609" s="26">
        <v>4</v>
      </c>
    </row>
    <row r="8610" spans="7:14" x14ac:dyDescent="0.2">
      <c r="G8610" s="26">
        <v>2016</v>
      </c>
      <c r="H8610" s="26">
        <v>12</v>
      </c>
      <c r="I8610" s="26">
        <v>24</v>
      </c>
      <c r="J8610" s="26">
        <v>16</v>
      </c>
      <c r="K8610" s="26">
        <v>351</v>
      </c>
      <c r="M8610" s="26">
        <v>8608</v>
      </c>
      <c r="N8610" s="26">
        <v>4</v>
      </c>
    </row>
    <row r="8611" spans="7:14" x14ac:dyDescent="0.2">
      <c r="G8611" s="26">
        <v>2016</v>
      </c>
      <c r="H8611" s="26">
        <v>12</v>
      </c>
      <c r="I8611" s="26">
        <v>24</v>
      </c>
      <c r="J8611" s="26">
        <v>17</v>
      </c>
      <c r="K8611" s="26">
        <v>442</v>
      </c>
      <c r="M8611" s="26">
        <v>8609</v>
      </c>
      <c r="N8611" s="26">
        <v>4</v>
      </c>
    </row>
    <row r="8612" spans="7:14" x14ac:dyDescent="0.2">
      <c r="G8612" s="26">
        <v>2016</v>
      </c>
      <c r="H8612" s="26">
        <v>12</v>
      </c>
      <c r="I8612" s="26">
        <v>24</v>
      </c>
      <c r="J8612" s="26">
        <v>18</v>
      </c>
      <c r="K8612" s="26">
        <v>304</v>
      </c>
      <c r="M8612" s="26">
        <v>8610</v>
      </c>
      <c r="N8612" s="26">
        <v>4</v>
      </c>
    </row>
    <row r="8613" spans="7:14" x14ac:dyDescent="0.2">
      <c r="G8613" s="26">
        <v>2016</v>
      </c>
      <c r="H8613" s="26">
        <v>12</v>
      </c>
      <c r="I8613" s="26">
        <v>24</v>
      </c>
      <c r="J8613" s="26">
        <v>19</v>
      </c>
      <c r="K8613" s="26">
        <v>194</v>
      </c>
      <c r="M8613" s="26">
        <v>8611</v>
      </c>
      <c r="N8613" s="26">
        <v>4</v>
      </c>
    </row>
    <row r="8614" spans="7:14" x14ac:dyDescent="0.2">
      <c r="G8614" s="26">
        <v>2016</v>
      </c>
      <c r="H8614" s="26">
        <v>12</v>
      </c>
      <c r="I8614" s="26">
        <v>24</v>
      </c>
      <c r="J8614" s="26">
        <v>20</v>
      </c>
      <c r="K8614" s="26">
        <v>139</v>
      </c>
      <c r="M8614" s="26">
        <v>8612</v>
      </c>
      <c r="N8614" s="26">
        <v>4</v>
      </c>
    </row>
    <row r="8615" spans="7:14" x14ac:dyDescent="0.2">
      <c r="G8615" s="26">
        <v>2016</v>
      </c>
      <c r="H8615" s="26">
        <v>12</v>
      </c>
      <c r="I8615" s="26">
        <v>24</v>
      </c>
      <c r="J8615" s="26">
        <v>21</v>
      </c>
      <c r="K8615" s="26">
        <v>94</v>
      </c>
      <c r="M8615" s="26">
        <v>8613</v>
      </c>
      <c r="N8615" s="26">
        <v>4</v>
      </c>
    </row>
    <row r="8616" spans="7:14" x14ac:dyDescent="0.2">
      <c r="G8616" s="26">
        <v>2016</v>
      </c>
      <c r="H8616" s="26">
        <v>12</v>
      </c>
      <c r="I8616" s="26">
        <v>24</v>
      </c>
      <c r="J8616" s="26">
        <v>22</v>
      </c>
      <c r="K8616" s="26">
        <v>100</v>
      </c>
      <c r="M8616" s="26">
        <v>8614</v>
      </c>
      <c r="N8616" s="26">
        <v>4</v>
      </c>
    </row>
    <row r="8617" spans="7:14" x14ac:dyDescent="0.2">
      <c r="G8617" s="26">
        <v>2016</v>
      </c>
      <c r="H8617" s="26">
        <v>12</v>
      </c>
      <c r="I8617" s="26">
        <v>24</v>
      </c>
      <c r="J8617" s="26">
        <v>23</v>
      </c>
      <c r="K8617" s="26">
        <v>67</v>
      </c>
      <c r="M8617" s="26">
        <v>8615</v>
      </c>
      <c r="N8617" s="26">
        <v>4</v>
      </c>
    </row>
    <row r="8618" spans="7:14" x14ac:dyDescent="0.2">
      <c r="G8618" s="26">
        <v>2016</v>
      </c>
      <c r="H8618" s="26">
        <v>12</v>
      </c>
      <c r="I8618" s="26">
        <v>24</v>
      </c>
      <c r="J8618" s="26">
        <v>24</v>
      </c>
      <c r="K8618" s="26">
        <v>59</v>
      </c>
      <c r="M8618" s="26">
        <v>8616</v>
      </c>
      <c r="N8618" s="26">
        <v>4</v>
      </c>
    </row>
    <row r="8619" spans="7:14" x14ac:dyDescent="0.2">
      <c r="G8619" s="26">
        <v>2016</v>
      </c>
      <c r="H8619" s="26">
        <v>12</v>
      </c>
      <c r="I8619" s="26">
        <v>25</v>
      </c>
      <c r="J8619" s="26">
        <v>1</v>
      </c>
      <c r="K8619" s="26">
        <v>8</v>
      </c>
      <c r="M8619" s="26">
        <v>8617</v>
      </c>
      <c r="N8619" s="26">
        <v>4</v>
      </c>
    </row>
    <row r="8620" spans="7:14" x14ac:dyDescent="0.2">
      <c r="G8620" s="26">
        <v>2016</v>
      </c>
      <c r="H8620" s="26">
        <v>12</v>
      </c>
      <c r="I8620" s="26">
        <v>25</v>
      </c>
      <c r="J8620" s="26">
        <v>2</v>
      </c>
      <c r="K8620" s="26">
        <v>12</v>
      </c>
      <c r="M8620" s="26">
        <v>8618</v>
      </c>
      <c r="N8620" s="26">
        <v>4</v>
      </c>
    </row>
    <row r="8621" spans="7:14" x14ac:dyDescent="0.2">
      <c r="G8621" s="26">
        <v>2016</v>
      </c>
      <c r="H8621" s="26">
        <v>12</v>
      </c>
      <c r="I8621" s="26">
        <v>25</v>
      </c>
      <c r="J8621" s="26">
        <v>3</v>
      </c>
      <c r="K8621" s="26">
        <v>5</v>
      </c>
      <c r="M8621" s="26">
        <v>8619</v>
      </c>
      <c r="N8621" s="26">
        <v>4</v>
      </c>
    </row>
    <row r="8622" spans="7:14" x14ac:dyDescent="0.2">
      <c r="G8622" s="26">
        <v>2016</v>
      </c>
      <c r="H8622" s="26">
        <v>12</v>
      </c>
      <c r="I8622" s="26">
        <v>25</v>
      </c>
      <c r="J8622" s="26">
        <v>4</v>
      </c>
      <c r="K8622" s="26">
        <v>6</v>
      </c>
      <c r="M8622" s="26">
        <v>8620</v>
      </c>
      <c r="N8622" s="26">
        <v>4</v>
      </c>
    </row>
    <row r="8623" spans="7:14" x14ac:dyDescent="0.2">
      <c r="G8623" s="26">
        <v>2016</v>
      </c>
      <c r="H8623" s="26">
        <v>12</v>
      </c>
      <c r="I8623" s="26">
        <v>25</v>
      </c>
      <c r="J8623" s="26">
        <v>5</v>
      </c>
      <c r="K8623" s="26">
        <v>13</v>
      </c>
      <c r="M8623" s="26">
        <v>8621</v>
      </c>
      <c r="N8623" s="26">
        <v>4</v>
      </c>
    </row>
    <row r="8624" spans="7:14" x14ac:dyDescent="0.2">
      <c r="G8624" s="26">
        <v>2016</v>
      </c>
      <c r="H8624" s="26">
        <v>12</v>
      </c>
      <c r="I8624" s="26">
        <v>25</v>
      </c>
      <c r="J8624" s="26">
        <v>6</v>
      </c>
      <c r="K8624" s="26">
        <v>38</v>
      </c>
      <c r="M8624" s="26">
        <v>8622</v>
      </c>
      <c r="N8624" s="26">
        <v>4</v>
      </c>
    </row>
    <row r="8625" spans="7:14" x14ac:dyDescent="0.2">
      <c r="G8625" s="26">
        <v>2016</v>
      </c>
      <c r="H8625" s="26">
        <v>12</v>
      </c>
      <c r="I8625" s="26">
        <v>25</v>
      </c>
      <c r="J8625" s="26">
        <v>7</v>
      </c>
      <c r="K8625" s="26">
        <v>98</v>
      </c>
      <c r="M8625" s="26">
        <v>8623</v>
      </c>
      <c r="N8625" s="26">
        <v>4</v>
      </c>
    </row>
    <row r="8626" spans="7:14" x14ac:dyDescent="0.2">
      <c r="G8626" s="26">
        <v>2016</v>
      </c>
      <c r="H8626" s="26">
        <v>12</v>
      </c>
      <c r="I8626" s="26">
        <v>25</v>
      </c>
      <c r="J8626" s="26">
        <v>8</v>
      </c>
      <c r="K8626" s="26">
        <v>322</v>
      </c>
      <c r="M8626" s="26">
        <v>8624</v>
      </c>
      <c r="N8626" s="26">
        <v>4</v>
      </c>
    </row>
    <row r="8627" spans="7:14" x14ac:dyDescent="0.2">
      <c r="G8627" s="26">
        <v>2016</v>
      </c>
      <c r="H8627" s="26">
        <v>12</v>
      </c>
      <c r="I8627" s="26">
        <v>25</v>
      </c>
      <c r="J8627" s="26">
        <v>9</v>
      </c>
      <c r="K8627" s="26">
        <v>242</v>
      </c>
      <c r="M8627" s="26">
        <v>8625</v>
      </c>
      <c r="N8627" s="26">
        <v>4</v>
      </c>
    </row>
    <row r="8628" spans="7:14" x14ac:dyDescent="0.2">
      <c r="G8628" s="26">
        <v>2016</v>
      </c>
      <c r="H8628" s="26">
        <v>12</v>
      </c>
      <c r="I8628" s="26">
        <v>25</v>
      </c>
      <c r="J8628" s="26">
        <v>10</v>
      </c>
      <c r="K8628" s="26">
        <v>212</v>
      </c>
      <c r="M8628" s="26">
        <v>8626</v>
      </c>
      <c r="N8628" s="26">
        <v>4</v>
      </c>
    </row>
    <row r="8629" spans="7:14" x14ac:dyDescent="0.2">
      <c r="G8629" s="26">
        <v>2016</v>
      </c>
      <c r="H8629" s="26">
        <v>12</v>
      </c>
      <c r="I8629" s="26">
        <v>25</v>
      </c>
      <c r="J8629" s="26">
        <v>11</v>
      </c>
      <c r="K8629" s="26">
        <v>280</v>
      </c>
      <c r="M8629" s="26">
        <v>8627</v>
      </c>
      <c r="N8629" s="26">
        <v>4</v>
      </c>
    </row>
    <row r="8630" spans="7:14" x14ac:dyDescent="0.2">
      <c r="G8630" s="26">
        <v>2016</v>
      </c>
      <c r="H8630" s="26">
        <v>12</v>
      </c>
      <c r="I8630" s="26">
        <v>25</v>
      </c>
      <c r="J8630" s="26">
        <v>12</v>
      </c>
      <c r="K8630" s="26">
        <v>383</v>
      </c>
      <c r="M8630" s="26">
        <v>8628</v>
      </c>
      <c r="N8630" s="26">
        <v>4</v>
      </c>
    </row>
    <row r="8631" spans="7:14" x14ac:dyDescent="0.2">
      <c r="G8631" s="26">
        <v>2016</v>
      </c>
      <c r="H8631" s="26">
        <v>12</v>
      </c>
      <c r="I8631" s="26">
        <v>25</v>
      </c>
      <c r="J8631" s="26">
        <v>13</v>
      </c>
      <c r="K8631" s="26">
        <v>428</v>
      </c>
      <c r="M8631" s="26">
        <v>8629</v>
      </c>
      <c r="N8631" s="26">
        <v>4</v>
      </c>
    </row>
    <row r="8632" spans="7:14" x14ac:dyDescent="0.2">
      <c r="G8632" s="26">
        <v>2016</v>
      </c>
      <c r="H8632" s="26">
        <v>12</v>
      </c>
      <c r="I8632" s="26">
        <v>25</v>
      </c>
      <c r="J8632" s="26">
        <v>14</v>
      </c>
      <c r="K8632" s="26">
        <v>422</v>
      </c>
      <c r="M8632" s="26">
        <v>8630</v>
      </c>
      <c r="N8632" s="26">
        <v>4</v>
      </c>
    </row>
    <row r="8633" spans="7:14" x14ac:dyDescent="0.2">
      <c r="G8633" s="26">
        <v>2016</v>
      </c>
      <c r="H8633" s="26">
        <v>12</v>
      </c>
      <c r="I8633" s="26">
        <v>25</v>
      </c>
      <c r="J8633" s="26">
        <v>15</v>
      </c>
      <c r="K8633" s="26">
        <v>405</v>
      </c>
      <c r="M8633" s="26">
        <v>8631</v>
      </c>
      <c r="N8633" s="26">
        <v>4</v>
      </c>
    </row>
    <row r="8634" spans="7:14" x14ac:dyDescent="0.2">
      <c r="G8634" s="26">
        <v>2016</v>
      </c>
      <c r="H8634" s="26">
        <v>12</v>
      </c>
      <c r="I8634" s="26">
        <v>25</v>
      </c>
      <c r="J8634" s="26">
        <v>16</v>
      </c>
      <c r="K8634" s="26">
        <v>351</v>
      </c>
      <c r="M8634" s="26">
        <v>8632</v>
      </c>
      <c r="N8634" s="26">
        <v>4</v>
      </c>
    </row>
    <row r="8635" spans="7:14" x14ac:dyDescent="0.2">
      <c r="G8635" s="26">
        <v>2016</v>
      </c>
      <c r="H8635" s="26">
        <v>12</v>
      </c>
      <c r="I8635" s="26">
        <v>25</v>
      </c>
      <c r="J8635" s="26">
        <v>17</v>
      </c>
      <c r="K8635" s="26">
        <v>442</v>
      </c>
      <c r="M8635" s="26">
        <v>8633</v>
      </c>
      <c r="N8635" s="26">
        <v>4</v>
      </c>
    </row>
    <row r="8636" spans="7:14" x14ac:dyDescent="0.2">
      <c r="G8636" s="26">
        <v>2016</v>
      </c>
      <c r="H8636" s="26">
        <v>12</v>
      </c>
      <c r="I8636" s="26">
        <v>25</v>
      </c>
      <c r="J8636" s="26">
        <v>18</v>
      </c>
      <c r="K8636" s="26">
        <v>304</v>
      </c>
      <c r="M8636" s="26">
        <v>8634</v>
      </c>
      <c r="N8636" s="26">
        <v>4</v>
      </c>
    </row>
    <row r="8637" spans="7:14" x14ac:dyDescent="0.2">
      <c r="G8637" s="26">
        <v>2016</v>
      </c>
      <c r="H8637" s="26">
        <v>12</v>
      </c>
      <c r="I8637" s="26">
        <v>25</v>
      </c>
      <c r="J8637" s="26">
        <v>19</v>
      </c>
      <c r="K8637" s="26">
        <v>194</v>
      </c>
      <c r="M8637" s="26">
        <v>8635</v>
      </c>
      <c r="N8637" s="26">
        <v>4</v>
      </c>
    </row>
    <row r="8638" spans="7:14" x14ac:dyDescent="0.2">
      <c r="G8638" s="26">
        <v>2016</v>
      </c>
      <c r="H8638" s="26">
        <v>12</v>
      </c>
      <c r="I8638" s="26">
        <v>25</v>
      </c>
      <c r="J8638" s="26">
        <v>20</v>
      </c>
      <c r="K8638" s="26">
        <v>139</v>
      </c>
      <c r="M8638" s="26">
        <v>8636</v>
      </c>
      <c r="N8638" s="26">
        <v>4</v>
      </c>
    </row>
    <row r="8639" spans="7:14" x14ac:dyDescent="0.2">
      <c r="G8639" s="26">
        <v>2016</v>
      </c>
      <c r="H8639" s="26">
        <v>12</v>
      </c>
      <c r="I8639" s="26">
        <v>25</v>
      </c>
      <c r="J8639" s="26">
        <v>21</v>
      </c>
      <c r="K8639" s="26">
        <v>94</v>
      </c>
      <c r="M8639" s="26">
        <v>8637</v>
      </c>
      <c r="N8639" s="26">
        <v>4</v>
      </c>
    </row>
    <row r="8640" spans="7:14" x14ac:dyDescent="0.2">
      <c r="G8640" s="26">
        <v>2016</v>
      </c>
      <c r="H8640" s="26">
        <v>12</v>
      </c>
      <c r="I8640" s="26">
        <v>25</v>
      </c>
      <c r="J8640" s="26">
        <v>22</v>
      </c>
      <c r="K8640" s="26">
        <v>100</v>
      </c>
      <c r="M8640" s="26">
        <v>8638</v>
      </c>
      <c r="N8640" s="26">
        <v>4</v>
      </c>
    </row>
    <row r="8641" spans="7:14" x14ac:dyDescent="0.2">
      <c r="G8641" s="26">
        <v>2016</v>
      </c>
      <c r="H8641" s="26">
        <v>12</v>
      </c>
      <c r="I8641" s="26">
        <v>25</v>
      </c>
      <c r="J8641" s="26">
        <v>23</v>
      </c>
      <c r="K8641" s="26">
        <v>67</v>
      </c>
      <c r="M8641" s="26">
        <v>8639</v>
      </c>
      <c r="N8641" s="26">
        <v>3</v>
      </c>
    </row>
    <row r="8642" spans="7:14" x14ac:dyDescent="0.2">
      <c r="G8642" s="26">
        <v>2016</v>
      </c>
      <c r="H8642" s="26">
        <v>12</v>
      </c>
      <c r="I8642" s="26">
        <v>25</v>
      </c>
      <c r="J8642" s="26">
        <v>24</v>
      </c>
      <c r="K8642" s="26">
        <v>59</v>
      </c>
      <c r="M8642" s="26">
        <v>8640</v>
      </c>
      <c r="N8642" s="26">
        <v>3</v>
      </c>
    </row>
    <row r="8643" spans="7:14" x14ac:dyDescent="0.2">
      <c r="G8643" s="26">
        <v>2016</v>
      </c>
      <c r="H8643" s="26">
        <v>12</v>
      </c>
      <c r="I8643" s="26">
        <v>26</v>
      </c>
      <c r="J8643" s="26">
        <v>1</v>
      </c>
      <c r="K8643" s="26">
        <v>14</v>
      </c>
      <c r="M8643" s="26">
        <v>8641</v>
      </c>
      <c r="N8643" s="26">
        <v>3</v>
      </c>
    </row>
    <row r="8644" spans="7:14" x14ac:dyDescent="0.2">
      <c r="G8644" s="26">
        <v>2016</v>
      </c>
      <c r="H8644" s="26">
        <v>12</v>
      </c>
      <c r="I8644" s="26">
        <v>26</v>
      </c>
      <c r="J8644" s="26">
        <v>2</v>
      </c>
      <c r="K8644" s="26">
        <v>4</v>
      </c>
      <c r="M8644" s="26">
        <v>8642</v>
      </c>
      <c r="N8644" s="26">
        <v>3</v>
      </c>
    </row>
    <row r="8645" spans="7:14" x14ac:dyDescent="0.2">
      <c r="G8645" s="26">
        <v>2016</v>
      </c>
      <c r="H8645" s="26">
        <v>12</v>
      </c>
      <c r="I8645" s="26">
        <v>26</v>
      </c>
      <c r="J8645" s="26">
        <v>3</v>
      </c>
      <c r="K8645" s="26">
        <v>3</v>
      </c>
      <c r="M8645" s="26">
        <v>8643</v>
      </c>
      <c r="N8645" s="26">
        <v>3</v>
      </c>
    </row>
    <row r="8646" spans="7:14" x14ac:dyDescent="0.2">
      <c r="G8646" s="26">
        <v>2016</v>
      </c>
      <c r="H8646" s="26">
        <v>12</v>
      </c>
      <c r="I8646" s="26">
        <v>26</v>
      </c>
      <c r="J8646" s="26">
        <v>4</v>
      </c>
      <c r="K8646" s="26">
        <v>1</v>
      </c>
      <c r="M8646" s="26">
        <v>8644</v>
      </c>
      <c r="N8646" s="26">
        <v>3</v>
      </c>
    </row>
    <row r="8647" spans="7:14" x14ac:dyDescent="0.2">
      <c r="G8647" s="26">
        <v>2016</v>
      </c>
      <c r="H8647" s="26">
        <v>12</v>
      </c>
      <c r="I8647" s="26">
        <v>26</v>
      </c>
      <c r="J8647" s="26">
        <v>5</v>
      </c>
      <c r="K8647" s="26">
        <v>2</v>
      </c>
      <c r="M8647" s="26">
        <v>8645</v>
      </c>
      <c r="N8647" s="26">
        <v>3</v>
      </c>
    </row>
    <row r="8648" spans="7:14" x14ac:dyDescent="0.2">
      <c r="G8648" s="26">
        <v>2016</v>
      </c>
      <c r="H8648" s="26">
        <v>12</v>
      </c>
      <c r="I8648" s="26">
        <v>26</v>
      </c>
      <c r="J8648" s="26">
        <v>6</v>
      </c>
      <c r="K8648" s="26">
        <v>22</v>
      </c>
      <c r="M8648" s="26">
        <v>8646</v>
      </c>
      <c r="N8648" s="26">
        <v>3</v>
      </c>
    </row>
    <row r="8649" spans="7:14" x14ac:dyDescent="0.2">
      <c r="G8649" s="26">
        <v>2016</v>
      </c>
      <c r="H8649" s="26">
        <v>12</v>
      </c>
      <c r="I8649" s="26">
        <v>26</v>
      </c>
      <c r="J8649" s="26">
        <v>7</v>
      </c>
      <c r="K8649" s="26">
        <v>70</v>
      </c>
      <c r="M8649" s="26">
        <v>8647</v>
      </c>
      <c r="N8649" s="26">
        <v>3</v>
      </c>
    </row>
    <row r="8650" spans="7:14" x14ac:dyDescent="0.2">
      <c r="G8650" s="26">
        <v>2016</v>
      </c>
      <c r="H8650" s="26">
        <v>12</v>
      </c>
      <c r="I8650" s="26">
        <v>26</v>
      </c>
      <c r="J8650" s="26">
        <v>8</v>
      </c>
      <c r="K8650" s="26">
        <v>131</v>
      </c>
      <c r="M8650" s="26">
        <v>8648</v>
      </c>
      <c r="N8650" s="26">
        <v>3</v>
      </c>
    </row>
    <row r="8651" spans="7:14" x14ac:dyDescent="0.2">
      <c r="G8651" s="26">
        <v>2016</v>
      </c>
      <c r="H8651" s="26">
        <v>12</v>
      </c>
      <c r="I8651" s="26">
        <v>26</v>
      </c>
      <c r="J8651" s="26">
        <v>9</v>
      </c>
      <c r="K8651" s="26">
        <v>168</v>
      </c>
      <c r="M8651" s="26">
        <v>8649</v>
      </c>
      <c r="N8651" s="26">
        <v>3</v>
      </c>
    </row>
    <row r="8652" spans="7:14" x14ac:dyDescent="0.2">
      <c r="G8652" s="26">
        <v>2016</v>
      </c>
      <c r="H8652" s="26">
        <v>12</v>
      </c>
      <c r="I8652" s="26">
        <v>26</v>
      </c>
      <c r="J8652" s="26">
        <v>10</v>
      </c>
      <c r="K8652" s="26">
        <v>163</v>
      </c>
      <c r="M8652" s="26">
        <v>8650</v>
      </c>
      <c r="N8652" s="26">
        <v>3</v>
      </c>
    </row>
    <row r="8653" spans="7:14" x14ac:dyDescent="0.2">
      <c r="G8653" s="26">
        <v>2016</v>
      </c>
      <c r="H8653" s="26">
        <v>12</v>
      </c>
      <c r="I8653" s="26">
        <v>26</v>
      </c>
      <c r="J8653" s="26">
        <v>11</v>
      </c>
      <c r="K8653" s="26">
        <v>186</v>
      </c>
      <c r="M8653" s="26">
        <v>8651</v>
      </c>
      <c r="N8653" s="26">
        <v>3</v>
      </c>
    </row>
    <row r="8654" spans="7:14" x14ac:dyDescent="0.2">
      <c r="G8654" s="26">
        <v>2016</v>
      </c>
      <c r="H8654" s="26">
        <v>12</v>
      </c>
      <c r="I8654" s="26">
        <v>26</v>
      </c>
      <c r="J8654" s="26">
        <v>12</v>
      </c>
      <c r="K8654" s="26">
        <v>244</v>
      </c>
      <c r="M8654" s="26">
        <v>8652</v>
      </c>
      <c r="N8654" s="26">
        <v>3</v>
      </c>
    </row>
    <row r="8655" spans="7:14" x14ac:dyDescent="0.2">
      <c r="G8655" s="26">
        <v>2016</v>
      </c>
      <c r="H8655" s="26">
        <v>12</v>
      </c>
      <c r="I8655" s="26">
        <v>26</v>
      </c>
      <c r="J8655" s="26">
        <v>13</v>
      </c>
      <c r="K8655" s="26">
        <v>234</v>
      </c>
      <c r="M8655" s="26">
        <v>8653</v>
      </c>
      <c r="N8655" s="26">
        <v>3</v>
      </c>
    </row>
    <row r="8656" spans="7:14" x14ac:dyDescent="0.2">
      <c r="G8656" s="26">
        <v>2016</v>
      </c>
      <c r="H8656" s="26">
        <v>12</v>
      </c>
      <c r="I8656" s="26">
        <v>26</v>
      </c>
      <c r="J8656" s="26">
        <v>14</v>
      </c>
      <c r="K8656" s="26">
        <v>255</v>
      </c>
      <c r="M8656" s="26">
        <v>8654</v>
      </c>
      <c r="N8656" s="26">
        <v>3</v>
      </c>
    </row>
    <row r="8657" spans="7:14" x14ac:dyDescent="0.2">
      <c r="G8657" s="26">
        <v>2016</v>
      </c>
      <c r="H8657" s="26">
        <v>12</v>
      </c>
      <c r="I8657" s="26">
        <v>26</v>
      </c>
      <c r="J8657" s="26">
        <v>15</v>
      </c>
      <c r="K8657" s="26">
        <v>288</v>
      </c>
      <c r="M8657" s="26">
        <v>8655</v>
      </c>
      <c r="N8657" s="26">
        <v>3</v>
      </c>
    </row>
    <row r="8658" spans="7:14" x14ac:dyDescent="0.2">
      <c r="G8658" s="26">
        <v>2016</v>
      </c>
      <c r="H8658" s="26">
        <v>12</v>
      </c>
      <c r="I8658" s="26">
        <v>26</v>
      </c>
      <c r="J8658" s="26">
        <v>16</v>
      </c>
      <c r="K8658" s="26">
        <v>283</v>
      </c>
      <c r="M8658" s="26">
        <v>8656</v>
      </c>
      <c r="N8658" s="26">
        <v>3</v>
      </c>
    </row>
    <row r="8659" spans="7:14" x14ac:dyDescent="0.2">
      <c r="G8659" s="26">
        <v>2016</v>
      </c>
      <c r="H8659" s="26">
        <v>12</v>
      </c>
      <c r="I8659" s="26">
        <v>26</v>
      </c>
      <c r="J8659" s="26">
        <v>17</v>
      </c>
      <c r="K8659" s="26">
        <v>359</v>
      </c>
      <c r="M8659" s="26">
        <v>8657</v>
      </c>
      <c r="N8659" s="26">
        <v>3</v>
      </c>
    </row>
    <row r="8660" spans="7:14" x14ac:dyDescent="0.2">
      <c r="G8660" s="26">
        <v>2016</v>
      </c>
      <c r="H8660" s="26">
        <v>12</v>
      </c>
      <c r="I8660" s="26">
        <v>26</v>
      </c>
      <c r="J8660" s="26">
        <v>18</v>
      </c>
      <c r="K8660" s="26">
        <v>196</v>
      </c>
      <c r="M8660" s="26">
        <v>8658</v>
      </c>
      <c r="N8660" s="26">
        <v>3</v>
      </c>
    </row>
    <row r="8661" spans="7:14" x14ac:dyDescent="0.2">
      <c r="G8661" s="26">
        <v>2016</v>
      </c>
      <c r="H8661" s="26">
        <v>12</v>
      </c>
      <c r="I8661" s="26">
        <v>26</v>
      </c>
      <c r="J8661" s="26">
        <v>19</v>
      </c>
      <c r="K8661" s="26">
        <v>142</v>
      </c>
      <c r="M8661" s="26">
        <v>8659</v>
      </c>
      <c r="N8661" s="26">
        <v>3</v>
      </c>
    </row>
    <row r="8662" spans="7:14" x14ac:dyDescent="0.2">
      <c r="G8662" s="26">
        <v>2016</v>
      </c>
      <c r="H8662" s="26">
        <v>12</v>
      </c>
      <c r="I8662" s="26">
        <v>26</v>
      </c>
      <c r="J8662" s="26">
        <v>20</v>
      </c>
      <c r="K8662" s="26">
        <v>109</v>
      </c>
      <c r="M8662" s="26">
        <v>8660</v>
      </c>
      <c r="N8662" s="26">
        <v>3</v>
      </c>
    </row>
    <row r="8663" spans="7:14" x14ac:dyDescent="0.2">
      <c r="G8663" s="26">
        <v>2016</v>
      </c>
      <c r="H8663" s="26">
        <v>12</v>
      </c>
      <c r="I8663" s="26">
        <v>26</v>
      </c>
      <c r="J8663" s="26">
        <v>21</v>
      </c>
      <c r="K8663" s="26">
        <v>57</v>
      </c>
      <c r="M8663" s="26">
        <v>8661</v>
      </c>
      <c r="N8663" s="26">
        <v>3</v>
      </c>
    </row>
    <row r="8664" spans="7:14" x14ac:dyDescent="0.2">
      <c r="G8664" s="26">
        <v>2016</v>
      </c>
      <c r="H8664" s="26">
        <v>12</v>
      </c>
      <c r="I8664" s="26">
        <v>26</v>
      </c>
      <c r="J8664" s="26">
        <v>22</v>
      </c>
      <c r="K8664" s="26">
        <v>64</v>
      </c>
      <c r="M8664" s="26">
        <v>8662</v>
      </c>
      <c r="N8664" s="26">
        <v>3</v>
      </c>
    </row>
    <row r="8665" spans="7:14" x14ac:dyDescent="0.2">
      <c r="G8665" s="26">
        <v>2016</v>
      </c>
      <c r="H8665" s="26">
        <v>12</v>
      </c>
      <c r="I8665" s="26">
        <v>26</v>
      </c>
      <c r="J8665" s="26">
        <v>23</v>
      </c>
      <c r="K8665" s="26">
        <v>67</v>
      </c>
      <c r="M8665" s="26">
        <v>8663</v>
      </c>
      <c r="N8665" s="26">
        <v>3</v>
      </c>
    </row>
    <row r="8666" spans="7:14" x14ac:dyDescent="0.2">
      <c r="G8666" s="26">
        <v>2016</v>
      </c>
      <c r="H8666" s="26">
        <v>12</v>
      </c>
      <c r="I8666" s="26">
        <v>26</v>
      </c>
      <c r="J8666" s="26">
        <v>24</v>
      </c>
      <c r="K8666" s="26">
        <v>27</v>
      </c>
      <c r="M8666" s="26">
        <v>8664</v>
      </c>
      <c r="N8666" s="26">
        <v>3</v>
      </c>
    </row>
    <row r="8667" spans="7:14" x14ac:dyDescent="0.2">
      <c r="G8667" s="26">
        <v>2016</v>
      </c>
      <c r="H8667" s="26">
        <v>12</v>
      </c>
      <c r="I8667" s="26">
        <v>27</v>
      </c>
      <c r="J8667" s="26">
        <v>1</v>
      </c>
      <c r="K8667" s="26">
        <v>22</v>
      </c>
      <c r="M8667" s="26">
        <v>8665</v>
      </c>
      <c r="N8667" s="26">
        <v>3</v>
      </c>
    </row>
    <row r="8668" spans="7:14" x14ac:dyDescent="0.2">
      <c r="G8668" s="26">
        <v>2016</v>
      </c>
      <c r="H8668" s="26">
        <v>12</v>
      </c>
      <c r="I8668" s="26">
        <v>27</v>
      </c>
      <c r="J8668" s="26">
        <v>2</v>
      </c>
      <c r="K8668" s="26">
        <v>5</v>
      </c>
      <c r="M8668" s="26">
        <v>8666</v>
      </c>
      <c r="N8668" s="26">
        <v>3</v>
      </c>
    </row>
    <row r="8669" spans="7:14" x14ac:dyDescent="0.2">
      <c r="G8669" s="26">
        <v>2016</v>
      </c>
      <c r="H8669" s="26">
        <v>12</v>
      </c>
      <c r="I8669" s="26">
        <v>27</v>
      </c>
      <c r="J8669" s="26">
        <v>3</v>
      </c>
      <c r="K8669" s="26">
        <v>4</v>
      </c>
      <c r="M8669" s="26">
        <v>8667</v>
      </c>
      <c r="N8669" s="26">
        <v>3</v>
      </c>
    </row>
    <row r="8670" spans="7:14" x14ac:dyDescent="0.2">
      <c r="G8670" s="26">
        <v>2016</v>
      </c>
      <c r="H8670" s="26">
        <v>12</v>
      </c>
      <c r="I8670" s="26">
        <v>27</v>
      </c>
      <c r="J8670" s="26">
        <v>4</v>
      </c>
      <c r="K8670" s="26">
        <v>4</v>
      </c>
      <c r="M8670" s="26">
        <v>8668</v>
      </c>
      <c r="N8670" s="26">
        <v>3</v>
      </c>
    </row>
    <row r="8671" spans="7:14" x14ac:dyDescent="0.2">
      <c r="G8671" s="26">
        <v>2016</v>
      </c>
      <c r="H8671" s="26">
        <v>12</v>
      </c>
      <c r="I8671" s="26">
        <v>27</v>
      </c>
      <c r="J8671" s="26">
        <v>5</v>
      </c>
      <c r="K8671" s="26">
        <v>9</v>
      </c>
      <c r="M8671" s="26">
        <v>8669</v>
      </c>
      <c r="N8671" s="26">
        <v>3</v>
      </c>
    </row>
    <row r="8672" spans="7:14" x14ac:dyDescent="0.2">
      <c r="G8672" s="26">
        <v>2016</v>
      </c>
      <c r="H8672" s="26">
        <v>12</v>
      </c>
      <c r="I8672" s="26">
        <v>27</v>
      </c>
      <c r="J8672" s="26">
        <v>6</v>
      </c>
      <c r="K8672" s="26">
        <v>39</v>
      </c>
      <c r="M8672" s="26">
        <v>8670</v>
      </c>
      <c r="N8672" s="26">
        <v>3</v>
      </c>
    </row>
    <row r="8673" spans="7:14" x14ac:dyDescent="0.2">
      <c r="G8673" s="26">
        <v>2016</v>
      </c>
      <c r="H8673" s="26">
        <v>12</v>
      </c>
      <c r="I8673" s="26">
        <v>27</v>
      </c>
      <c r="J8673" s="26">
        <v>7</v>
      </c>
      <c r="K8673" s="26">
        <v>127</v>
      </c>
      <c r="M8673" s="26">
        <v>8671</v>
      </c>
      <c r="N8673" s="26">
        <v>3</v>
      </c>
    </row>
    <row r="8674" spans="7:14" x14ac:dyDescent="0.2">
      <c r="G8674" s="26">
        <v>2016</v>
      </c>
      <c r="H8674" s="26">
        <v>12</v>
      </c>
      <c r="I8674" s="26">
        <v>27</v>
      </c>
      <c r="J8674" s="26">
        <v>8</v>
      </c>
      <c r="K8674" s="26">
        <v>374</v>
      </c>
      <c r="M8674" s="26">
        <v>8672</v>
      </c>
      <c r="N8674" s="26">
        <v>3</v>
      </c>
    </row>
    <row r="8675" spans="7:14" x14ac:dyDescent="0.2">
      <c r="G8675" s="26">
        <v>2016</v>
      </c>
      <c r="H8675" s="26">
        <v>12</v>
      </c>
      <c r="I8675" s="26">
        <v>27</v>
      </c>
      <c r="J8675" s="26">
        <v>9</v>
      </c>
      <c r="K8675" s="26">
        <v>226</v>
      </c>
      <c r="M8675" s="26">
        <v>8673</v>
      </c>
      <c r="N8675" s="26">
        <v>3</v>
      </c>
    </row>
    <row r="8676" spans="7:14" x14ac:dyDescent="0.2">
      <c r="G8676" s="26">
        <v>2016</v>
      </c>
      <c r="H8676" s="26">
        <v>12</v>
      </c>
      <c r="I8676" s="26">
        <v>27</v>
      </c>
      <c r="J8676" s="26">
        <v>10</v>
      </c>
      <c r="K8676" s="26">
        <v>220</v>
      </c>
      <c r="M8676" s="26">
        <v>8674</v>
      </c>
      <c r="N8676" s="26">
        <v>3</v>
      </c>
    </row>
    <row r="8677" spans="7:14" x14ac:dyDescent="0.2">
      <c r="G8677" s="26">
        <v>2016</v>
      </c>
      <c r="H8677" s="26">
        <v>12</v>
      </c>
      <c r="I8677" s="26">
        <v>27</v>
      </c>
      <c r="J8677" s="26">
        <v>11</v>
      </c>
      <c r="K8677" s="26">
        <v>245</v>
      </c>
      <c r="M8677" s="26">
        <v>8675</v>
      </c>
      <c r="N8677" s="26">
        <v>3</v>
      </c>
    </row>
    <row r="8678" spans="7:14" x14ac:dyDescent="0.2">
      <c r="G8678" s="26">
        <v>2016</v>
      </c>
      <c r="H8678" s="26">
        <v>12</v>
      </c>
      <c r="I8678" s="26">
        <v>27</v>
      </c>
      <c r="J8678" s="26">
        <v>12</v>
      </c>
      <c r="K8678" s="26">
        <v>309</v>
      </c>
      <c r="M8678" s="26">
        <v>8676</v>
      </c>
      <c r="N8678" s="26">
        <v>3</v>
      </c>
    </row>
    <row r="8679" spans="7:14" x14ac:dyDescent="0.2">
      <c r="G8679" s="26">
        <v>2016</v>
      </c>
      <c r="H8679" s="26">
        <v>12</v>
      </c>
      <c r="I8679" s="26">
        <v>27</v>
      </c>
      <c r="J8679" s="26">
        <v>13</v>
      </c>
      <c r="K8679" s="26">
        <v>315</v>
      </c>
      <c r="M8679" s="26">
        <v>8677</v>
      </c>
      <c r="N8679" s="26">
        <v>3</v>
      </c>
    </row>
    <row r="8680" spans="7:14" x14ac:dyDescent="0.2">
      <c r="G8680" s="26">
        <v>2016</v>
      </c>
      <c r="H8680" s="26">
        <v>12</v>
      </c>
      <c r="I8680" s="26">
        <v>27</v>
      </c>
      <c r="J8680" s="26">
        <v>14</v>
      </c>
      <c r="K8680" s="26">
        <v>326</v>
      </c>
      <c r="M8680" s="26">
        <v>8678</v>
      </c>
      <c r="N8680" s="26">
        <v>3</v>
      </c>
    </row>
    <row r="8681" spans="7:14" x14ac:dyDescent="0.2">
      <c r="G8681" s="26">
        <v>2016</v>
      </c>
      <c r="H8681" s="26">
        <v>12</v>
      </c>
      <c r="I8681" s="26">
        <v>27</v>
      </c>
      <c r="J8681" s="26">
        <v>15</v>
      </c>
      <c r="K8681" s="26">
        <v>389</v>
      </c>
      <c r="M8681" s="26">
        <v>8679</v>
      </c>
      <c r="N8681" s="26">
        <v>3</v>
      </c>
    </row>
    <row r="8682" spans="7:14" x14ac:dyDescent="0.2">
      <c r="G8682" s="26">
        <v>2016</v>
      </c>
      <c r="H8682" s="26">
        <v>12</v>
      </c>
      <c r="I8682" s="26">
        <v>27</v>
      </c>
      <c r="J8682" s="26">
        <v>16</v>
      </c>
      <c r="K8682" s="26">
        <v>425</v>
      </c>
      <c r="M8682" s="26">
        <v>8680</v>
      </c>
      <c r="N8682" s="26">
        <v>3</v>
      </c>
    </row>
    <row r="8683" spans="7:14" x14ac:dyDescent="0.2">
      <c r="G8683" s="26">
        <v>2016</v>
      </c>
      <c r="H8683" s="26">
        <v>12</v>
      </c>
      <c r="I8683" s="26">
        <v>27</v>
      </c>
      <c r="J8683" s="26">
        <v>17</v>
      </c>
      <c r="K8683" s="26">
        <v>516</v>
      </c>
      <c r="M8683" s="26">
        <v>8681</v>
      </c>
      <c r="N8683" s="26">
        <v>3</v>
      </c>
    </row>
    <row r="8684" spans="7:14" x14ac:dyDescent="0.2">
      <c r="G8684" s="26">
        <v>2016</v>
      </c>
      <c r="H8684" s="26">
        <v>12</v>
      </c>
      <c r="I8684" s="26">
        <v>27</v>
      </c>
      <c r="J8684" s="26">
        <v>18</v>
      </c>
      <c r="K8684" s="26">
        <v>344</v>
      </c>
      <c r="M8684" s="26">
        <v>8682</v>
      </c>
      <c r="N8684" s="26">
        <v>3</v>
      </c>
    </row>
    <row r="8685" spans="7:14" x14ac:dyDescent="0.2">
      <c r="G8685" s="26">
        <v>2016</v>
      </c>
      <c r="H8685" s="26">
        <v>12</v>
      </c>
      <c r="I8685" s="26">
        <v>27</v>
      </c>
      <c r="J8685" s="26">
        <v>19</v>
      </c>
      <c r="K8685" s="26">
        <v>181</v>
      </c>
      <c r="M8685" s="26">
        <v>8683</v>
      </c>
      <c r="N8685" s="26">
        <v>3</v>
      </c>
    </row>
    <row r="8686" spans="7:14" x14ac:dyDescent="0.2">
      <c r="G8686" s="26">
        <v>2016</v>
      </c>
      <c r="H8686" s="26">
        <v>12</v>
      </c>
      <c r="I8686" s="26">
        <v>27</v>
      </c>
      <c r="J8686" s="26">
        <v>20</v>
      </c>
      <c r="K8686" s="26">
        <v>141</v>
      </c>
      <c r="M8686" s="26">
        <v>8684</v>
      </c>
      <c r="N8686" s="26">
        <v>3</v>
      </c>
    </row>
    <row r="8687" spans="7:14" x14ac:dyDescent="0.2">
      <c r="G8687" s="26">
        <v>2016</v>
      </c>
      <c r="H8687" s="26">
        <v>12</v>
      </c>
      <c r="I8687" s="26">
        <v>27</v>
      </c>
      <c r="J8687" s="26">
        <v>21</v>
      </c>
      <c r="K8687" s="26">
        <v>71</v>
      </c>
      <c r="M8687" s="26">
        <v>8685</v>
      </c>
      <c r="N8687" s="26">
        <v>3</v>
      </c>
    </row>
    <row r="8688" spans="7:14" x14ac:dyDescent="0.2">
      <c r="G8688" s="26">
        <v>2016</v>
      </c>
      <c r="H8688" s="26">
        <v>12</v>
      </c>
      <c r="I8688" s="26">
        <v>27</v>
      </c>
      <c r="J8688" s="26">
        <v>22</v>
      </c>
      <c r="K8688" s="26">
        <v>75</v>
      </c>
      <c r="M8688" s="26">
        <v>8686</v>
      </c>
      <c r="N8688" s="26">
        <v>3</v>
      </c>
    </row>
    <row r="8689" spans="7:14" x14ac:dyDescent="0.2">
      <c r="G8689" s="26">
        <v>2016</v>
      </c>
      <c r="H8689" s="26">
        <v>12</v>
      </c>
      <c r="I8689" s="26">
        <v>27</v>
      </c>
      <c r="J8689" s="26">
        <v>23</v>
      </c>
      <c r="K8689" s="26">
        <v>43</v>
      </c>
      <c r="M8689" s="26">
        <v>8687</v>
      </c>
      <c r="N8689" s="26">
        <v>3</v>
      </c>
    </row>
    <row r="8690" spans="7:14" x14ac:dyDescent="0.2">
      <c r="G8690" s="26">
        <v>2016</v>
      </c>
      <c r="H8690" s="26">
        <v>12</v>
      </c>
      <c r="I8690" s="26">
        <v>27</v>
      </c>
      <c r="J8690" s="26">
        <v>24</v>
      </c>
      <c r="K8690" s="26">
        <v>30</v>
      </c>
      <c r="M8690" s="26">
        <v>8688</v>
      </c>
      <c r="N8690" s="26">
        <v>3</v>
      </c>
    </row>
    <row r="8691" spans="7:14" x14ac:dyDescent="0.2">
      <c r="G8691" s="26">
        <v>2016</v>
      </c>
      <c r="H8691" s="26">
        <v>12</v>
      </c>
      <c r="I8691" s="26">
        <v>28</v>
      </c>
      <c r="J8691" s="26">
        <v>1</v>
      </c>
      <c r="K8691" s="26">
        <v>20</v>
      </c>
      <c r="M8691" s="26">
        <v>8689</v>
      </c>
      <c r="N8691" s="26">
        <v>3</v>
      </c>
    </row>
    <row r="8692" spans="7:14" x14ac:dyDescent="0.2">
      <c r="G8692" s="26">
        <v>2016</v>
      </c>
      <c r="H8692" s="26">
        <v>12</v>
      </c>
      <c r="I8692" s="26">
        <v>28</v>
      </c>
      <c r="J8692" s="26">
        <v>2</v>
      </c>
      <c r="K8692" s="26">
        <v>16</v>
      </c>
      <c r="M8692" s="26">
        <v>8690</v>
      </c>
      <c r="N8692" s="26">
        <v>3</v>
      </c>
    </row>
    <row r="8693" spans="7:14" x14ac:dyDescent="0.2">
      <c r="G8693" s="26">
        <v>2016</v>
      </c>
      <c r="H8693" s="26">
        <v>12</v>
      </c>
      <c r="I8693" s="26">
        <v>28</v>
      </c>
      <c r="J8693" s="26">
        <v>3</v>
      </c>
      <c r="K8693" s="26">
        <v>1</v>
      </c>
      <c r="M8693" s="26">
        <v>8691</v>
      </c>
      <c r="N8693" s="26">
        <v>3</v>
      </c>
    </row>
    <row r="8694" spans="7:14" x14ac:dyDescent="0.2">
      <c r="G8694" s="26">
        <v>2016</v>
      </c>
      <c r="H8694" s="26">
        <v>12</v>
      </c>
      <c r="I8694" s="26">
        <v>28</v>
      </c>
      <c r="J8694" s="26">
        <v>4</v>
      </c>
      <c r="K8694" s="26">
        <v>2</v>
      </c>
      <c r="M8694" s="26">
        <v>8692</v>
      </c>
      <c r="N8694" s="26">
        <v>3</v>
      </c>
    </row>
    <row r="8695" spans="7:14" x14ac:dyDescent="0.2">
      <c r="G8695" s="26">
        <v>2016</v>
      </c>
      <c r="H8695" s="26">
        <v>12</v>
      </c>
      <c r="I8695" s="26">
        <v>28</v>
      </c>
      <c r="J8695" s="26">
        <v>5</v>
      </c>
      <c r="K8695" s="26">
        <v>8</v>
      </c>
      <c r="M8695" s="26">
        <v>8693</v>
      </c>
      <c r="N8695" s="26">
        <v>3</v>
      </c>
    </row>
    <row r="8696" spans="7:14" x14ac:dyDescent="0.2">
      <c r="G8696" s="26">
        <v>2016</v>
      </c>
      <c r="H8696" s="26">
        <v>12</v>
      </c>
      <c r="I8696" s="26">
        <v>28</v>
      </c>
      <c r="J8696" s="26">
        <v>6</v>
      </c>
      <c r="K8696" s="26">
        <v>35</v>
      </c>
      <c r="M8696" s="26">
        <v>8694</v>
      </c>
      <c r="N8696" s="26">
        <v>3</v>
      </c>
    </row>
    <row r="8697" spans="7:14" x14ac:dyDescent="0.2">
      <c r="G8697" s="26">
        <v>2016</v>
      </c>
      <c r="H8697" s="26">
        <v>12</v>
      </c>
      <c r="I8697" s="26">
        <v>28</v>
      </c>
      <c r="J8697" s="26">
        <v>7</v>
      </c>
      <c r="K8697" s="26">
        <v>112</v>
      </c>
      <c r="M8697" s="26">
        <v>8695</v>
      </c>
      <c r="N8697" s="26">
        <v>3</v>
      </c>
    </row>
    <row r="8698" spans="7:14" x14ac:dyDescent="0.2">
      <c r="G8698" s="26">
        <v>2016</v>
      </c>
      <c r="H8698" s="26">
        <v>12</v>
      </c>
      <c r="I8698" s="26">
        <v>28</v>
      </c>
      <c r="J8698" s="26">
        <v>8</v>
      </c>
      <c r="K8698" s="26">
        <v>330</v>
      </c>
      <c r="M8698" s="26">
        <v>8696</v>
      </c>
      <c r="N8698" s="26">
        <v>3</v>
      </c>
    </row>
    <row r="8699" spans="7:14" x14ac:dyDescent="0.2">
      <c r="G8699" s="26">
        <v>2016</v>
      </c>
      <c r="H8699" s="26">
        <v>12</v>
      </c>
      <c r="I8699" s="26">
        <v>28</v>
      </c>
      <c r="J8699" s="26">
        <v>9</v>
      </c>
      <c r="K8699" s="26">
        <v>240</v>
      </c>
      <c r="M8699" s="26">
        <v>8697</v>
      </c>
      <c r="N8699" s="26">
        <v>3</v>
      </c>
    </row>
    <row r="8700" spans="7:14" x14ac:dyDescent="0.2">
      <c r="G8700" s="26">
        <v>2016</v>
      </c>
      <c r="H8700" s="26">
        <v>12</v>
      </c>
      <c r="I8700" s="26">
        <v>28</v>
      </c>
      <c r="J8700" s="26">
        <v>10</v>
      </c>
      <c r="K8700" s="26">
        <v>237</v>
      </c>
      <c r="M8700" s="26">
        <v>8698</v>
      </c>
      <c r="N8700" s="26">
        <v>3</v>
      </c>
    </row>
    <row r="8701" spans="7:14" x14ac:dyDescent="0.2">
      <c r="G8701" s="26">
        <v>2016</v>
      </c>
      <c r="H8701" s="26">
        <v>12</v>
      </c>
      <c r="I8701" s="26">
        <v>28</v>
      </c>
      <c r="J8701" s="26">
        <v>11</v>
      </c>
      <c r="K8701" s="26">
        <v>233</v>
      </c>
      <c r="M8701" s="26">
        <v>8699</v>
      </c>
      <c r="N8701" s="26">
        <v>3</v>
      </c>
    </row>
    <row r="8702" spans="7:14" x14ac:dyDescent="0.2">
      <c r="G8702" s="26">
        <v>2016</v>
      </c>
      <c r="H8702" s="26">
        <v>12</v>
      </c>
      <c r="I8702" s="26">
        <v>28</v>
      </c>
      <c r="J8702" s="26">
        <v>12</v>
      </c>
      <c r="K8702" s="26">
        <v>331</v>
      </c>
      <c r="M8702" s="26">
        <v>8700</v>
      </c>
      <c r="N8702" s="26">
        <v>3</v>
      </c>
    </row>
    <row r="8703" spans="7:14" x14ac:dyDescent="0.2">
      <c r="G8703" s="26">
        <v>2016</v>
      </c>
      <c r="H8703" s="26">
        <v>12</v>
      </c>
      <c r="I8703" s="26">
        <v>28</v>
      </c>
      <c r="J8703" s="26">
        <v>13</v>
      </c>
      <c r="K8703" s="26">
        <v>350</v>
      </c>
      <c r="M8703" s="26">
        <v>8701</v>
      </c>
      <c r="N8703" s="26">
        <v>3</v>
      </c>
    </row>
    <row r="8704" spans="7:14" x14ac:dyDescent="0.2">
      <c r="G8704" s="26">
        <v>2016</v>
      </c>
      <c r="H8704" s="26">
        <v>12</v>
      </c>
      <c r="I8704" s="26">
        <v>28</v>
      </c>
      <c r="J8704" s="26">
        <v>14</v>
      </c>
      <c r="K8704" s="26">
        <v>345</v>
      </c>
      <c r="M8704" s="26">
        <v>8702</v>
      </c>
      <c r="N8704" s="26">
        <v>3</v>
      </c>
    </row>
    <row r="8705" spans="7:14" x14ac:dyDescent="0.2">
      <c r="G8705" s="26">
        <v>2016</v>
      </c>
      <c r="H8705" s="26">
        <v>12</v>
      </c>
      <c r="I8705" s="26">
        <v>28</v>
      </c>
      <c r="J8705" s="26">
        <v>15</v>
      </c>
      <c r="K8705" s="26">
        <v>340</v>
      </c>
      <c r="M8705" s="26">
        <v>8703</v>
      </c>
      <c r="N8705" s="26">
        <v>3</v>
      </c>
    </row>
    <row r="8706" spans="7:14" x14ac:dyDescent="0.2">
      <c r="G8706" s="26">
        <v>2016</v>
      </c>
      <c r="H8706" s="26">
        <v>12</v>
      </c>
      <c r="I8706" s="26">
        <v>28</v>
      </c>
      <c r="J8706" s="26">
        <v>16</v>
      </c>
      <c r="K8706" s="26">
        <v>331</v>
      </c>
      <c r="M8706" s="26">
        <v>8704</v>
      </c>
      <c r="N8706" s="26">
        <v>3</v>
      </c>
    </row>
    <row r="8707" spans="7:14" x14ac:dyDescent="0.2">
      <c r="G8707" s="26">
        <v>2016</v>
      </c>
      <c r="H8707" s="26">
        <v>12</v>
      </c>
      <c r="I8707" s="26">
        <v>28</v>
      </c>
      <c r="J8707" s="26">
        <v>17</v>
      </c>
      <c r="K8707" s="26">
        <v>466</v>
      </c>
      <c r="M8707" s="26">
        <v>8705</v>
      </c>
      <c r="N8707" s="26">
        <v>3</v>
      </c>
    </row>
    <row r="8708" spans="7:14" x14ac:dyDescent="0.2">
      <c r="G8708" s="26">
        <v>2016</v>
      </c>
      <c r="H8708" s="26">
        <v>12</v>
      </c>
      <c r="I8708" s="26">
        <v>28</v>
      </c>
      <c r="J8708" s="26">
        <v>18</v>
      </c>
      <c r="K8708" s="26">
        <v>293</v>
      </c>
      <c r="M8708" s="26">
        <v>8706</v>
      </c>
      <c r="N8708" s="26">
        <v>3</v>
      </c>
    </row>
    <row r="8709" spans="7:14" x14ac:dyDescent="0.2">
      <c r="G8709" s="26">
        <v>2016</v>
      </c>
      <c r="H8709" s="26">
        <v>12</v>
      </c>
      <c r="I8709" s="26">
        <v>28</v>
      </c>
      <c r="J8709" s="26">
        <v>19</v>
      </c>
      <c r="K8709" s="26">
        <v>236</v>
      </c>
      <c r="M8709" s="26">
        <v>8707</v>
      </c>
      <c r="N8709" s="26">
        <v>3</v>
      </c>
    </row>
    <row r="8710" spans="7:14" x14ac:dyDescent="0.2">
      <c r="G8710" s="26">
        <v>2016</v>
      </c>
      <c r="H8710" s="26">
        <v>12</v>
      </c>
      <c r="I8710" s="26">
        <v>28</v>
      </c>
      <c r="J8710" s="26">
        <v>20</v>
      </c>
      <c r="K8710" s="26">
        <v>122</v>
      </c>
      <c r="M8710" s="26">
        <v>8708</v>
      </c>
      <c r="N8710" s="26">
        <v>3</v>
      </c>
    </row>
    <row r="8711" spans="7:14" x14ac:dyDescent="0.2">
      <c r="G8711" s="26">
        <v>2016</v>
      </c>
      <c r="H8711" s="26">
        <v>12</v>
      </c>
      <c r="I8711" s="26">
        <v>28</v>
      </c>
      <c r="J8711" s="26">
        <v>21</v>
      </c>
      <c r="K8711" s="26">
        <v>106</v>
      </c>
      <c r="M8711" s="26">
        <v>8709</v>
      </c>
      <c r="N8711" s="26">
        <v>3</v>
      </c>
    </row>
    <row r="8712" spans="7:14" x14ac:dyDescent="0.2">
      <c r="G8712" s="26">
        <v>2016</v>
      </c>
      <c r="H8712" s="26">
        <v>12</v>
      </c>
      <c r="I8712" s="26">
        <v>28</v>
      </c>
      <c r="J8712" s="26">
        <v>22</v>
      </c>
      <c r="K8712" s="26">
        <v>77</v>
      </c>
      <c r="M8712" s="26">
        <v>8710</v>
      </c>
      <c r="N8712" s="26">
        <v>3</v>
      </c>
    </row>
    <row r="8713" spans="7:14" x14ac:dyDescent="0.2">
      <c r="G8713" s="26">
        <v>2016</v>
      </c>
      <c r="H8713" s="26">
        <v>12</v>
      </c>
      <c r="I8713" s="26">
        <v>28</v>
      </c>
      <c r="J8713" s="26">
        <v>23</v>
      </c>
      <c r="K8713" s="26">
        <v>54</v>
      </c>
      <c r="M8713" s="26">
        <v>8711</v>
      </c>
      <c r="N8713" s="26">
        <v>3</v>
      </c>
    </row>
    <row r="8714" spans="7:14" x14ac:dyDescent="0.2">
      <c r="G8714" s="26">
        <v>2016</v>
      </c>
      <c r="H8714" s="26">
        <v>12</v>
      </c>
      <c r="I8714" s="26">
        <v>28</v>
      </c>
      <c r="J8714" s="26">
        <v>24</v>
      </c>
      <c r="K8714" s="26">
        <v>28</v>
      </c>
      <c r="M8714" s="26">
        <v>8712</v>
      </c>
      <c r="N8714" s="26">
        <v>3</v>
      </c>
    </row>
    <row r="8715" spans="7:14" x14ac:dyDescent="0.2">
      <c r="G8715" s="26">
        <v>2016</v>
      </c>
      <c r="H8715" s="26">
        <v>12</v>
      </c>
      <c r="I8715" s="26">
        <v>29</v>
      </c>
      <c r="J8715" s="26">
        <v>1</v>
      </c>
      <c r="K8715" s="26">
        <v>25</v>
      </c>
      <c r="M8715" s="26">
        <v>8713</v>
      </c>
      <c r="N8715" s="26">
        <v>3</v>
      </c>
    </row>
    <row r="8716" spans="7:14" x14ac:dyDescent="0.2">
      <c r="G8716" s="26">
        <v>2016</v>
      </c>
      <c r="H8716" s="26">
        <v>12</v>
      </c>
      <c r="I8716" s="26">
        <v>29</v>
      </c>
      <c r="J8716" s="26">
        <v>2</v>
      </c>
      <c r="K8716" s="26">
        <v>13</v>
      </c>
      <c r="M8716" s="26">
        <v>8714</v>
      </c>
      <c r="N8716" s="26">
        <v>3</v>
      </c>
    </row>
    <row r="8717" spans="7:14" x14ac:dyDescent="0.2">
      <c r="G8717" s="26">
        <v>2016</v>
      </c>
      <c r="H8717" s="26">
        <v>12</v>
      </c>
      <c r="I8717" s="26">
        <v>29</v>
      </c>
      <c r="J8717" s="26">
        <v>3</v>
      </c>
      <c r="K8717" s="26">
        <v>4</v>
      </c>
      <c r="M8717" s="26">
        <v>8715</v>
      </c>
      <c r="N8717" s="26">
        <v>2</v>
      </c>
    </row>
    <row r="8718" spans="7:14" x14ac:dyDescent="0.2">
      <c r="G8718" s="26">
        <v>2016</v>
      </c>
      <c r="H8718" s="26">
        <v>12</v>
      </c>
      <c r="I8718" s="26">
        <v>29</v>
      </c>
      <c r="J8718" s="26">
        <v>4</v>
      </c>
      <c r="K8718" s="26">
        <v>5</v>
      </c>
      <c r="M8718" s="26">
        <v>8716</v>
      </c>
      <c r="N8718" s="26">
        <v>2</v>
      </c>
    </row>
    <row r="8719" spans="7:14" x14ac:dyDescent="0.2">
      <c r="G8719" s="26">
        <v>2016</v>
      </c>
      <c r="H8719" s="26">
        <v>12</v>
      </c>
      <c r="I8719" s="26">
        <v>29</v>
      </c>
      <c r="J8719" s="26">
        <v>5</v>
      </c>
      <c r="K8719" s="26">
        <v>8</v>
      </c>
      <c r="M8719" s="26">
        <v>8717</v>
      </c>
      <c r="N8719" s="26">
        <v>2</v>
      </c>
    </row>
    <row r="8720" spans="7:14" x14ac:dyDescent="0.2">
      <c r="G8720" s="26">
        <v>2016</v>
      </c>
      <c r="H8720" s="26">
        <v>12</v>
      </c>
      <c r="I8720" s="26">
        <v>29</v>
      </c>
      <c r="J8720" s="26">
        <v>6</v>
      </c>
      <c r="K8720" s="26">
        <v>43</v>
      </c>
      <c r="M8720" s="26">
        <v>8718</v>
      </c>
      <c r="N8720" s="26">
        <v>2</v>
      </c>
    </row>
    <row r="8721" spans="7:14" x14ac:dyDescent="0.2">
      <c r="G8721" s="26">
        <v>2016</v>
      </c>
      <c r="H8721" s="26">
        <v>12</v>
      </c>
      <c r="I8721" s="26">
        <v>29</v>
      </c>
      <c r="J8721" s="26">
        <v>7</v>
      </c>
      <c r="K8721" s="26">
        <v>135</v>
      </c>
      <c r="M8721" s="26">
        <v>8719</v>
      </c>
      <c r="N8721" s="26">
        <v>2</v>
      </c>
    </row>
    <row r="8722" spans="7:14" x14ac:dyDescent="0.2">
      <c r="G8722" s="26">
        <v>2016</v>
      </c>
      <c r="H8722" s="26">
        <v>12</v>
      </c>
      <c r="I8722" s="26">
        <v>29</v>
      </c>
      <c r="J8722" s="26">
        <v>8</v>
      </c>
      <c r="K8722" s="26">
        <v>368</v>
      </c>
      <c r="M8722" s="26">
        <v>8720</v>
      </c>
      <c r="N8722" s="26">
        <v>2</v>
      </c>
    </row>
    <row r="8723" spans="7:14" x14ac:dyDescent="0.2">
      <c r="G8723" s="26">
        <v>2016</v>
      </c>
      <c r="H8723" s="26">
        <v>12</v>
      </c>
      <c r="I8723" s="26">
        <v>29</v>
      </c>
      <c r="J8723" s="26">
        <v>9</v>
      </c>
      <c r="K8723" s="26">
        <v>226</v>
      </c>
      <c r="M8723" s="26">
        <v>8721</v>
      </c>
      <c r="N8723" s="26">
        <v>2</v>
      </c>
    </row>
    <row r="8724" spans="7:14" x14ac:dyDescent="0.2">
      <c r="G8724" s="26">
        <v>2016</v>
      </c>
      <c r="H8724" s="26">
        <v>12</v>
      </c>
      <c r="I8724" s="26">
        <v>29</v>
      </c>
      <c r="J8724" s="26">
        <v>10</v>
      </c>
      <c r="K8724" s="26">
        <v>224</v>
      </c>
      <c r="M8724" s="26">
        <v>8722</v>
      </c>
      <c r="N8724" s="26">
        <v>2</v>
      </c>
    </row>
    <row r="8725" spans="7:14" x14ac:dyDescent="0.2">
      <c r="G8725" s="26">
        <v>2016</v>
      </c>
      <c r="H8725" s="26">
        <v>12</v>
      </c>
      <c r="I8725" s="26">
        <v>29</v>
      </c>
      <c r="J8725" s="26">
        <v>11</v>
      </c>
      <c r="K8725" s="26">
        <v>249</v>
      </c>
      <c r="M8725" s="26">
        <v>8723</v>
      </c>
      <c r="N8725" s="26">
        <v>2</v>
      </c>
    </row>
    <row r="8726" spans="7:14" x14ac:dyDescent="0.2">
      <c r="G8726" s="26">
        <v>2016</v>
      </c>
      <c r="H8726" s="26">
        <v>12</v>
      </c>
      <c r="I8726" s="26">
        <v>29</v>
      </c>
      <c r="J8726" s="26">
        <v>12</v>
      </c>
      <c r="K8726" s="26">
        <v>283</v>
      </c>
      <c r="M8726" s="26">
        <v>8724</v>
      </c>
      <c r="N8726" s="26">
        <v>2</v>
      </c>
    </row>
    <row r="8727" spans="7:14" x14ac:dyDescent="0.2">
      <c r="G8727" s="26">
        <v>2016</v>
      </c>
      <c r="H8727" s="26">
        <v>12</v>
      </c>
      <c r="I8727" s="26">
        <v>29</v>
      </c>
      <c r="J8727" s="26">
        <v>13</v>
      </c>
      <c r="K8727" s="26">
        <v>300</v>
      </c>
      <c r="M8727" s="26">
        <v>8725</v>
      </c>
      <c r="N8727" s="26">
        <v>2</v>
      </c>
    </row>
    <row r="8728" spans="7:14" x14ac:dyDescent="0.2">
      <c r="G8728" s="26">
        <v>2016</v>
      </c>
      <c r="H8728" s="26">
        <v>12</v>
      </c>
      <c r="I8728" s="26">
        <v>29</v>
      </c>
      <c r="J8728" s="26">
        <v>14</v>
      </c>
      <c r="K8728" s="26">
        <v>328</v>
      </c>
      <c r="M8728" s="26">
        <v>8726</v>
      </c>
      <c r="N8728" s="26">
        <v>2</v>
      </c>
    </row>
    <row r="8729" spans="7:14" x14ac:dyDescent="0.2">
      <c r="G8729" s="26">
        <v>2016</v>
      </c>
      <c r="H8729" s="26">
        <v>12</v>
      </c>
      <c r="I8729" s="26">
        <v>29</v>
      </c>
      <c r="J8729" s="26">
        <v>15</v>
      </c>
      <c r="K8729" s="26">
        <v>362</v>
      </c>
      <c r="M8729" s="26">
        <v>8727</v>
      </c>
      <c r="N8729" s="26">
        <v>2</v>
      </c>
    </row>
    <row r="8730" spans="7:14" x14ac:dyDescent="0.2">
      <c r="G8730" s="26">
        <v>2016</v>
      </c>
      <c r="H8730" s="26">
        <v>12</v>
      </c>
      <c r="I8730" s="26">
        <v>29</v>
      </c>
      <c r="J8730" s="26">
        <v>16</v>
      </c>
      <c r="K8730" s="26">
        <v>357</v>
      </c>
      <c r="M8730" s="26">
        <v>8728</v>
      </c>
      <c r="N8730" s="26">
        <v>2</v>
      </c>
    </row>
    <row r="8731" spans="7:14" x14ac:dyDescent="0.2">
      <c r="G8731" s="26">
        <v>2016</v>
      </c>
      <c r="H8731" s="26">
        <v>12</v>
      </c>
      <c r="I8731" s="26">
        <v>29</v>
      </c>
      <c r="J8731" s="26">
        <v>17</v>
      </c>
      <c r="K8731" s="26">
        <v>492</v>
      </c>
      <c r="M8731" s="26">
        <v>8729</v>
      </c>
      <c r="N8731" s="26">
        <v>2</v>
      </c>
    </row>
    <row r="8732" spans="7:14" x14ac:dyDescent="0.2">
      <c r="G8732" s="26">
        <v>2016</v>
      </c>
      <c r="H8732" s="26">
        <v>12</v>
      </c>
      <c r="I8732" s="26">
        <v>29</v>
      </c>
      <c r="J8732" s="26">
        <v>18</v>
      </c>
      <c r="K8732" s="26">
        <v>330</v>
      </c>
      <c r="M8732" s="26">
        <v>8730</v>
      </c>
      <c r="N8732" s="26">
        <v>2</v>
      </c>
    </row>
    <row r="8733" spans="7:14" x14ac:dyDescent="0.2">
      <c r="G8733" s="26">
        <v>2016</v>
      </c>
      <c r="H8733" s="26">
        <v>12</v>
      </c>
      <c r="I8733" s="26">
        <v>29</v>
      </c>
      <c r="J8733" s="26">
        <v>19</v>
      </c>
      <c r="K8733" s="26">
        <v>229</v>
      </c>
      <c r="M8733" s="26">
        <v>8731</v>
      </c>
      <c r="N8733" s="26">
        <v>2</v>
      </c>
    </row>
    <row r="8734" spans="7:14" x14ac:dyDescent="0.2">
      <c r="G8734" s="26">
        <v>2016</v>
      </c>
      <c r="H8734" s="26">
        <v>12</v>
      </c>
      <c r="I8734" s="26">
        <v>29</v>
      </c>
      <c r="J8734" s="26">
        <v>20</v>
      </c>
      <c r="K8734" s="26">
        <v>108</v>
      </c>
      <c r="M8734" s="26">
        <v>8732</v>
      </c>
      <c r="N8734" s="26">
        <v>2</v>
      </c>
    </row>
    <row r="8735" spans="7:14" x14ac:dyDescent="0.2">
      <c r="G8735" s="26">
        <v>2016</v>
      </c>
      <c r="H8735" s="26">
        <v>12</v>
      </c>
      <c r="I8735" s="26">
        <v>29</v>
      </c>
      <c r="J8735" s="26">
        <v>21</v>
      </c>
      <c r="K8735" s="26">
        <v>90</v>
      </c>
      <c r="M8735" s="26">
        <v>8733</v>
      </c>
      <c r="N8735" s="26">
        <v>2</v>
      </c>
    </row>
    <row r="8736" spans="7:14" x14ac:dyDescent="0.2">
      <c r="G8736" s="26">
        <v>2016</v>
      </c>
      <c r="H8736" s="26">
        <v>12</v>
      </c>
      <c r="I8736" s="26">
        <v>29</v>
      </c>
      <c r="J8736" s="26">
        <v>22</v>
      </c>
      <c r="K8736" s="26">
        <v>88</v>
      </c>
      <c r="M8736" s="26">
        <v>8734</v>
      </c>
      <c r="N8736" s="26">
        <v>2</v>
      </c>
    </row>
    <row r="8737" spans="7:14" x14ac:dyDescent="0.2">
      <c r="G8737" s="26">
        <v>2016</v>
      </c>
      <c r="H8737" s="26">
        <v>12</v>
      </c>
      <c r="I8737" s="26">
        <v>29</v>
      </c>
      <c r="J8737" s="26">
        <v>23</v>
      </c>
      <c r="K8737" s="26">
        <v>73</v>
      </c>
      <c r="M8737" s="26">
        <v>8735</v>
      </c>
      <c r="N8737" s="26">
        <v>2</v>
      </c>
    </row>
    <row r="8738" spans="7:14" x14ac:dyDescent="0.2">
      <c r="G8738" s="26">
        <v>2016</v>
      </c>
      <c r="H8738" s="26">
        <v>12</v>
      </c>
      <c r="I8738" s="26">
        <v>29</v>
      </c>
      <c r="J8738" s="26">
        <v>24</v>
      </c>
      <c r="K8738" s="26">
        <v>44</v>
      </c>
      <c r="M8738" s="26">
        <v>8736</v>
      </c>
      <c r="N8738" s="26">
        <v>2</v>
      </c>
    </row>
    <row r="8739" spans="7:14" x14ac:dyDescent="0.2">
      <c r="G8739" s="26">
        <v>2016</v>
      </c>
      <c r="H8739" s="26">
        <v>12</v>
      </c>
      <c r="I8739" s="26">
        <v>30</v>
      </c>
      <c r="J8739" s="26">
        <v>1</v>
      </c>
      <c r="K8739" s="26">
        <v>15</v>
      </c>
      <c r="M8739" s="26">
        <v>8737</v>
      </c>
      <c r="N8739" s="26">
        <v>2</v>
      </c>
    </row>
    <row r="8740" spans="7:14" x14ac:dyDescent="0.2">
      <c r="G8740" s="26">
        <v>2016</v>
      </c>
      <c r="H8740" s="26">
        <v>12</v>
      </c>
      <c r="I8740" s="26">
        <v>30</v>
      </c>
      <c r="J8740" s="26">
        <v>2</v>
      </c>
      <c r="K8740" s="26">
        <v>13</v>
      </c>
      <c r="M8740" s="26">
        <v>8738</v>
      </c>
      <c r="N8740" s="26">
        <v>2</v>
      </c>
    </row>
    <row r="8741" spans="7:14" x14ac:dyDescent="0.2">
      <c r="G8741" s="26">
        <v>2016</v>
      </c>
      <c r="H8741" s="26">
        <v>12</v>
      </c>
      <c r="I8741" s="26">
        <v>30</v>
      </c>
      <c r="J8741" s="26">
        <v>3</v>
      </c>
      <c r="K8741" s="26">
        <v>4</v>
      </c>
      <c r="M8741" s="26">
        <v>8739</v>
      </c>
      <c r="N8741" s="26">
        <v>2</v>
      </c>
    </row>
    <row r="8742" spans="7:14" x14ac:dyDescent="0.2">
      <c r="G8742" s="26">
        <v>2016</v>
      </c>
      <c r="H8742" s="26">
        <v>12</v>
      </c>
      <c r="I8742" s="26">
        <v>30</v>
      </c>
      <c r="J8742" s="26">
        <v>4</v>
      </c>
      <c r="K8742" s="26">
        <v>5</v>
      </c>
      <c r="M8742" s="26">
        <v>8740</v>
      </c>
      <c r="N8742" s="26">
        <v>2</v>
      </c>
    </row>
    <row r="8743" spans="7:14" x14ac:dyDescent="0.2">
      <c r="G8743" s="26">
        <v>2016</v>
      </c>
      <c r="H8743" s="26">
        <v>12</v>
      </c>
      <c r="I8743" s="26">
        <v>30</v>
      </c>
      <c r="J8743" s="26">
        <v>5</v>
      </c>
      <c r="K8743" s="26">
        <v>5</v>
      </c>
      <c r="M8743" s="26">
        <v>8741</v>
      </c>
      <c r="N8743" s="26">
        <v>2</v>
      </c>
    </row>
    <row r="8744" spans="7:14" x14ac:dyDescent="0.2">
      <c r="G8744" s="26">
        <v>2016</v>
      </c>
      <c r="H8744" s="26">
        <v>12</v>
      </c>
      <c r="I8744" s="26">
        <v>30</v>
      </c>
      <c r="J8744" s="26">
        <v>6</v>
      </c>
      <c r="K8744" s="26">
        <v>30</v>
      </c>
      <c r="M8744" s="26">
        <v>8742</v>
      </c>
      <c r="N8744" s="26">
        <v>2</v>
      </c>
    </row>
    <row r="8745" spans="7:14" x14ac:dyDescent="0.2">
      <c r="G8745" s="26">
        <v>2016</v>
      </c>
      <c r="H8745" s="26">
        <v>12</v>
      </c>
      <c r="I8745" s="26">
        <v>30</v>
      </c>
      <c r="J8745" s="26">
        <v>7</v>
      </c>
      <c r="K8745" s="26">
        <v>103</v>
      </c>
      <c r="M8745" s="26">
        <v>8743</v>
      </c>
      <c r="N8745" s="26">
        <v>2</v>
      </c>
    </row>
    <row r="8746" spans="7:14" x14ac:dyDescent="0.2">
      <c r="G8746" s="26">
        <v>2016</v>
      </c>
      <c r="H8746" s="26">
        <v>12</v>
      </c>
      <c r="I8746" s="26">
        <v>30</v>
      </c>
      <c r="J8746" s="26">
        <v>8</v>
      </c>
      <c r="K8746" s="26">
        <v>290</v>
      </c>
      <c r="M8746" s="26">
        <v>8744</v>
      </c>
      <c r="N8746" s="26">
        <v>2</v>
      </c>
    </row>
    <row r="8747" spans="7:14" x14ac:dyDescent="0.2">
      <c r="G8747" s="26">
        <v>2016</v>
      </c>
      <c r="H8747" s="26">
        <v>12</v>
      </c>
      <c r="I8747" s="26">
        <v>30</v>
      </c>
      <c r="J8747" s="26">
        <v>9</v>
      </c>
      <c r="K8747" s="26">
        <v>227</v>
      </c>
      <c r="M8747" s="26">
        <v>8745</v>
      </c>
      <c r="N8747" s="26">
        <v>2</v>
      </c>
    </row>
    <row r="8748" spans="7:14" x14ac:dyDescent="0.2">
      <c r="G8748" s="26">
        <v>2016</v>
      </c>
      <c r="H8748" s="26">
        <v>12</v>
      </c>
      <c r="I8748" s="26">
        <v>30</v>
      </c>
      <c r="J8748" s="26">
        <v>10</v>
      </c>
      <c r="K8748" s="26">
        <v>201</v>
      </c>
      <c r="M8748" s="26">
        <v>8746</v>
      </c>
      <c r="N8748" s="26">
        <v>2</v>
      </c>
    </row>
    <row r="8749" spans="7:14" x14ac:dyDescent="0.2">
      <c r="G8749" s="26">
        <v>2016</v>
      </c>
      <c r="H8749" s="26">
        <v>12</v>
      </c>
      <c r="I8749" s="26">
        <v>30</v>
      </c>
      <c r="J8749" s="26">
        <v>11</v>
      </c>
      <c r="K8749" s="26">
        <v>222</v>
      </c>
      <c r="M8749" s="26">
        <v>8747</v>
      </c>
      <c r="N8749" s="26">
        <v>2</v>
      </c>
    </row>
    <row r="8750" spans="7:14" x14ac:dyDescent="0.2">
      <c r="G8750" s="26">
        <v>2016</v>
      </c>
      <c r="H8750" s="26">
        <v>12</v>
      </c>
      <c r="I8750" s="26">
        <v>30</v>
      </c>
      <c r="J8750" s="26">
        <v>12</v>
      </c>
      <c r="K8750" s="26">
        <v>319</v>
      </c>
      <c r="M8750" s="26">
        <v>8748</v>
      </c>
      <c r="N8750" s="26">
        <v>2</v>
      </c>
    </row>
    <row r="8751" spans="7:14" x14ac:dyDescent="0.2">
      <c r="G8751" s="26">
        <v>2016</v>
      </c>
      <c r="H8751" s="26">
        <v>12</v>
      </c>
      <c r="I8751" s="26">
        <v>30</v>
      </c>
      <c r="J8751" s="26">
        <v>13</v>
      </c>
      <c r="K8751" s="26">
        <v>351</v>
      </c>
      <c r="M8751" s="26">
        <v>8749</v>
      </c>
      <c r="N8751" s="26">
        <v>2</v>
      </c>
    </row>
    <row r="8752" spans="7:14" x14ac:dyDescent="0.2">
      <c r="G8752" s="26">
        <v>2016</v>
      </c>
      <c r="H8752" s="26">
        <v>12</v>
      </c>
      <c r="I8752" s="26">
        <v>30</v>
      </c>
      <c r="J8752" s="26">
        <v>14</v>
      </c>
      <c r="K8752" s="26">
        <v>370</v>
      </c>
      <c r="M8752" s="26">
        <v>8750</v>
      </c>
      <c r="N8752" s="26">
        <v>2</v>
      </c>
    </row>
    <row r="8753" spans="7:14" x14ac:dyDescent="0.2">
      <c r="G8753" s="26">
        <v>2016</v>
      </c>
      <c r="H8753" s="26">
        <v>12</v>
      </c>
      <c r="I8753" s="26">
        <v>30</v>
      </c>
      <c r="J8753" s="26">
        <v>15</v>
      </c>
      <c r="K8753" s="26">
        <v>399</v>
      </c>
      <c r="M8753" s="26">
        <v>8751</v>
      </c>
      <c r="N8753" s="26">
        <v>2</v>
      </c>
    </row>
    <row r="8754" spans="7:14" x14ac:dyDescent="0.2">
      <c r="G8754" s="26">
        <v>2016</v>
      </c>
      <c r="H8754" s="26">
        <v>12</v>
      </c>
      <c r="I8754" s="26">
        <v>30</v>
      </c>
      <c r="J8754" s="26">
        <v>16</v>
      </c>
      <c r="K8754" s="26">
        <v>346</v>
      </c>
      <c r="M8754" s="26">
        <v>8752</v>
      </c>
      <c r="N8754" s="26">
        <v>2</v>
      </c>
    </row>
    <row r="8755" spans="7:14" x14ac:dyDescent="0.2">
      <c r="G8755" s="26">
        <v>2016</v>
      </c>
      <c r="H8755" s="26">
        <v>12</v>
      </c>
      <c r="I8755" s="26">
        <v>30</v>
      </c>
      <c r="J8755" s="26">
        <v>17</v>
      </c>
      <c r="K8755" s="26">
        <v>446</v>
      </c>
      <c r="M8755" s="26">
        <v>8753</v>
      </c>
      <c r="N8755" s="26">
        <v>2</v>
      </c>
    </row>
    <row r="8756" spans="7:14" x14ac:dyDescent="0.2">
      <c r="G8756" s="26">
        <v>2016</v>
      </c>
      <c r="H8756" s="26">
        <v>12</v>
      </c>
      <c r="I8756" s="26">
        <v>30</v>
      </c>
      <c r="J8756" s="26">
        <v>18</v>
      </c>
      <c r="K8756" s="26">
        <v>311</v>
      </c>
      <c r="M8756" s="26">
        <v>8754</v>
      </c>
      <c r="N8756" s="26">
        <v>2</v>
      </c>
    </row>
    <row r="8757" spans="7:14" x14ac:dyDescent="0.2">
      <c r="G8757" s="26">
        <v>2016</v>
      </c>
      <c r="H8757" s="26">
        <v>12</v>
      </c>
      <c r="I8757" s="26">
        <v>30</v>
      </c>
      <c r="J8757" s="26">
        <v>19</v>
      </c>
      <c r="K8757" s="26">
        <v>210</v>
      </c>
      <c r="M8757" s="26">
        <v>8755</v>
      </c>
      <c r="N8757" s="26">
        <v>2</v>
      </c>
    </row>
    <row r="8758" spans="7:14" x14ac:dyDescent="0.2">
      <c r="G8758" s="26">
        <v>2016</v>
      </c>
      <c r="H8758" s="26">
        <v>12</v>
      </c>
      <c r="I8758" s="26">
        <v>30</v>
      </c>
      <c r="J8758" s="26">
        <v>20</v>
      </c>
      <c r="K8758" s="26">
        <v>122</v>
      </c>
      <c r="M8758" s="26">
        <v>8756</v>
      </c>
      <c r="N8758" s="26">
        <v>2</v>
      </c>
    </row>
    <row r="8759" spans="7:14" x14ac:dyDescent="0.2">
      <c r="G8759" s="26">
        <v>2016</v>
      </c>
      <c r="H8759" s="26">
        <v>12</v>
      </c>
      <c r="I8759" s="26">
        <v>30</v>
      </c>
      <c r="J8759" s="26">
        <v>21</v>
      </c>
      <c r="K8759" s="26">
        <v>78</v>
      </c>
      <c r="M8759" s="26">
        <v>8757</v>
      </c>
      <c r="N8759" s="26">
        <v>2</v>
      </c>
    </row>
    <row r="8760" spans="7:14" x14ac:dyDescent="0.2">
      <c r="G8760" s="26">
        <v>2016</v>
      </c>
      <c r="H8760" s="26">
        <v>12</v>
      </c>
      <c r="I8760" s="26">
        <v>30</v>
      </c>
      <c r="J8760" s="26">
        <v>22</v>
      </c>
      <c r="K8760" s="26">
        <v>118</v>
      </c>
      <c r="M8760" s="26">
        <v>8758</v>
      </c>
      <c r="N8760" s="26">
        <v>2</v>
      </c>
    </row>
    <row r="8761" spans="7:14" x14ac:dyDescent="0.2">
      <c r="G8761" s="26">
        <v>2016</v>
      </c>
      <c r="H8761" s="26">
        <v>12</v>
      </c>
      <c r="I8761" s="26">
        <v>30</v>
      </c>
      <c r="J8761" s="26">
        <v>23</v>
      </c>
      <c r="K8761" s="26">
        <v>99</v>
      </c>
      <c r="M8761" s="26">
        <v>8759</v>
      </c>
      <c r="N8761" s="26">
        <v>2</v>
      </c>
    </row>
    <row r="8762" spans="7:14" x14ac:dyDescent="0.2">
      <c r="G8762" s="26">
        <v>2016</v>
      </c>
      <c r="H8762" s="26">
        <v>12</v>
      </c>
      <c r="I8762" s="26">
        <v>30</v>
      </c>
      <c r="J8762" s="26">
        <v>24</v>
      </c>
      <c r="K8762" s="26">
        <v>39</v>
      </c>
      <c r="M8762" s="26">
        <v>8760</v>
      </c>
      <c r="N8762" s="26">
        <v>2</v>
      </c>
    </row>
    <row r="8763" spans="7:14" x14ac:dyDescent="0.2">
      <c r="G8763" s="26">
        <v>2016</v>
      </c>
      <c r="H8763" s="26">
        <v>12</v>
      </c>
      <c r="I8763" s="26">
        <v>31</v>
      </c>
      <c r="J8763" s="26">
        <v>1</v>
      </c>
      <c r="K8763" s="26">
        <v>15</v>
      </c>
      <c r="M8763" s="26">
        <v>8761</v>
      </c>
      <c r="N8763" s="26">
        <v>2</v>
      </c>
    </row>
    <row r="8764" spans="7:14" x14ac:dyDescent="0.2">
      <c r="G8764" s="26">
        <v>2016</v>
      </c>
      <c r="H8764" s="26">
        <v>12</v>
      </c>
      <c r="I8764" s="26">
        <v>31</v>
      </c>
      <c r="J8764" s="26">
        <v>2</v>
      </c>
      <c r="K8764" s="26">
        <v>22</v>
      </c>
      <c r="M8764" s="26">
        <v>8762</v>
      </c>
      <c r="N8764" s="26">
        <v>2</v>
      </c>
    </row>
    <row r="8765" spans="7:14" x14ac:dyDescent="0.2">
      <c r="G8765" s="26">
        <v>2016</v>
      </c>
      <c r="H8765" s="26">
        <v>12</v>
      </c>
      <c r="I8765" s="26">
        <v>31</v>
      </c>
      <c r="J8765" s="26">
        <v>3</v>
      </c>
      <c r="K8765" s="26">
        <v>7</v>
      </c>
      <c r="M8765" s="26">
        <v>8763</v>
      </c>
      <c r="N8765" s="26">
        <v>2</v>
      </c>
    </row>
    <row r="8766" spans="7:14" x14ac:dyDescent="0.2">
      <c r="G8766" s="26">
        <v>2016</v>
      </c>
      <c r="H8766" s="26">
        <v>12</v>
      </c>
      <c r="I8766" s="26">
        <v>31</v>
      </c>
      <c r="J8766" s="26">
        <v>4</v>
      </c>
      <c r="K8766" s="26">
        <v>6</v>
      </c>
      <c r="M8766" s="26">
        <v>8764</v>
      </c>
      <c r="N8766" s="26">
        <v>2</v>
      </c>
    </row>
    <row r="8767" spans="7:14" x14ac:dyDescent="0.2">
      <c r="G8767" s="26">
        <v>2016</v>
      </c>
      <c r="H8767" s="26">
        <v>12</v>
      </c>
      <c r="I8767" s="26">
        <v>31</v>
      </c>
      <c r="J8767" s="26">
        <v>5</v>
      </c>
      <c r="K8767" s="26">
        <v>7</v>
      </c>
      <c r="M8767" s="26">
        <v>8765</v>
      </c>
      <c r="N8767" s="26">
        <v>1</v>
      </c>
    </row>
    <row r="8768" spans="7:14" x14ac:dyDescent="0.2">
      <c r="G8768" s="26">
        <v>2016</v>
      </c>
      <c r="H8768" s="26">
        <v>12</v>
      </c>
      <c r="I8768" s="26">
        <v>31</v>
      </c>
      <c r="J8768" s="26">
        <v>6</v>
      </c>
      <c r="K8768" s="26">
        <v>9</v>
      </c>
      <c r="M8768" s="26">
        <v>8766</v>
      </c>
      <c r="N8768" s="26">
        <v>1</v>
      </c>
    </row>
    <row r="8769" spans="7:14" x14ac:dyDescent="0.2">
      <c r="G8769" s="26">
        <v>2016</v>
      </c>
      <c r="H8769" s="26">
        <v>12</v>
      </c>
      <c r="I8769" s="26">
        <v>31</v>
      </c>
      <c r="J8769" s="26">
        <v>7</v>
      </c>
      <c r="K8769" s="26">
        <v>35</v>
      </c>
      <c r="M8769" s="26">
        <v>8767</v>
      </c>
      <c r="N8769" s="26">
        <v>1</v>
      </c>
    </row>
    <row r="8770" spans="7:14" x14ac:dyDescent="0.2">
      <c r="G8770" s="26">
        <v>2016</v>
      </c>
      <c r="H8770" s="26">
        <v>12</v>
      </c>
      <c r="I8770" s="26">
        <v>31</v>
      </c>
      <c r="J8770" s="26">
        <v>8</v>
      </c>
      <c r="K8770" s="26">
        <v>96</v>
      </c>
      <c r="M8770" s="26">
        <v>8768</v>
      </c>
      <c r="N8770" s="26">
        <v>1</v>
      </c>
    </row>
    <row r="8771" spans="7:14" x14ac:dyDescent="0.2">
      <c r="G8771" s="26">
        <v>2016</v>
      </c>
      <c r="H8771" s="26">
        <v>12</v>
      </c>
      <c r="I8771" s="26">
        <v>31</v>
      </c>
      <c r="J8771" s="26">
        <v>9</v>
      </c>
      <c r="K8771" s="26">
        <v>97</v>
      </c>
      <c r="M8771" s="26">
        <v>8769</v>
      </c>
      <c r="N8771" s="26">
        <v>1</v>
      </c>
    </row>
    <row r="8772" spans="7:14" x14ac:dyDescent="0.2">
      <c r="G8772" s="26">
        <v>2016</v>
      </c>
      <c r="H8772" s="26">
        <v>12</v>
      </c>
      <c r="I8772" s="26">
        <v>31</v>
      </c>
      <c r="J8772" s="26">
        <v>10</v>
      </c>
      <c r="K8772" s="26">
        <v>145</v>
      </c>
      <c r="M8772" s="26">
        <v>8770</v>
      </c>
      <c r="N8772" s="26">
        <v>1</v>
      </c>
    </row>
    <row r="8773" spans="7:14" x14ac:dyDescent="0.2">
      <c r="G8773" s="26">
        <v>2016</v>
      </c>
      <c r="H8773" s="26">
        <v>12</v>
      </c>
      <c r="I8773" s="26">
        <v>31</v>
      </c>
      <c r="J8773" s="26">
        <v>11</v>
      </c>
      <c r="K8773" s="26">
        <v>212</v>
      </c>
      <c r="M8773" s="26">
        <v>8771</v>
      </c>
      <c r="N8773" s="26">
        <v>1</v>
      </c>
    </row>
    <row r="8774" spans="7:14" x14ac:dyDescent="0.2">
      <c r="G8774" s="26">
        <v>2016</v>
      </c>
      <c r="H8774" s="26">
        <v>12</v>
      </c>
      <c r="I8774" s="26">
        <v>31</v>
      </c>
      <c r="J8774" s="26">
        <v>12</v>
      </c>
      <c r="K8774" s="26">
        <v>268</v>
      </c>
      <c r="M8774" s="26">
        <v>8772</v>
      </c>
      <c r="N8774" s="26">
        <v>1</v>
      </c>
    </row>
    <row r="8775" spans="7:14" x14ac:dyDescent="0.2">
      <c r="G8775" s="26">
        <v>2016</v>
      </c>
      <c r="H8775" s="26">
        <v>12</v>
      </c>
      <c r="I8775" s="26">
        <v>31</v>
      </c>
      <c r="J8775" s="26">
        <v>13</v>
      </c>
      <c r="K8775" s="26">
        <v>290</v>
      </c>
      <c r="M8775" s="26">
        <v>8773</v>
      </c>
      <c r="N8775" s="26">
        <v>1</v>
      </c>
    </row>
    <row r="8776" spans="7:14" x14ac:dyDescent="0.2">
      <c r="G8776" s="26">
        <v>2016</v>
      </c>
      <c r="H8776" s="26">
        <v>12</v>
      </c>
      <c r="I8776" s="26">
        <v>31</v>
      </c>
      <c r="J8776" s="26">
        <v>14</v>
      </c>
      <c r="K8776" s="26">
        <v>323</v>
      </c>
      <c r="M8776" s="26">
        <v>8774</v>
      </c>
      <c r="N8776" s="26">
        <v>1</v>
      </c>
    </row>
    <row r="8777" spans="7:14" x14ac:dyDescent="0.2">
      <c r="G8777" s="26">
        <v>2016</v>
      </c>
      <c r="H8777" s="26">
        <v>12</v>
      </c>
      <c r="I8777" s="26">
        <v>31</v>
      </c>
      <c r="J8777" s="26">
        <v>15</v>
      </c>
      <c r="K8777" s="26">
        <v>300</v>
      </c>
      <c r="M8777" s="26">
        <v>8775</v>
      </c>
      <c r="N8777" s="26">
        <v>1</v>
      </c>
    </row>
    <row r="8778" spans="7:14" x14ac:dyDescent="0.2">
      <c r="G8778" s="26">
        <v>2016</v>
      </c>
      <c r="H8778" s="26">
        <v>12</v>
      </c>
      <c r="I8778" s="26">
        <v>31</v>
      </c>
      <c r="J8778" s="26">
        <v>16</v>
      </c>
      <c r="K8778" s="26">
        <v>298</v>
      </c>
      <c r="M8778" s="26">
        <v>8776</v>
      </c>
      <c r="N8778" s="26">
        <v>1</v>
      </c>
    </row>
    <row r="8779" spans="7:14" x14ac:dyDescent="0.2">
      <c r="G8779" s="26">
        <v>2016</v>
      </c>
      <c r="H8779" s="26">
        <v>12</v>
      </c>
      <c r="I8779" s="26">
        <v>31</v>
      </c>
      <c r="J8779" s="26">
        <v>17</v>
      </c>
      <c r="K8779" s="26">
        <v>332</v>
      </c>
      <c r="M8779" s="26">
        <v>8777</v>
      </c>
      <c r="N8779" s="26">
        <v>1</v>
      </c>
    </row>
    <row r="8780" spans="7:14" x14ac:dyDescent="0.2">
      <c r="G8780" s="26">
        <v>2016</v>
      </c>
      <c r="H8780" s="26">
        <v>12</v>
      </c>
      <c r="I8780" s="26">
        <v>31</v>
      </c>
      <c r="J8780" s="26">
        <v>18</v>
      </c>
      <c r="K8780" s="26">
        <v>216</v>
      </c>
      <c r="M8780" s="26">
        <v>8778</v>
      </c>
      <c r="N8780" s="26">
        <v>1</v>
      </c>
    </row>
    <row r="8781" spans="7:14" x14ac:dyDescent="0.2">
      <c r="G8781" s="26">
        <v>2016</v>
      </c>
      <c r="H8781" s="26">
        <v>12</v>
      </c>
      <c r="I8781" s="26">
        <v>31</v>
      </c>
      <c r="J8781" s="26">
        <v>19</v>
      </c>
      <c r="K8781" s="26">
        <v>147</v>
      </c>
      <c r="M8781" s="26">
        <v>8779</v>
      </c>
      <c r="N8781" s="26">
        <v>1</v>
      </c>
    </row>
    <row r="8782" spans="7:14" x14ac:dyDescent="0.2">
      <c r="G8782" s="26">
        <v>2016</v>
      </c>
      <c r="H8782" s="26">
        <v>12</v>
      </c>
      <c r="I8782" s="26">
        <v>31</v>
      </c>
      <c r="J8782" s="26">
        <v>20</v>
      </c>
      <c r="K8782" s="26">
        <v>120</v>
      </c>
      <c r="M8782" s="26">
        <v>8780</v>
      </c>
      <c r="N8782" s="26">
        <v>1</v>
      </c>
    </row>
    <row r="8783" spans="7:14" x14ac:dyDescent="0.2">
      <c r="G8783" s="26">
        <v>2016</v>
      </c>
      <c r="H8783" s="26">
        <v>12</v>
      </c>
      <c r="I8783" s="26">
        <v>31</v>
      </c>
      <c r="J8783" s="26">
        <v>21</v>
      </c>
      <c r="K8783" s="26">
        <v>73</v>
      </c>
      <c r="M8783" s="26">
        <v>8781</v>
      </c>
      <c r="N8783" s="26">
        <v>1</v>
      </c>
    </row>
    <row r="8784" spans="7:14" x14ac:dyDescent="0.2">
      <c r="G8784" s="26">
        <v>2016</v>
      </c>
      <c r="H8784" s="26">
        <v>12</v>
      </c>
      <c r="I8784" s="26">
        <v>31</v>
      </c>
      <c r="J8784" s="26">
        <v>22</v>
      </c>
      <c r="K8784" s="26">
        <v>75</v>
      </c>
      <c r="M8784" s="26">
        <v>8782</v>
      </c>
      <c r="N8784" s="26">
        <v>0</v>
      </c>
    </row>
    <row r="8785" spans="7:14" x14ac:dyDescent="0.2">
      <c r="G8785" s="26">
        <v>2016</v>
      </c>
      <c r="H8785" s="26">
        <v>12</v>
      </c>
      <c r="I8785" s="26">
        <v>31</v>
      </c>
      <c r="J8785" s="26">
        <v>23</v>
      </c>
      <c r="K8785" s="26">
        <v>44</v>
      </c>
      <c r="M8785" s="26">
        <v>8783</v>
      </c>
      <c r="N8785" s="26">
        <v>0</v>
      </c>
    </row>
    <row r="8786" spans="7:14" x14ac:dyDescent="0.2">
      <c r="G8786" s="26">
        <v>2016</v>
      </c>
      <c r="H8786" s="26">
        <v>12</v>
      </c>
      <c r="I8786" s="26">
        <v>31</v>
      </c>
      <c r="J8786" s="26">
        <v>24</v>
      </c>
      <c r="K8786" s="26">
        <v>26</v>
      </c>
      <c r="M8786" s="26">
        <v>8784</v>
      </c>
      <c r="N8786" s="26">
        <v>0</v>
      </c>
    </row>
    <row r="8787" spans="7:14" x14ac:dyDescent="0.2">
      <c r="M8787" s="26">
        <v>8785</v>
      </c>
      <c r="N8787" s="26"/>
    </row>
  </sheetData>
  <autoFilter ref="N2:N8787">
    <sortState ref="N3:N8787">
      <sortCondition descending="1" ref="N2:N8787"/>
    </sortState>
  </autoFilter>
  <sortState ref="N3:N8786">
    <sortCondition descending="1" ref="N2"/>
  </sortState>
  <mergeCells count="1">
    <mergeCell ref="B3:E17"/>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L16"/>
  <sheetViews>
    <sheetView zoomScaleNormal="100" workbookViewId="0">
      <selection activeCell="R11" sqref="R11"/>
    </sheetView>
  </sheetViews>
  <sheetFormatPr defaultColWidth="9.140625" defaultRowHeight="14.25" x14ac:dyDescent="0.2"/>
  <cols>
    <col min="1" max="1" width="9.140625" style="1"/>
    <col min="2" max="5" width="12" style="1" customWidth="1"/>
    <col min="6" max="9" width="9.140625" style="1"/>
    <col min="10" max="10" width="14" style="1" bestFit="1" customWidth="1"/>
    <col min="11" max="11" width="16.85546875" style="1" bestFit="1" customWidth="1"/>
    <col min="12" max="12" width="17.5703125" style="1" bestFit="1" customWidth="1"/>
    <col min="13" max="16384" width="9.140625" style="1"/>
  </cols>
  <sheetData>
    <row r="1" spans="2:12" ht="15" thickBot="1" x14ac:dyDescent="0.25">
      <c r="B1" s="47" t="s">
        <v>112</v>
      </c>
    </row>
    <row r="2" spans="2:12" x14ac:dyDescent="0.2">
      <c r="B2" s="100" t="s">
        <v>124</v>
      </c>
      <c r="C2" s="109"/>
      <c r="D2" s="109"/>
      <c r="E2" s="109"/>
      <c r="F2" s="109"/>
      <c r="G2" s="109"/>
      <c r="H2" s="110"/>
      <c r="J2" s="23" t="s">
        <v>68</v>
      </c>
      <c r="K2" s="24" t="s">
        <v>69</v>
      </c>
      <c r="L2" s="25" t="s">
        <v>103</v>
      </c>
    </row>
    <row r="3" spans="2:12" x14ac:dyDescent="0.2">
      <c r="B3" s="111"/>
      <c r="C3" s="112"/>
      <c r="D3" s="112"/>
      <c r="E3" s="112"/>
      <c r="F3" s="112"/>
      <c r="G3" s="112"/>
      <c r="H3" s="113"/>
      <c r="J3" s="9">
        <v>65</v>
      </c>
      <c r="K3" s="26">
        <v>0</v>
      </c>
      <c r="L3" s="27">
        <v>0</v>
      </c>
    </row>
    <row r="4" spans="2:12" x14ac:dyDescent="0.2">
      <c r="B4" s="111"/>
      <c r="C4" s="112"/>
      <c r="D4" s="112"/>
      <c r="E4" s="112"/>
      <c r="F4" s="112"/>
      <c r="G4" s="112"/>
      <c r="H4" s="113"/>
      <c r="J4" s="9">
        <v>62</v>
      </c>
      <c r="K4" s="26">
        <v>500</v>
      </c>
      <c r="L4" s="27">
        <f t="shared" ref="L4:L12" si="0">K4/J4</f>
        <v>8.064516129032258</v>
      </c>
    </row>
    <row r="5" spans="2:12" x14ac:dyDescent="0.2">
      <c r="B5" s="111"/>
      <c r="C5" s="112"/>
      <c r="D5" s="112"/>
      <c r="E5" s="112"/>
      <c r="F5" s="112"/>
      <c r="G5" s="112"/>
      <c r="H5" s="113"/>
      <c r="J5" s="9">
        <v>60</v>
      </c>
      <c r="K5" s="26">
        <v>900</v>
      </c>
      <c r="L5" s="27">
        <f t="shared" si="0"/>
        <v>15</v>
      </c>
    </row>
    <row r="6" spans="2:12" x14ac:dyDescent="0.2">
      <c r="B6" s="111"/>
      <c r="C6" s="112"/>
      <c r="D6" s="112"/>
      <c r="E6" s="112"/>
      <c r="F6" s="112"/>
      <c r="G6" s="112"/>
      <c r="H6" s="113"/>
      <c r="J6" s="9">
        <v>55</v>
      </c>
      <c r="K6" s="26">
        <v>1500</v>
      </c>
      <c r="L6" s="27">
        <f t="shared" si="0"/>
        <v>27.272727272727273</v>
      </c>
    </row>
    <row r="7" spans="2:12" x14ac:dyDescent="0.2">
      <c r="B7" s="111"/>
      <c r="C7" s="112"/>
      <c r="D7" s="112"/>
      <c r="E7" s="112"/>
      <c r="F7" s="112"/>
      <c r="G7" s="112"/>
      <c r="H7" s="113"/>
      <c r="J7" s="28">
        <v>50</v>
      </c>
      <c r="K7" s="29">
        <v>2250</v>
      </c>
      <c r="L7" s="30">
        <f t="shared" si="0"/>
        <v>45</v>
      </c>
    </row>
    <row r="8" spans="2:12" x14ac:dyDescent="0.2">
      <c r="B8" s="111"/>
      <c r="C8" s="112"/>
      <c r="D8" s="112"/>
      <c r="E8" s="112"/>
      <c r="F8" s="112"/>
      <c r="G8" s="112"/>
      <c r="H8" s="113"/>
      <c r="J8" s="9">
        <v>40</v>
      </c>
      <c r="K8" s="26">
        <v>2000</v>
      </c>
      <c r="L8" s="27">
        <f t="shared" si="0"/>
        <v>50</v>
      </c>
    </row>
    <row r="9" spans="2:12" x14ac:dyDescent="0.2">
      <c r="B9" s="111"/>
      <c r="C9" s="112"/>
      <c r="D9" s="112"/>
      <c r="E9" s="112"/>
      <c r="F9" s="112"/>
      <c r="G9" s="112"/>
      <c r="H9" s="113"/>
      <c r="J9" s="9">
        <v>30</v>
      </c>
      <c r="K9" s="26">
        <v>1600</v>
      </c>
      <c r="L9" s="27">
        <f t="shared" si="0"/>
        <v>53.333333333333336</v>
      </c>
    </row>
    <row r="10" spans="2:12" x14ac:dyDescent="0.2">
      <c r="B10" s="111"/>
      <c r="C10" s="112"/>
      <c r="D10" s="112"/>
      <c r="E10" s="112"/>
      <c r="F10" s="112"/>
      <c r="G10" s="112"/>
      <c r="H10" s="113"/>
      <c r="J10" s="9">
        <v>20</v>
      </c>
      <c r="K10" s="26">
        <v>1200</v>
      </c>
      <c r="L10" s="27">
        <f t="shared" si="0"/>
        <v>60</v>
      </c>
    </row>
    <row r="11" spans="2:12" x14ac:dyDescent="0.2">
      <c r="B11" s="111"/>
      <c r="C11" s="112"/>
      <c r="D11" s="112"/>
      <c r="E11" s="112"/>
      <c r="F11" s="112"/>
      <c r="G11" s="112"/>
      <c r="H11" s="113"/>
      <c r="J11" s="9">
        <v>10</v>
      </c>
      <c r="K11" s="26">
        <v>700</v>
      </c>
      <c r="L11" s="27">
        <f t="shared" si="0"/>
        <v>70</v>
      </c>
    </row>
    <row r="12" spans="2:12" x14ac:dyDescent="0.2">
      <c r="B12" s="111"/>
      <c r="C12" s="112"/>
      <c r="D12" s="112"/>
      <c r="E12" s="112"/>
      <c r="F12" s="112"/>
      <c r="G12" s="112"/>
      <c r="H12" s="113"/>
      <c r="J12" s="9">
        <v>5</v>
      </c>
      <c r="K12" s="26">
        <v>400</v>
      </c>
      <c r="L12" s="27">
        <f t="shared" si="0"/>
        <v>80</v>
      </c>
    </row>
    <row r="13" spans="2:12" x14ac:dyDescent="0.2">
      <c r="B13" s="111"/>
      <c r="C13" s="112"/>
      <c r="D13" s="112"/>
      <c r="E13" s="112"/>
      <c r="F13" s="112"/>
      <c r="G13" s="112"/>
      <c r="H13" s="113"/>
      <c r="J13" s="20">
        <v>0</v>
      </c>
      <c r="K13" s="31">
        <v>0</v>
      </c>
      <c r="L13" s="32">
        <v>85</v>
      </c>
    </row>
    <row r="14" spans="2:12" x14ac:dyDescent="0.2">
      <c r="B14" s="111"/>
      <c r="C14" s="112"/>
      <c r="D14" s="112"/>
      <c r="E14" s="112"/>
      <c r="F14" s="112"/>
      <c r="G14" s="112"/>
      <c r="H14" s="113"/>
    </row>
    <row r="15" spans="2:12" x14ac:dyDescent="0.2">
      <c r="B15" s="111"/>
      <c r="C15" s="112"/>
      <c r="D15" s="112"/>
      <c r="E15" s="112"/>
      <c r="F15" s="112"/>
      <c r="G15" s="112"/>
      <c r="H15" s="113"/>
    </row>
    <row r="16" spans="2:12" ht="15" thickBot="1" x14ac:dyDescent="0.25">
      <c r="B16" s="114"/>
      <c r="C16" s="115"/>
      <c r="D16" s="115"/>
      <c r="E16" s="115"/>
      <c r="F16" s="115"/>
      <c r="G16" s="115"/>
      <c r="H16" s="116"/>
    </row>
  </sheetData>
  <mergeCells count="1">
    <mergeCell ref="B2:H16"/>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L109"/>
  <sheetViews>
    <sheetView zoomScaleNormal="100" workbookViewId="0">
      <selection activeCell="AA10" sqref="AA10"/>
    </sheetView>
  </sheetViews>
  <sheetFormatPr defaultColWidth="9.140625" defaultRowHeight="14.25" x14ac:dyDescent="0.2"/>
  <cols>
    <col min="1" max="10" width="9.140625" style="1"/>
    <col min="11" max="11" width="8.140625" style="1" bestFit="1" customWidth="1"/>
    <col min="12" max="12" width="9.85546875" style="1" bestFit="1" customWidth="1"/>
    <col min="13" max="16384" width="9.140625" style="1"/>
  </cols>
  <sheetData>
    <row r="1" spans="2:12" x14ac:dyDescent="0.2">
      <c r="K1" s="23" t="s">
        <v>66</v>
      </c>
      <c r="L1" s="25" t="s">
        <v>67</v>
      </c>
    </row>
    <row r="2" spans="2:12" ht="15" thickBot="1" x14ac:dyDescent="0.25">
      <c r="B2" s="47" t="s">
        <v>112</v>
      </c>
      <c r="K2" s="9">
        <v>1</v>
      </c>
      <c r="L2" s="33">
        <v>35</v>
      </c>
    </row>
    <row r="3" spans="2:12" x14ac:dyDescent="0.2">
      <c r="B3" s="100" t="s">
        <v>102</v>
      </c>
      <c r="C3" s="109"/>
      <c r="D3" s="109"/>
      <c r="E3" s="109"/>
      <c r="F3" s="109"/>
      <c r="G3" s="109"/>
      <c r="H3" s="109"/>
      <c r="I3" s="110"/>
      <c r="K3" s="9">
        <v>2</v>
      </c>
      <c r="L3" s="33">
        <v>35</v>
      </c>
    </row>
    <row r="4" spans="2:12" x14ac:dyDescent="0.2">
      <c r="B4" s="111"/>
      <c r="C4" s="112"/>
      <c r="D4" s="112"/>
      <c r="E4" s="112"/>
      <c r="F4" s="112"/>
      <c r="G4" s="112"/>
      <c r="H4" s="112"/>
      <c r="I4" s="113"/>
      <c r="K4" s="9">
        <v>3</v>
      </c>
      <c r="L4" s="33">
        <v>36</v>
      </c>
    </row>
    <row r="5" spans="2:12" x14ac:dyDescent="0.2">
      <c r="B5" s="111"/>
      <c r="C5" s="112"/>
      <c r="D5" s="112"/>
      <c r="E5" s="112"/>
      <c r="F5" s="112"/>
      <c r="G5" s="112"/>
      <c r="H5" s="112"/>
      <c r="I5" s="113"/>
      <c r="K5" s="9">
        <v>4</v>
      </c>
      <c r="L5" s="33">
        <v>36</v>
      </c>
    </row>
    <row r="6" spans="2:12" x14ac:dyDescent="0.2">
      <c r="B6" s="111"/>
      <c r="C6" s="112"/>
      <c r="D6" s="112"/>
      <c r="E6" s="112"/>
      <c r="F6" s="112"/>
      <c r="G6" s="112"/>
      <c r="H6" s="112"/>
      <c r="I6" s="113"/>
      <c r="K6" s="9">
        <v>5</v>
      </c>
      <c r="L6" s="33">
        <v>36</v>
      </c>
    </row>
    <row r="7" spans="2:12" x14ac:dyDescent="0.2">
      <c r="B7" s="111"/>
      <c r="C7" s="112"/>
      <c r="D7" s="112"/>
      <c r="E7" s="112"/>
      <c r="F7" s="112"/>
      <c r="G7" s="112"/>
      <c r="H7" s="112"/>
      <c r="I7" s="113"/>
      <c r="K7" s="9">
        <v>6</v>
      </c>
      <c r="L7" s="33">
        <v>37</v>
      </c>
    </row>
    <row r="8" spans="2:12" x14ac:dyDescent="0.2">
      <c r="B8" s="111"/>
      <c r="C8" s="112"/>
      <c r="D8" s="112"/>
      <c r="E8" s="112"/>
      <c r="F8" s="112"/>
      <c r="G8" s="112"/>
      <c r="H8" s="112"/>
      <c r="I8" s="113"/>
      <c r="K8" s="9">
        <v>7</v>
      </c>
      <c r="L8" s="33">
        <v>37</v>
      </c>
    </row>
    <row r="9" spans="2:12" x14ac:dyDescent="0.2">
      <c r="B9" s="111"/>
      <c r="C9" s="112"/>
      <c r="D9" s="112"/>
      <c r="E9" s="112"/>
      <c r="F9" s="112"/>
      <c r="G9" s="112"/>
      <c r="H9" s="112"/>
      <c r="I9" s="113"/>
      <c r="K9" s="9">
        <v>8</v>
      </c>
      <c r="L9" s="33">
        <v>39</v>
      </c>
    </row>
    <row r="10" spans="2:12" x14ac:dyDescent="0.2">
      <c r="B10" s="111"/>
      <c r="C10" s="112"/>
      <c r="D10" s="112"/>
      <c r="E10" s="112"/>
      <c r="F10" s="112"/>
      <c r="G10" s="112"/>
      <c r="H10" s="112"/>
      <c r="I10" s="113"/>
      <c r="K10" s="9">
        <v>9</v>
      </c>
      <c r="L10" s="33">
        <v>41</v>
      </c>
    </row>
    <row r="11" spans="2:12" x14ac:dyDescent="0.2">
      <c r="B11" s="111"/>
      <c r="C11" s="112"/>
      <c r="D11" s="112"/>
      <c r="E11" s="112"/>
      <c r="F11" s="112"/>
      <c r="G11" s="112"/>
      <c r="H11" s="112"/>
      <c r="I11" s="113"/>
      <c r="K11" s="9">
        <v>10</v>
      </c>
      <c r="L11" s="33">
        <v>41</v>
      </c>
    </row>
    <row r="12" spans="2:12" x14ac:dyDescent="0.2">
      <c r="B12" s="111"/>
      <c r="C12" s="112"/>
      <c r="D12" s="112"/>
      <c r="E12" s="112"/>
      <c r="F12" s="112"/>
      <c r="G12" s="112"/>
      <c r="H12" s="112"/>
      <c r="I12" s="113"/>
      <c r="K12" s="9">
        <v>11</v>
      </c>
      <c r="L12" s="33">
        <v>41</v>
      </c>
    </row>
    <row r="13" spans="2:12" x14ac:dyDescent="0.2">
      <c r="B13" s="111"/>
      <c r="C13" s="112"/>
      <c r="D13" s="112"/>
      <c r="E13" s="112"/>
      <c r="F13" s="112"/>
      <c r="G13" s="112"/>
      <c r="H13" s="112"/>
      <c r="I13" s="113"/>
      <c r="K13" s="9">
        <v>12</v>
      </c>
      <c r="L13" s="33">
        <v>41</v>
      </c>
    </row>
    <row r="14" spans="2:12" ht="15" thickBot="1" x14ac:dyDescent="0.25">
      <c r="B14" s="114"/>
      <c r="C14" s="115"/>
      <c r="D14" s="115"/>
      <c r="E14" s="115"/>
      <c r="F14" s="115"/>
      <c r="G14" s="115"/>
      <c r="H14" s="115"/>
      <c r="I14" s="116"/>
      <c r="K14" s="9">
        <v>13</v>
      </c>
      <c r="L14" s="33">
        <v>42</v>
      </c>
    </row>
    <row r="15" spans="2:12" x14ac:dyDescent="0.2">
      <c r="K15" s="9">
        <v>14</v>
      </c>
      <c r="L15" s="33">
        <v>42</v>
      </c>
    </row>
    <row r="16" spans="2:12" x14ac:dyDescent="0.2">
      <c r="K16" s="9">
        <v>15</v>
      </c>
      <c r="L16" s="33">
        <v>42</v>
      </c>
    </row>
    <row r="17" spans="11:12" x14ac:dyDescent="0.2">
      <c r="K17" s="9">
        <v>16</v>
      </c>
      <c r="L17" s="33">
        <v>50</v>
      </c>
    </row>
    <row r="18" spans="11:12" x14ac:dyDescent="0.2">
      <c r="K18" s="9">
        <v>17</v>
      </c>
      <c r="L18" s="33">
        <v>50</v>
      </c>
    </row>
    <row r="19" spans="11:12" x14ac:dyDescent="0.2">
      <c r="K19" s="9">
        <v>18</v>
      </c>
      <c r="L19" s="33">
        <v>50</v>
      </c>
    </row>
    <row r="20" spans="11:12" x14ac:dyDescent="0.2">
      <c r="K20" s="9">
        <v>19</v>
      </c>
      <c r="L20" s="33">
        <v>50</v>
      </c>
    </row>
    <row r="21" spans="11:12" x14ac:dyDescent="0.2">
      <c r="K21" s="9">
        <v>20</v>
      </c>
      <c r="L21" s="33">
        <v>50</v>
      </c>
    </row>
    <row r="22" spans="11:12" x14ac:dyDescent="0.2">
      <c r="K22" s="9">
        <v>21</v>
      </c>
      <c r="L22" s="33">
        <v>51</v>
      </c>
    </row>
    <row r="23" spans="11:12" x14ac:dyDescent="0.2">
      <c r="K23" s="9">
        <v>22</v>
      </c>
      <c r="L23" s="33">
        <v>51</v>
      </c>
    </row>
    <row r="24" spans="11:12" x14ac:dyDescent="0.2">
      <c r="K24" s="9">
        <v>23</v>
      </c>
      <c r="L24" s="33">
        <v>51</v>
      </c>
    </row>
    <row r="25" spans="11:12" x14ac:dyDescent="0.2">
      <c r="K25" s="9">
        <v>24</v>
      </c>
      <c r="L25" s="33">
        <v>52</v>
      </c>
    </row>
    <row r="26" spans="11:12" x14ac:dyDescent="0.2">
      <c r="K26" s="9">
        <v>25</v>
      </c>
      <c r="L26" s="33">
        <v>52</v>
      </c>
    </row>
    <row r="27" spans="11:12" x14ac:dyDescent="0.2">
      <c r="K27" s="9">
        <v>26</v>
      </c>
      <c r="L27" s="33">
        <v>52</v>
      </c>
    </row>
    <row r="28" spans="11:12" x14ac:dyDescent="0.2">
      <c r="K28" s="9">
        <v>27</v>
      </c>
      <c r="L28" s="33">
        <v>52</v>
      </c>
    </row>
    <row r="29" spans="11:12" x14ac:dyDescent="0.2">
      <c r="K29" s="9">
        <v>28</v>
      </c>
      <c r="L29" s="33">
        <v>52</v>
      </c>
    </row>
    <row r="30" spans="11:12" x14ac:dyDescent="0.2">
      <c r="K30" s="9">
        <v>29</v>
      </c>
      <c r="L30" s="33">
        <v>52</v>
      </c>
    </row>
    <row r="31" spans="11:12" x14ac:dyDescent="0.2">
      <c r="K31" s="9">
        <v>30</v>
      </c>
      <c r="L31" s="33">
        <v>52</v>
      </c>
    </row>
    <row r="32" spans="11:12" x14ac:dyDescent="0.2">
      <c r="K32" s="9">
        <v>31</v>
      </c>
      <c r="L32" s="33">
        <v>53</v>
      </c>
    </row>
    <row r="33" spans="11:12" x14ac:dyDescent="0.2">
      <c r="K33" s="9">
        <v>32</v>
      </c>
      <c r="L33" s="33">
        <v>53</v>
      </c>
    </row>
    <row r="34" spans="11:12" x14ac:dyDescent="0.2">
      <c r="K34" s="9">
        <v>33</v>
      </c>
      <c r="L34" s="33">
        <v>53</v>
      </c>
    </row>
    <row r="35" spans="11:12" x14ac:dyDescent="0.2">
      <c r="K35" s="9">
        <v>34</v>
      </c>
      <c r="L35" s="33">
        <v>54</v>
      </c>
    </row>
    <row r="36" spans="11:12" x14ac:dyDescent="0.2">
      <c r="K36" s="9">
        <v>35</v>
      </c>
      <c r="L36" s="33">
        <v>54</v>
      </c>
    </row>
    <row r="37" spans="11:12" x14ac:dyDescent="0.2">
      <c r="K37" s="9">
        <v>36</v>
      </c>
      <c r="L37" s="33">
        <v>54</v>
      </c>
    </row>
    <row r="38" spans="11:12" x14ac:dyDescent="0.2">
      <c r="K38" s="9">
        <v>37</v>
      </c>
      <c r="L38" s="33">
        <v>54</v>
      </c>
    </row>
    <row r="39" spans="11:12" x14ac:dyDescent="0.2">
      <c r="K39" s="9">
        <v>38</v>
      </c>
      <c r="L39" s="33">
        <v>55</v>
      </c>
    </row>
    <row r="40" spans="11:12" x14ac:dyDescent="0.2">
      <c r="K40" s="9">
        <v>39</v>
      </c>
      <c r="L40" s="33">
        <v>55</v>
      </c>
    </row>
    <row r="41" spans="11:12" x14ac:dyDescent="0.2">
      <c r="K41" s="9">
        <v>40</v>
      </c>
      <c r="L41" s="33">
        <v>55</v>
      </c>
    </row>
    <row r="42" spans="11:12" x14ac:dyDescent="0.2">
      <c r="K42" s="9">
        <v>41</v>
      </c>
      <c r="L42" s="33">
        <v>56</v>
      </c>
    </row>
    <row r="43" spans="11:12" x14ac:dyDescent="0.2">
      <c r="K43" s="9">
        <v>42</v>
      </c>
      <c r="L43" s="33">
        <v>56</v>
      </c>
    </row>
    <row r="44" spans="11:12" x14ac:dyDescent="0.2">
      <c r="K44" s="9">
        <v>43</v>
      </c>
      <c r="L44" s="33">
        <v>56</v>
      </c>
    </row>
    <row r="45" spans="11:12" x14ac:dyDescent="0.2">
      <c r="K45" s="9">
        <v>44</v>
      </c>
      <c r="L45" s="33">
        <v>56</v>
      </c>
    </row>
    <row r="46" spans="11:12" x14ac:dyDescent="0.2">
      <c r="K46" s="9">
        <v>45</v>
      </c>
      <c r="L46" s="33">
        <v>57</v>
      </c>
    </row>
    <row r="47" spans="11:12" x14ac:dyDescent="0.2">
      <c r="K47" s="9">
        <v>46</v>
      </c>
      <c r="L47" s="33">
        <v>57</v>
      </c>
    </row>
    <row r="48" spans="11:12" x14ac:dyDescent="0.2">
      <c r="K48" s="9">
        <v>47</v>
      </c>
      <c r="L48" s="33">
        <v>57</v>
      </c>
    </row>
    <row r="49" spans="11:12" x14ac:dyDescent="0.2">
      <c r="K49" s="9">
        <v>48</v>
      </c>
      <c r="L49" s="33">
        <v>57</v>
      </c>
    </row>
    <row r="50" spans="11:12" x14ac:dyDescent="0.2">
      <c r="K50" s="9">
        <v>49</v>
      </c>
      <c r="L50" s="33">
        <v>57</v>
      </c>
    </row>
    <row r="51" spans="11:12" x14ac:dyDescent="0.2">
      <c r="K51" s="9">
        <v>50</v>
      </c>
      <c r="L51" s="33">
        <v>58</v>
      </c>
    </row>
    <row r="52" spans="11:12" x14ac:dyDescent="0.2">
      <c r="K52" s="9">
        <v>51</v>
      </c>
      <c r="L52" s="33">
        <v>58</v>
      </c>
    </row>
    <row r="53" spans="11:12" x14ac:dyDescent="0.2">
      <c r="K53" s="9">
        <v>52</v>
      </c>
      <c r="L53" s="33">
        <v>59</v>
      </c>
    </row>
    <row r="54" spans="11:12" x14ac:dyDescent="0.2">
      <c r="K54" s="9">
        <v>53</v>
      </c>
      <c r="L54" s="33">
        <v>59</v>
      </c>
    </row>
    <row r="55" spans="11:12" x14ac:dyDescent="0.2">
      <c r="K55" s="9">
        <v>54</v>
      </c>
      <c r="L55" s="33">
        <v>59</v>
      </c>
    </row>
    <row r="56" spans="11:12" x14ac:dyDescent="0.2">
      <c r="K56" s="9">
        <v>55</v>
      </c>
      <c r="L56" s="33">
        <v>59</v>
      </c>
    </row>
    <row r="57" spans="11:12" x14ac:dyDescent="0.2">
      <c r="K57" s="9">
        <v>56</v>
      </c>
      <c r="L57" s="33">
        <v>59</v>
      </c>
    </row>
    <row r="58" spans="11:12" x14ac:dyDescent="0.2">
      <c r="K58" s="9">
        <v>57</v>
      </c>
      <c r="L58" s="33">
        <v>60</v>
      </c>
    </row>
    <row r="59" spans="11:12" x14ac:dyDescent="0.2">
      <c r="K59" s="9">
        <v>58</v>
      </c>
      <c r="L59" s="33">
        <v>60</v>
      </c>
    </row>
    <row r="60" spans="11:12" x14ac:dyDescent="0.2">
      <c r="K60" s="9">
        <v>59</v>
      </c>
      <c r="L60" s="33">
        <v>60</v>
      </c>
    </row>
    <row r="61" spans="11:12" x14ac:dyDescent="0.2">
      <c r="K61" s="9">
        <v>60</v>
      </c>
      <c r="L61" s="33">
        <v>60</v>
      </c>
    </row>
    <row r="62" spans="11:12" x14ac:dyDescent="0.2">
      <c r="K62" s="9">
        <v>61</v>
      </c>
      <c r="L62" s="33">
        <v>60</v>
      </c>
    </row>
    <row r="63" spans="11:12" x14ac:dyDescent="0.2">
      <c r="K63" s="9">
        <v>62</v>
      </c>
      <c r="L63" s="33">
        <v>60</v>
      </c>
    </row>
    <row r="64" spans="11:12" x14ac:dyDescent="0.2">
      <c r="K64" s="9">
        <v>63</v>
      </c>
      <c r="L64" s="33">
        <v>61</v>
      </c>
    </row>
    <row r="65" spans="11:12" x14ac:dyDescent="0.2">
      <c r="K65" s="9">
        <v>64</v>
      </c>
      <c r="L65" s="33">
        <v>61</v>
      </c>
    </row>
    <row r="66" spans="11:12" x14ac:dyDescent="0.2">
      <c r="K66" s="9">
        <v>65</v>
      </c>
      <c r="L66" s="33">
        <v>61</v>
      </c>
    </row>
    <row r="67" spans="11:12" x14ac:dyDescent="0.2">
      <c r="K67" s="9">
        <v>66</v>
      </c>
      <c r="L67" s="33">
        <v>61</v>
      </c>
    </row>
    <row r="68" spans="11:12" x14ac:dyDescent="0.2">
      <c r="K68" s="9">
        <v>67</v>
      </c>
      <c r="L68" s="33">
        <v>61</v>
      </c>
    </row>
    <row r="69" spans="11:12" x14ac:dyDescent="0.2">
      <c r="K69" s="9">
        <v>68</v>
      </c>
      <c r="L69" s="33">
        <v>62</v>
      </c>
    </row>
    <row r="70" spans="11:12" x14ac:dyDescent="0.2">
      <c r="K70" s="9">
        <v>69</v>
      </c>
      <c r="L70" s="33">
        <v>62</v>
      </c>
    </row>
    <row r="71" spans="11:12" x14ac:dyDescent="0.2">
      <c r="K71" s="9">
        <v>70</v>
      </c>
      <c r="L71" s="33">
        <v>62</v>
      </c>
    </row>
    <row r="72" spans="11:12" x14ac:dyDescent="0.2">
      <c r="K72" s="9">
        <v>71</v>
      </c>
      <c r="L72" s="33">
        <v>62</v>
      </c>
    </row>
    <row r="73" spans="11:12" x14ac:dyDescent="0.2">
      <c r="K73" s="9">
        <v>72</v>
      </c>
      <c r="L73" s="33">
        <v>62</v>
      </c>
    </row>
    <row r="74" spans="11:12" x14ac:dyDescent="0.2">
      <c r="K74" s="9">
        <v>73</v>
      </c>
      <c r="L74" s="33">
        <v>62</v>
      </c>
    </row>
    <row r="75" spans="11:12" x14ac:dyDescent="0.2">
      <c r="K75" s="9">
        <v>74</v>
      </c>
      <c r="L75" s="33">
        <v>63</v>
      </c>
    </row>
    <row r="76" spans="11:12" x14ac:dyDescent="0.2">
      <c r="K76" s="9">
        <v>75</v>
      </c>
      <c r="L76" s="33">
        <v>63</v>
      </c>
    </row>
    <row r="77" spans="11:12" x14ac:dyDescent="0.2">
      <c r="K77" s="9">
        <v>76</v>
      </c>
      <c r="L77" s="33">
        <v>63</v>
      </c>
    </row>
    <row r="78" spans="11:12" x14ac:dyDescent="0.2">
      <c r="K78" s="9">
        <v>77</v>
      </c>
      <c r="L78" s="33">
        <v>63</v>
      </c>
    </row>
    <row r="79" spans="11:12" x14ac:dyDescent="0.2">
      <c r="K79" s="9">
        <v>78</v>
      </c>
      <c r="L79" s="33">
        <v>63</v>
      </c>
    </row>
    <row r="80" spans="11:12" x14ac:dyDescent="0.2">
      <c r="K80" s="9">
        <v>79</v>
      </c>
      <c r="L80" s="33">
        <v>63</v>
      </c>
    </row>
    <row r="81" spans="3:12" x14ac:dyDescent="0.2">
      <c r="K81" s="9">
        <v>80</v>
      </c>
      <c r="L81" s="33">
        <v>64</v>
      </c>
    </row>
    <row r="82" spans="3:12" x14ac:dyDescent="0.2">
      <c r="K82" s="9">
        <v>81</v>
      </c>
      <c r="L82" s="33">
        <v>64</v>
      </c>
    </row>
    <row r="83" spans="3:12" x14ac:dyDescent="0.2">
      <c r="K83" s="9">
        <v>82</v>
      </c>
      <c r="L83" s="33">
        <v>64</v>
      </c>
    </row>
    <row r="84" spans="3:12" x14ac:dyDescent="0.2">
      <c r="K84" s="9">
        <v>83</v>
      </c>
      <c r="L84" s="33">
        <v>64</v>
      </c>
    </row>
    <row r="85" spans="3:12" x14ac:dyDescent="0.2">
      <c r="C85" s="2"/>
      <c r="K85" s="9">
        <v>84</v>
      </c>
      <c r="L85" s="33">
        <v>65</v>
      </c>
    </row>
    <row r="86" spans="3:12" ht="15" x14ac:dyDescent="0.25">
      <c r="C86" s="2"/>
      <c r="K86" s="98">
        <v>85</v>
      </c>
      <c r="L86" s="99">
        <v>65</v>
      </c>
    </row>
    <row r="87" spans="3:12" x14ac:dyDescent="0.2">
      <c r="C87" s="2"/>
      <c r="K87" s="9">
        <v>86</v>
      </c>
      <c r="L87" s="33">
        <v>75</v>
      </c>
    </row>
    <row r="88" spans="3:12" x14ac:dyDescent="0.2">
      <c r="C88" s="2"/>
      <c r="K88" s="9">
        <v>87</v>
      </c>
      <c r="L88" s="33">
        <v>75</v>
      </c>
    </row>
    <row r="89" spans="3:12" x14ac:dyDescent="0.2">
      <c r="C89" s="2"/>
      <c r="K89" s="9">
        <v>88</v>
      </c>
      <c r="L89" s="33">
        <v>76</v>
      </c>
    </row>
    <row r="90" spans="3:12" x14ac:dyDescent="0.2">
      <c r="C90" s="2"/>
      <c r="K90" s="9">
        <v>89</v>
      </c>
      <c r="L90" s="33">
        <v>76</v>
      </c>
    </row>
    <row r="91" spans="3:12" x14ac:dyDescent="0.2">
      <c r="C91" s="2"/>
      <c r="K91" s="9">
        <v>90</v>
      </c>
      <c r="L91" s="33">
        <v>77</v>
      </c>
    </row>
    <row r="92" spans="3:12" x14ac:dyDescent="0.2">
      <c r="C92" s="2"/>
      <c r="K92" s="9">
        <v>91</v>
      </c>
      <c r="L92" s="33">
        <v>77</v>
      </c>
    </row>
    <row r="93" spans="3:12" x14ac:dyDescent="0.2">
      <c r="C93" s="2"/>
      <c r="K93" s="9">
        <v>92</v>
      </c>
      <c r="L93" s="33">
        <v>77</v>
      </c>
    </row>
    <row r="94" spans="3:12" x14ac:dyDescent="0.2">
      <c r="C94" s="2"/>
      <c r="K94" s="9">
        <v>93</v>
      </c>
      <c r="L94" s="33">
        <v>78</v>
      </c>
    </row>
    <row r="95" spans="3:12" x14ac:dyDescent="0.2">
      <c r="C95" s="2"/>
      <c r="K95" s="9">
        <v>94</v>
      </c>
      <c r="L95" s="33">
        <v>79</v>
      </c>
    </row>
    <row r="96" spans="3:12" x14ac:dyDescent="0.2">
      <c r="C96" s="2"/>
      <c r="K96" s="9">
        <v>95</v>
      </c>
      <c r="L96" s="33">
        <v>81</v>
      </c>
    </row>
    <row r="97" spans="3:12" x14ac:dyDescent="0.2">
      <c r="C97" s="2"/>
      <c r="K97" s="9">
        <v>96</v>
      </c>
      <c r="L97" s="33">
        <v>81</v>
      </c>
    </row>
    <row r="98" spans="3:12" x14ac:dyDescent="0.2">
      <c r="C98" s="2"/>
      <c r="K98" s="9">
        <v>97</v>
      </c>
      <c r="L98" s="33">
        <v>81</v>
      </c>
    </row>
    <row r="99" spans="3:12" x14ac:dyDescent="0.2">
      <c r="C99" s="2"/>
      <c r="K99" s="9">
        <v>98</v>
      </c>
      <c r="L99" s="33">
        <v>81</v>
      </c>
    </row>
    <row r="100" spans="3:12" x14ac:dyDescent="0.2">
      <c r="C100" s="2"/>
      <c r="K100" s="9">
        <v>99</v>
      </c>
      <c r="L100" s="33">
        <v>83</v>
      </c>
    </row>
    <row r="101" spans="3:12" x14ac:dyDescent="0.2">
      <c r="C101" s="2"/>
      <c r="K101" s="20">
        <v>100</v>
      </c>
      <c r="L101" s="32">
        <v>84</v>
      </c>
    </row>
    <row r="102" spans="3:12" x14ac:dyDescent="0.2">
      <c r="C102" s="2"/>
    </row>
    <row r="103" spans="3:12" x14ac:dyDescent="0.2">
      <c r="C103" s="2"/>
    </row>
    <row r="109" spans="3:12" x14ac:dyDescent="0.2">
      <c r="G109" s="34"/>
    </row>
  </sheetData>
  <mergeCells count="1">
    <mergeCell ref="B3:I14"/>
  </mergeCells>
  <pageMargins left="0.7" right="0.7" top="0.75" bottom="0.75" header="0.3" footer="0.3"/>
  <pageSetup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R44"/>
  <sheetViews>
    <sheetView zoomScale="80" zoomScaleNormal="80" workbookViewId="0">
      <selection activeCell="U20" sqref="U20"/>
    </sheetView>
  </sheetViews>
  <sheetFormatPr defaultColWidth="9.140625" defaultRowHeight="14.25" x14ac:dyDescent="0.2"/>
  <cols>
    <col min="1" max="6" width="9.140625" style="1"/>
    <col min="7" max="7" width="10.42578125" style="1" customWidth="1"/>
    <col min="8" max="8" width="7.28515625" style="1" bestFit="1" customWidth="1"/>
    <col min="9" max="9" width="9" style="1" bestFit="1" customWidth="1"/>
    <col min="10" max="10" width="8.42578125" style="1" bestFit="1" customWidth="1"/>
    <col min="11" max="11" width="10.140625" style="1" customWidth="1"/>
    <col min="12" max="12" width="7.28515625" style="1" bestFit="1" customWidth="1"/>
    <col min="13" max="13" width="9" style="1" bestFit="1" customWidth="1"/>
    <col min="14" max="14" width="8.42578125" style="1" bestFit="1" customWidth="1"/>
    <col min="15" max="15" width="10.42578125" style="1" customWidth="1"/>
    <col min="16" max="16" width="7.28515625" style="1" bestFit="1" customWidth="1"/>
    <col min="17" max="17" width="9" style="1" bestFit="1" customWidth="1"/>
    <col min="18" max="18" width="8.140625" style="1" bestFit="1" customWidth="1"/>
    <col min="19" max="16384" width="9.140625" style="1"/>
  </cols>
  <sheetData>
    <row r="2" spans="2:18" ht="15.75" customHeight="1" thickBot="1" x14ac:dyDescent="0.25">
      <c r="B2" s="47" t="s">
        <v>112</v>
      </c>
      <c r="G2" s="118" t="s">
        <v>70</v>
      </c>
      <c r="H2" s="118"/>
      <c r="I2" s="118"/>
      <c r="J2" s="118"/>
      <c r="K2" s="118" t="s">
        <v>71</v>
      </c>
      <c r="L2" s="118"/>
      <c r="M2" s="118"/>
      <c r="N2" s="118"/>
      <c r="O2" s="118" t="s">
        <v>72</v>
      </c>
      <c r="P2" s="118"/>
      <c r="Q2" s="118"/>
      <c r="R2" s="118"/>
    </row>
    <row r="3" spans="2:18" ht="60" x14ac:dyDescent="0.2">
      <c r="B3" s="100" t="s">
        <v>125</v>
      </c>
      <c r="C3" s="101"/>
      <c r="D3" s="101"/>
      <c r="E3" s="102"/>
      <c r="G3" s="86" t="s">
        <v>73</v>
      </c>
      <c r="H3" s="86" t="s">
        <v>74</v>
      </c>
      <c r="I3" s="86" t="s">
        <v>75</v>
      </c>
      <c r="J3" s="86" t="s">
        <v>76</v>
      </c>
      <c r="K3" s="86" t="s">
        <v>73</v>
      </c>
      <c r="L3" s="86" t="s">
        <v>74</v>
      </c>
      <c r="M3" s="86" t="s">
        <v>75</v>
      </c>
      <c r="N3" s="86" t="s">
        <v>76</v>
      </c>
      <c r="O3" s="86" t="s">
        <v>73</v>
      </c>
      <c r="P3" s="86" t="s">
        <v>74</v>
      </c>
      <c r="Q3" s="86" t="s">
        <v>75</v>
      </c>
      <c r="R3" s="86" t="s">
        <v>76</v>
      </c>
    </row>
    <row r="4" spans="2:18" ht="15.75" customHeight="1" x14ac:dyDescent="0.2">
      <c r="B4" s="103"/>
      <c r="C4" s="104"/>
      <c r="D4" s="104"/>
      <c r="E4" s="105"/>
      <c r="G4" s="87">
        <v>3000</v>
      </c>
      <c r="H4" s="88">
        <v>0</v>
      </c>
      <c r="I4" s="88">
        <v>5</v>
      </c>
      <c r="J4" s="88">
        <f t="shared" ref="J4:J42" si="0">H4*I4</f>
        <v>0</v>
      </c>
      <c r="K4" s="87">
        <v>6000</v>
      </c>
      <c r="L4" s="88">
        <v>0</v>
      </c>
      <c r="M4" s="88">
        <v>4</v>
      </c>
      <c r="N4" s="88">
        <f t="shared" ref="N4:N42" si="1">L4*M4</f>
        <v>0</v>
      </c>
      <c r="O4" s="87">
        <v>12000</v>
      </c>
      <c r="P4" s="88">
        <v>0</v>
      </c>
      <c r="Q4" s="88">
        <v>0</v>
      </c>
      <c r="R4" s="88">
        <f t="shared" ref="R4:R42" si="2">P4*Q4</f>
        <v>0</v>
      </c>
    </row>
    <row r="5" spans="2:18" ht="15.75" customHeight="1" x14ac:dyDescent="0.2">
      <c r="B5" s="103"/>
      <c r="C5" s="104"/>
      <c r="D5" s="104"/>
      <c r="E5" s="105"/>
      <c r="G5" s="87">
        <v>4000</v>
      </c>
      <c r="H5" s="88">
        <v>0</v>
      </c>
      <c r="I5" s="88">
        <v>7</v>
      </c>
      <c r="J5" s="88">
        <f t="shared" si="0"/>
        <v>0</v>
      </c>
      <c r="K5" s="87">
        <v>8000</v>
      </c>
      <c r="L5" s="88">
        <v>0</v>
      </c>
      <c r="M5" s="88">
        <v>16</v>
      </c>
      <c r="N5" s="88">
        <f t="shared" si="1"/>
        <v>0</v>
      </c>
      <c r="O5" s="87">
        <v>15000</v>
      </c>
      <c r="P5" s="88">
        <v>0</v>
      </c>
      <c r="Q5" s="88">
        <v>0</v>
      </c>
      <c r="R5" s="88">
        <f t="shared" si="2"/>
        <v>0</v>
      </c>
    </row>
    <row r="6" spans="2:18" ht="15" customHeight="1" x14ac:dyDescent="0.2">
      <c r="B6" s="103"/>
      <c r="C6" s="104"/>
      <c r="D6" s="104"/>
      <c r="E6" s="105"/>
      <c r="G6" s="87">
        <v>5000</v>
      </c>
      <c r="H6" s="88">
        <v>0</v>
      </c>
      <c r="I6" s="88">
        <v>51</v>
      </c>
      <c r="J6" s="88">
        <f t="shared" si="0"/>
        <v>0</v>
      </c>
      <c r="K6" s="87">
        <v>10000</v>
      </c>
      <c r="L6" s="88">
        <v>0</v>
      </c>
      <c r="M6" s="88">
        <v>24</v>
      </c>
      <c r="N6" s="88">
        <f t="shared" si="1"/>
        <v>0</v>
      </c>
      <c r="O6" s="87">
        <v>18000</v>
      </c>
      <c r="P6" s="88">
        <v>0</v>
      </c>
      <c r="Q6" s="88">
        <v>0</v>
      </c>
      <c r="R6" s="88">
        <f t="shared" si="2"/>
        <v>0</v>
      </c>
    </row>
    <row r="7" spans="2:18" ht="15.75" customHeight="1" x14ac:dyDescent="0.2">
      <c r="B7" s="103"/>
      <c r="C7" s="104"/>
      <c r="D7" s="104"/>
      <c r="E7" s="105"/>
      <c r="G7" s="87">
        <v>6000</v>
      </c>
      <c r="H7" s="88">
        <v>0</v>
      </c>
      <c r="I7" s="88">
        <v>31</v>
      </c>
      <c r="J7" s="88">
        <f t="shared" si="0"/>
        <v>0</v>
      </c>
      <c r="K7" s="87">
        <v>12000</v>
      </c>
      <c r="L7" s="88">
        <v>0</v>
      </c>
      <c r="M7" s="88">
        <v>36</v>
      </c>
      <c r="N7" s="88">
        <f t="shared" si="1"/>
        <v>0</v>
      </c>
      <c r="O7" s="87">
        <v>21000</v>
      </c>
      <c r="P7" s="88">
        <v>0</v>
      </c>
      <c r="Q7" s="88">
        <v>0</v>
      </c>
      <c r="R7" s="88">
        <f t="shared" si="2"/>
        <v>0</v>
      </c>
    </row>
    <row r="8" spans="2:18" ht="15.75" customHeight="1" x14ac:dyDescent="0.2">
      <c r="B8" s="103"/>
      <c r="C8" s="104"/>
      <c r="D8" s="104"/>
      <c r="E8" s="105"/>
      <c r="G8" s="87">
        <v>7000</v>
      </c>
      <c r="H8" s="88">
        <v>1.4E-2</v>
      </c>
      <c r="I8" s="88">
        <v>37</v>
      </c>
      <c r="J8" s="88">
        <f t="shared" si="0"/>
        <v>0.51800000000000002</v>
      </c>
      <c r="K8" s="87">
        <v>14000</v>
      </c>
      <c r="L8" s="88">
        <v>0.02</v>
      </c>
      <c r="M8" s="88">
        <v>34</v>
      </c>
      <c r="N8" s="88">
        <f t="shared" si="1"/>
        <v>0.68</v>
      </c>
      <c r="O8" s="87">
        <v>24000</v>
      </c>
      <c r="P8" s="88">
        <v>4.8000000000000001E-2</v>
      </c>
      <c r="Q8" s="88">
        <v>0</v>
      </c>
      <c r="R8" s="88">
        <f t="shared" si="2"/>
        <v>0</v>
      </c>
    </row>
    <row r="9" spans="2:18" ht="15.75" customHeight="1" x14ac:dyDescent="0.2">
      <c r="B9" s="103"/>
      <c r="C9" s="104"/>
      <c r="D9" s="104"/>
      <c r="E9" s="105"/>
      <c r="G9" s="87">
        <v>8000</v>
      </c>
      <c r="H9" s="88">
        <v>2.5999999999999999E-2</v>
      </c>
      <c r="I9" s="88">
        <v>75</v>
      </c>
      <c r="J9" s="88">
        <f t="shared" si="0"/>
        <v>1.95</v>
      </c>
      <c r="K9" s="87">
        <v>16000</v>
      </c>
      <c r="L9" s="88">
        <v>3.5999999999999997E-2</v>
      </c>
      <c r="M9" s="88">
        <v>37</v>
      </c>
      <c r="N9" s="88">
        <f t="shared" si="1"/>
        <v>1.3319999999999999</v>
      </c>
      <c r="O9" s="87">
        <v>27000</v>
      </c>
      <c r="P9" s="88">
        <v>7.9000000000000001E-2</v>
      </c>
      <c r="Q9" s="88">
        <v>0</v>
      </c>
      <c r="R9" s="88">
        <f t="shared" si="2"/>
        <v>0</v>
      </c>
    </row>
    <row r="10" spans="2:18" ht="15.75" customHeight="1" x14ac:dyDescent="0.2">
      <c r="B10" s="103"/>
      <c r="C10" s="104"/>
      <c r="D10" s="104"/>
      <c r="E10" s="105"/>
      <c r="G10" s="87">
        <v>9000</v>
      </c>
      <c r="H10" s="88">
        <v>4.3999999999999997E-2</v>
      </c>
      <c r="I10" s="88">
        <v>99</v>
      </c>
      <c r="J10" s="88">
        <f t="shared" si="0"/>
        <v>4.3559999999999999</v>
      </c>
      <c r="K10" s="87">
        <v>18000</v>
      </c>
      <c r="L10" s="88">
        <v>6.0999999999999999E-2</v>
      </c>
      <c r="M10" s="88">
        <v>33</v>
      </c>
      <c r="N10" s="88">
        <f t="shared" si="1"/>
        <v>2.0129999999999999</v>
      </c>
      <c r="O10" s="87">
        <v>30000</v>
      </c>
      <c r="P10" s="88">
        <v>0.126</v>
      </c>
      <c r="Q10" s="88">
        <v>0</v>
      </c>
      <c r="R10" s="88">
        <f t="shared" si="2"/>
        <v>0</v>
      </c>
    </row>
    <row r="11" spans="2:18" ht="15.75" customHeight="1" x14ac:dyDescent="0.2">
      <c r="B11" s="103"/>
      <c r="C11" s="104"/>
      <c r="D11" s="104"/>
      <c r="E11" s="105"/>
      <c r="G11" s="87">
        <v>10000</v>
      </c>
      <c r="H11" s="88">
        <v>7.0999999999999994E-2</v>
      </c>
      <c r="I11" s="88">
        <v>97</v>
      </c>
      <c r="J11" s="88">
        <f t="shared" si="0"/>
        <v>6.8869999999999996</v>
      </c>
      <c r="K11" s="87">
        <v>20000</v>
      </c>
      <c r="L11" s="88">
        <v>9.7000000000000003E-2</v>
      </c>
      <c r="M11" s="88">
        <v>28</v>
      </c>
      <c r="N11" s="88">
        <f t="shared" si="1"/>
        <v>2.7160000000000002</v>
      </c>
      <c r="O11" s="87">
        <v>33000</v>
      </c>
      <c r="P11" s="88">
        <v>0.191</v>
      </c>
      <c r="Q11" s="88">
        <v>0</v>
      </c>
      <c r="R11" s="88">
        <f t="shared" si="2"/>
        <v>0</v>
      </c>
    </row>
    <row r="12" spans="2:18" ht="15.75" customHeight="1" x14ac:dyDescent="0.2">
      <c r="B12" s="103"/>
      <c r="C12" s="104"/>
      <c r="D12" s="104"/>
      <c r="E12" s="105"/>
      <c r="G12" s="87">
        <v>11000</v>
      </c>
      <c r="H12" s="88">
        <v>0.108</v>
      </c>
      <c r="I12" s="88">
        <v>78</v>
      </c>
      <c r="J12" s="88">
        <f t="shared" si="0"/>
        <v>8.4239999999999995</v>
      </c>
      <c r="K12" s="87">
        <v>22000</v>
      </c>
      <c r="L12" s="88">
        <v>0.14799999999999999</v>
      </c>
      <c r="M12" s="88">
        <v>23</v>
      </c>
      <c r="N12" s="88">
        <f t="shared" si="1"/>
        <v>3.4039999999999999</v>
      </c>
      <c r="O12" s="87">
        <v>36000</v>
      </c>
      <c r="P12" s="88">
        <v>0.27800000000000002</v>
      </c>
      <c r="Q12" s="88">
        <v>0</v>
      </c>
      <c r="R12" s="88">
        <f t="shared" si="2"/>
        <v>0</v>
      </c>
    </row>
    <row r="13" spans="2:18" ht="15.75" customHeight="1" x14ac:dyDescent="0.2">
      <c r="B13" s="103"/>
      <c r="C13" s="104"/>
      <c r="D13" s="104"/>
      <c r="E13" s="105"/>
      <c r="G13" s="87">
        <v>12000</v>
      </c>
      <c r="H13" s="88">
        <v>0.158</v>
      </c>
      <c r="I13" s="88">
        <v>56</v>
      </c>
      <c r="J13" s="88">
        <f t="shared" si="0"/>
        <v>8.8480000000000008</v>
      </c>
      <c r="K13" s="87">
        <v>24000</v>
      </c>
      <c r="L13" s="88">
        <v>0.217</v>
      </c>
      <c r="M13" s="88">
        <v>19</v>
      </c>
      <c r="N13" s="88">
        <f t="shared" si="1"/>
        <v>4.1230000000000002</v>
      </c>
      <c r="O13" s="87">
        <v>39000</v>
      </c>
      <c r="P13" s="88">
        <v>0.39300000000000002</v>
      </c>
      <c r="Q13" s="88">
        <v>0</v>
      </c>
      <c r="R13" s="88">
        <f t="shared" si="2"/>
        <v>0</v>
      </c>
    </row>
    <row r="14" spans="2:18" ht="15.75" customHeight="1" x14ac:dyDescent="0.2">
      <c r="B14" s="103"/>
      <c r="C14" s="104"/>
      <c r="D14" s="104"/>
      <c r="E14" s="105"/>
      <c r="G14" s="87">
        <v>13000</v>
      </c>
      <c r="H14" s="88">
        <v>0.224</v>
      </c>
      <c r="I14" s="88">
        <v>40</v>
      </c>
      <c r="J14" s="88">
        <f t="shared" si="0"/>
        <v>8.9600000000000009</v>
      </c>
      <c r="K14" s="87">
        <v>26000</v>
      </c>
      <c r="L14" s="88">
        <v>0.309</v>
      </c>
      <c r="M14" s="88">
        <v>20</v>
      </c>
      <c r="N14" s="88">
        <f t="shared" si="1"/>
        <v>6.18</v>
      </c>
      <c r="O14" s="87">
        <v>42000</v>
      </c>
      <c r="P14" s="88">
        <v>0.53900000000000003</v>
      </c>
      <c r="Q14" s="88">
        <v>0</v>
      </c>
      <c r="R14" s="88">
        <f t="shared" si="2"/>
        <v>0</v>
      </c>
    </row>
    <row r="15" spans="2:18" ht="15.75" customHeight="1" thickBot="1" x14ac:dyDescent="0.25">
      <c r="B15" s="106"/>
      <c r="C15" s="107"/>
      <c r="D15" s="107"/>
      <c r="E15" s="108"/>
      <c r="G15" s="87">
        <v>14000</v>
      </c>
      <c r="H15" s="88">
        <v>0.31</v>
      </c>
      <c r="I15" s="88">
        <v>22</v>
      </c>
      <c r="J15" s="88">
        <f t="shared" si="0"/>
        <v>6.82</v>
      </c>
      <c r="K15" s="87">
        <v>28000</v>
      </c>
      <c r="L15" s="88">
        <v>0.42499999999999999</v>
      </c>
      <c r="M15" s="88">
        <v>22</v>
      </c>
      <c r="N15" s="88">
        <f t="shared" si="1"/>
        <v>9.35</v>
      </c>
      <c r="O15" s="87">
        <v>45000</v>
      </c>
      <c r="P15" s="88">
        <v>0.72199999999999998</v>
      </c>
      <c r="Q15" s="88">
        <v>1</v>
      </c>
      <c r="R15" s="88">
        <f t="shared" si="2"/>
        <v>0.72199999999999998</v>
      </c>
    </row>
    <row r="16" spans="2:18" ht="15.75" customHeight="1" x14ac:dyDescent="0.2">
      <c r="B16" s="85"/>
      <c r="C16" s="85"/>
      <c r="D16" s="85"/>
      <c r="E16" s="85"/>
      <c r="G16" s="87">
        <v>15000</v>
      </c>
      <c r="H16" s="88">
        <v>0.41599999999999998</v>
      </c>
      <c r="I16" s="88">
        <v>16</v>
      </c>
      <c r="J16" s="88">
        <f t="shared" si="0"/>
        <v>6.6559999999999997</v>
      </c>
      <c r="K16" s="87">
        <v>30000</v>
      </c>
      <c r="L16" s="88">
        <v>0.57199999999999995</v>
      </c>
      <c r="M16" s="88">
        <v>29</v>
      </c>
      <c r="N16" s="88">
        <f t="shared" si="1"/>
        <v>16.587999999999997</v>
      </c>
      <c r="O16" s="87">
        <v>48000</v>
      </c>
      <c r="P16" s="88">
        <v>0.94699999999999995</v>
      </c>
      <c r="Q16" s="88">
        <v>0</v>
      </c>
      <c r="R16" s="88">
        <f t="shared" si="2"/>
        <v>0</v>
      </c>
    </row>
    <row r="17" spans="2:18" ht="15.75" customHeight="1" x14ac:dyDescent="0.2">
      <c r="B17" s="85"/>
      <c r="C17" s="85"/>
      <c r="D17" s="85"/>
      <c r="E17" s="85"/>
      <c r="G17" s="87">
        <v>16000</v>
      </c>
      <c r="H17" s="88">
        <v>0.54700000000000004</v>
      </c>
      <c r="I17" s="88">
        <v>16</v>
      </c>
      <c r="J17" s="88">
        <f t="shared" si="0"/>
        <v>8.7520000000000007</v>
      </c>
      <c r="K17" s="87">
        <v>32000</v>
      </c>
      <c r="L17" s="88">
        <v>0.752</v>
      </c>
      <c r="M17" s="88">
        <v>29</v>
      </c>
      <c r="N17" s="88">
        <f t="shared" si="1"/>
        <v>21.808</v>
      </c>
      <c r="O17" s="87">
        <v>51000</v>
      </c>
      <c r="P17" s="88">
        <v>1.2170000000000001</v>
      </c>
      <c r="Q17" s="88">
        <v>0</v>
      </c>
      <c r="R17" s="88">
        <f t="shared" si="2"/>
        <v>0</v>
      </c>
    </row>
    <row r="18" spans="2:18" ht="15.75" customHeight="1" x14ac:dyDescent="0.2">
      <c r="B18" s="85"/>
      <c r="C18" s="85"/>
      <c r="D18" s="85"/>
      <c r="E18" s="85"/>
      <c r="G18" s="87">
        <v>17000</v>
      </c>
      <c r="H18" s="88">
        <v>0.70599999999999996</v>
      </c>
      <c r="I18" s="88">
        <v>13</v>
      </c>
      <c r="J18" s="88">
        <f t="shared" si="0"/>
        <v>9.177999999999999</v>
      </c>
      <c r="K18" s="87">
        <v>34000</v>
      </c>
      <c r="L18" s="88">
        <v>0.75700000000000001</v>
      </c>
      <c r="M18" s="88">
        <v>30</v>
      </c>
      <c r="N18" s="88">
        <f t="shared" si="1"/>
        <v>22.71</v>
      </c>
      <c r="O18" s="87">
        <v>54000</v>
      </c>
      <c r="P18" s="88">
        <v>1.5369999999999999</v>
      </c>
      <c r="Q18" s="88">
        <v>2</v>
      </c>
      <c r="R18" s="88">
        <f t="shared" si="2"/>
        <v>3.0739999999999998</v>
      </c>
    </row>
    <row r="19" spans="2:18" ht="15.75" customHeight="1" x14ac:dyDescent="0.2">
      <c r="B19" s="85"/>
      <c r="C19" s="85"/>
      <c r="D19" s="85"/>
      <c r="E19" s="85"/>
      <c r="G19" s="87">
        <v>18000</v>
      </c>
      <c r="H19" s="88">
        <v>0.89400000000000002</v>
      </c>
      <c r="I19" s="88">
        <v>13</v>
      </c>
      <c r="J19" s="88">
        <f t="shared" si="0"/>
        <v>11.622</v>
      </c>
      <c r="K19" s="87">
        <v>36000</v>
      </c>
      <c r="L19" s="88">
        <v>1.2290000000000001</v>
      </c>
      <c r="M19" s="88">
        <v>25</v>
      </c>
      <c r="N19" s="88">
        <f t="shared" si="1"/>
        <v>30.725000000000001</v>
      </c>
      <c r="O19" s="87">
        <v>57000</v>
      </c>
      <c r="P19" s="88">
        <v>1.9119999999999999</v>
      </c>
      <c r="Q19" s="88">
        <v>1</v>
      </c>
      <c r="R19" s="88">
        <f t="shared" si="2"/>
        <v>1.9119999999999999</v>
      </c>
    </row>
    <row r="20" spans="2:18" ht="15.75" customHeight="1" x14ac:dyDescent="0.2">
      <c r="B20" s="2"/>
      <c r="C20" s="2"/>
      <c r="D20" s="2"/>
      <c r="E20" s="2"/>
      <c r="G20" s="87">
        <v>19000</v>
      </c>
      <c r="H20" s="88">
        <v>1.115</v>
      </c>
      <c r="I20" s="88">
        <v>11</v>
      </c>
      <c r="J20" s="88">
        <f t="shared" si="0"/>
        <v>12.265000000000001</v>
      </c>
      <c r="K20" s="87">
        <v>38000</v>
      </c>
      <c r="L20" s="88">
        <v>1.532</v>
      </c>
      <c r="M20" s="88">
        <v>17</v>
      </c>
      <c r="N20" s="88">
        <f t="shared" si="1"/>
        <v>26.044</v>
      </c>
      <c r="O20" s="87">
        <v>60000</v>
      </c>
      <c r="P20" s="88">
        <v>2.3460000000000001</v>
      </c>
      <c r="Q20" s="88">
        <v>3</v>
      </c>
      <c r="R20" s="88">
        <f t="shared" si="2"/>
        <v>7.0380000000000003</v>
      </c>
    </row>
    <row r="21" spans="2:18" x14ac:dyDescent="0.2">
      <c r="B21" s="2"/>
      <c r="C21" s="2"/>
      <c r="D21" s="2"/>
      <c r="E21" s="2"/>
      <c r="G21" s="87">
        <v>20000</v>
      </c>
      <c r="H21" s="88">
        <v>1.371</v>
      </c>
      <c r="I21" s="88">
        <v>10</v>
      </c>
      <c r="J21" s="88">
        <f t="shared" si="0"/>
        <v>13.71</v>
      </c>
      <c r="K21" s="87">
        <v>40000</v>
      </c>
      <c r="L21" s="88">
        <v>1.8839999999999999</v>
      </c>
      <c r="M21" s="88">
        <v>15</v>
      </c>
      <c r="N21" s="88">
        <f t="shared" si="1"/>
        <v>28.259999999999998</v>
      </c>
      <c r="O21" s="87">
        <v>63000</v>
      </c>
      <c r="P21" s="88">
        <v>2.843</v>
      </c>
      <c r="Q21" s="88">
        <v>1</v>
      </c>
      <c r="R21" s="88">
        <f t="shared" si="2"/>
        <v>2.843</v>
      </c>
    </row>
    <row r="22" spans="2:18" x14ac:dyDescent="0.2">
      <c r="G22" s="87">
        <v>21000</v>
      </c>
      <c r="H22" s="88">
        <v>1.6639999999999999</v>
      </c>
      <c r="I22" s="88">
        <v>7</v>
      </c>
      <c r="J22" s="88">
        <f t="shared" si="0"/>
        <v>11.648</v>
      </c>
      <c r="K22" s="87">
        <v>42000</v>
      </c>
      <c r="L22" s="88">
        <v>2.2879999999999998</v>
      </c>
      <c r="M22" s="88">
        <v>8</v>
      </c>
      <c r="N22" s="88">
        <f t="shared" si="1"/>
        <v>18.303999999999998</v>
      </c>
      <c r="O22" s="87">
        <v>66000</v>
      </c>
      <c r="P22" s="88">
        <v>3.4079999999999999</v>
      </c>
      <c r="Q22" s="88">
        <v>0</v>
      </c>
      <c r="R22" s="88">
        <f t="shared" si="2"/>
        <v>0</v>
      </c>
    </row>
    <row r="23" spans="2:18" x14ac:dyDescent="0.2">
      <c r="G23" s="87">
        <v>22000</v>
      </c>
      <c r="H23" s="88">
        <v>1.9990000000000001</v>
      </c>
      <c r="I23" s="88">
        <v>6</v>
      </c>
      <c r="J23" s="88">
        <f t="shared" si="0"/>
        <v>11.994</v>
      </c>
      <c r="K23" s="87">
        <v>44000</v>
      </c>
      <c r="L23" s="88">
        <v>2.7469999999999999</v>
      </c>
      <c r="M23" s="88">
        <v>7</v>
      </c>
      <c r="N23" s="88">
        <f t="shared" si="1"/>
        <v>19.228999999999999</v>
      </c>
      <c r="O23" s="87">
        <v>69000</v>
      </c>
      <c r="P23" s="88">
        <v>4.0460000000000003</v>
      </c>
      <c r="Q23" s="88">
        <v>0</v>
      </c>
      <c r="R23" s="88">
        <f t="shared" si="2"/>
        <v>0</v>
      </c>
    </row>
    <row r="24" spans="2:18" x14ac:dyDescent="0.2">
      <c r="G24" s="87">
        <v>23000</v>
      </c>
      <c r="H24" s="88">
        <v>2.3759999999999999</v>
      </c>
      <c r="I24" s="88">
        <v>5</v>
      </c>
      <c r="J24" s="88">
        <f t="shared" si="0"/>
        <v>11.879999999999999</v>
      </c>
      <c r="K24" s="87">
        <v>46000</v>
      </c>
      <c r="L24" s="88">
        <v>3.2669999999999999</v>
      </c>
      <c r="M24" s="88">
        <v>5</v>
      </c>
      <c r="N24" s="88">
        <f t="shared" si="1"/>
        <v>16.335000000000001</v>
      </c>
      <c r="O24" s="87">
        <v>72000</v>
      </c>
      <c r="P24" s="88">
        <v>4.7629999999999999</v>
      </c>
      <c r="Q24" s="88">
        <v>0</v>
      </c>
      <c r="R24" s="88">
        <f t="shared" si="2"/>
        <v>0</v>
      </c>
    </row>
    <row r="25" spans="2:18" x14ac:dyDescent="0.2">
      <c r="G25" s="87">
        <v>24000</v>
      </c>
      <c r="H25" s="88">
        <v>2.8010000000000002</v>
      </c>
      <c r="I25" s="88">
        <v>3</v>
      </c>
      <c r="J25" s="88">
        <f t="shared" si="0"/>
        <v>8.4030000000000005</v>
      </c>
      <c r="K25" s="87">
        <v>48000</v>
      </c>
      <c r="L25" s="88">
        <v>3.85</v>
      </c>
      <c r="M25" s="88">
        <v>2</v>
      </c>
      <c r="N25" s="88">
        <f t="shared" si="1"/>
        <v>7.7</v>
      </c>
      <c r="O25" s="87">
        <v>75000</v>
      </c>
      <c r="P25" s="88">
        <v>5.5629999999999997</v>
      </c>
      <c r="Q25" s="88">
        <v>0</v>
      </c>
      <c r="R25" s="88">
        <f t="shared" si="2"/>
        <v>0</v>
      </c>
    </row>
    <row r="26" spans="2:18" x14ac:dyDescent="0.2">
      <c r="G26" s="87">
        <v>25000</v>
      </c>
      <c r="H26" s="88">
        <v>3.2749999999999999</v>
      </c>
      <c r="I26" s="88">
        <v>1</v>
      </c>
      <c r="J26" s="88">
        <f t="shared" si="0"/>
        <v>3.2749999999999999</v>
      </c>
      <c r="K26" s="87">
        <v>50000</v>
      </c>
      <c r="L26" s="88">
        <v>4.5019999999999998</v>
      </c>
      <c r="M26" s="88">
        <v>3</v>
      </c>
      <c r="N26" s="88">
        <f t="shared" si="1"/>
        <v>13.506</v>
      </c>
      <c r="O26" s="87">
        <v>78000</v>
      </c>
      <c r="P26" s="88">
        <v>6.4530000000000003</v>
      </c>
      <c r="Q26" s="88">
        <v>0</v>
      </c>
      <c r="R26" s="88">
        <f t="shared" si="2"/>
        <v>0</v>
      </c>
    </row>
    <row r="27" spans="2:18" x14ac:dyDescent="0.2">
      <c r="G27" s="87">
        <v>26000</v>
      </c>
      <c r="H27" s="88">
        <v>3.8039999999999998</v>
      </c>
      <c r="I27" s="88">
        <v>1</v>
      </c>
      <c r="J27" s="88">
        <f t="shared" si="0"/>
        <v>3.8039999999999998</v>
      </c>
      <c r="K27" s="87">
        <v>52000</v>
      </c>
      <c r="L27" s="88">
        <v>5.2290000000000001</v>
      </c>
      <c r="M27" s="88">
        <v>1</v>
      </c>
      <c r="N27" s="88">
        <f t="shared" si="1"/>
        <v>5.2290000000000001</v>
      </c>
      <c r="O27" s="87">
        <v>81000</v>
      </c>
      <c r="P27" s="88">
        <v>7.4409999999999998</v>
      </c>
      <c r="Q27" s="88">
        <v>0</v>
      </c>
      <c r="R27" s="88">
        <f t="shared" si="2"/>
        <v>0</v>
      </c>
    </row>
    <row r="28" spans="2:18" x14ac:dyDescent="0.2">
      <c r="G28" s="87">
        <v>27000</v>
      </c>
      <c r="H28" s="88">
        <v>4.3899999999999997</v>
      </c>
      <c r="I28" s="88">
        <v>1</v>
      </c>
      <c r="J28" s="88">
        <f t="shared" si="0"/>
        <v>4.3899999999999997</v>
      </c>
      <c r="K28" s="87">
        <v>54000</v>
      </c>
      <c r="L28" s="88">
        <v>6.0350000000000001</v>
      </c>
      <c r="M28" s="88">
        <v>1</v>
      </c>
      <c r="N28" s="88">
        <f t="shared" si="1"/>
        <v>6.0350000000000001</v>
      </c>
      <c r="O28" s="87">
        <v>84000</v>
      </c>
      <c r="P28" s="88">
        <v>8.5340000000000007</v>
      </c>
      <c r="Q28" s="88">
        <v>0</v>
      </c>
      <c r="R28" s="88">
        <f t="shared" si="2"/>
        <v>0</v>
      </c>
    </row>
    <row r="29" spans="2:18" x14ac:dyDescent="0.2">
      <c r="G29" s="87">
        <v>28000</v>
      </c>
      <c r="H29" s="88">
        <v>5.0389999999999997</v>
      </c>
      <c r="I29" s="88">
        <v>1</v>
      </c>
      <c r="J29" s="88">
        <f t="shared" si="0"/>
        <v>5.0389999999999997</v>
      </c>
      <c r="K29" s="87">
        <v>56000</v>
      </c>
      <c r="L29" s="88">
        <v>6.9269999999999996</v>
      </c>
      <c r="M29" s="88">
        <v>1</v>
      </c>
      <c r="N29" s="88">
        <f t="shared" si="1"/>
        <v>6.9269999999999996</v>
      </c>
      <c r="O29" s="87">
        <v>87000</v>
      </c>
      <c r="P29" s="88">
        <v>9.74</v>
      </c>
      <c r="Q29" s="88">
        <v>0</v>
      </c>
      <c r="R29" s="88">
        <f t="shared" si="2"/>
        <v>0</v>
      </c>
    </row>
    <row r="30" spans="2:18" x14ac:dyDescent="0.2">
      <c r="G30" s="87">
        <v>29000</v>
      </c>
      <c r="H30" s="88">
        <v>5.7560000000000002</v>
      </c>
      <c r="I30" s="88">
        <v>0</v>
      </c>
      <c r="J30" s="88">
        <f t="shared" si="0"/>
        <v>0</v>
      </c>
      <c r="K30" s="87">
        <v>58000</v>
      </c>
      <c r="L30" s="88">
        <v>7.9130000000000003</v>
      </c>
      <c r="M30" s="88">
        <v>0</v>
      </c>
      <c r="N30" s="88">
        <f t="shared" si="1"/>
        <v>0</v>
      </c>
      <c r="O30" s="87">
        <v>90000</v>
      </c>
      <c r="P30" s="88">
        <v>11.07</v>
      </c>
      <c r="Q30" s="88">
        <v>0</v>
      </c>
      <c r="R30" s="88">
        <f t="shared" si="2"/>
        <v>0</v>
      </c>
    </row>
    <row r="31" spans="2:18" x14ac:dyDescent="0.2">
      <c r="G31" s="87">
        <v>30000</v>
      </c>
      <c r="H31" s="88">
        <v>6.5460000000000003</v>
      </c>
      <c r="I31" s="88">
        <v>0</v>
      </c>
      <c r="J31" s="88">
        <f t="shared" si="0"/>
        <v>0</v>
      </c>
      <c r="K31" s="87">
        <v>60000</v>
      </c>
      <c r="L31" s="88">
        <v>8.9990000000000006</v>
      </c>
      <c r="M31" s="88">
        <v>0</v>
      </c>
      <c r="N31" s="88">
        <f t="shared" si="1"/>
        <v>0</v>
      </c>
      <c r="O31" s="87">
        <v>93000</v>
      </c>
      <c r="P31" s="88">
        <v>12.532</v>
      </c>
      <c r="Q31" s="88">
        <v>0</v>
      </c>
      <c r="R31" s="88">
        <f t="shared" si="2"/>
        <v>0</v>
      </c>
    </row>
    <row r="32" spans="2:18" x14ac:dyDescent="0.2">
      <c r="G32" s="87">
        <v>31000</v>
      </c>
      <c r="H32" s="88">
        <v>7.4160000000000004</v>
      </c>
      <c r="I32" s="88">
        <v>0</v>
      </c>
      <c r="J32" s="88">
        <f t="shared" si="0"/>
        <v>0</v>
      </c>
      <c r="K32" s="87">
        <v>62000</v>
      </c>
      <c r="L32" s="88">
        <v>10.194000000000001</v>
      </c>
      <c r="M32" s="88">
        <v>0</v>
      </c>
      <c r="N32" s="88">
        <f t="shared" si="1"/>
        <v>0</v>
      </c>
      <c r="O32" s="87">
        <v>96000</v>
      </c>
      <c r="P32" s="88">
        <v>14.138</v>
      </c>
      <c r="Q32" s="88">
        <v>0</v>
      </c>
      <c r="R32" s="88">
        <f t="shared" si="2"/>
        <v>0</v>
      </c>
    </row>
    <row r="33" spans="7:18" x14ac:dyDescent="0.2">
      <c r="G33" s="87">
        <v>32000</v>
      </c>
      <c r="H33" s="88">
        <v>8.3710000000000004</v>
      </c>
      <c r="I33" s="88">
        <v>0</v>
      </c>
      <c r="J33" s="88">
        <f t="shared" si="0"/>
        <v>0</v>
      </c>
      <c r="K33" s="87">
        <v>64000</v>
      </c>
      <c r="L33" s="88">
        <v>11.506</v>
      </c>
      <c r="M33" s="88">
        <v>0</v>
      </c>
      <c r="N33" s="88">
        <f t="shared" si="1"/>
        <v>0</v>
      </c>
      <c r="O33" s="87">
        <v>99000</v>
      </c>
      <c r="P33" s="88">
        <v>15.9</v>
      </c>
      <c r="Q33" s="88">
        <v>0</v>
      </c>
      <c r="R33" s="88">
        <f t="shared" si="2"/>
        <v>0</v>
      </c>
    </row>
    <row r="34" spans="7:18" x14ac:dyDescent="0.2">
      <c r="G34" s="87">
        <v>33000</v>
      </c>
      <c r="H34" s="88">
        <v>9.4190000000000005</v>
      </c>
      <c r="I34" s="88">
        <v>0</v>
      </c>
      <c r="J34" s="88">
        <f t="shared" si="0"/>
        <v>0</v>
      </c>
      <c r="K34" s="87">
        <v>66000</v>
      </c>
      <c r="L34" s="88">
        <v>12.946999999999999</v>
      </c>
      <c r="M34" s="88">
        <v>0</v>
      </c>
      <c r="N34" s="88">
        <f t="shared" si="1"/>
        <v>0</v>
      </c>
      <c r="O34" s="87">
        <v>102000</v>
      </c>
      <c r="P34" s="88">
        <v>17.831</v>
      </c>
      <c r="Q34" s="88">
        <v>0</v>
      </c>
      <c r="R34" s="88">
        <f t="shared" si="2"/>
        <v>0</v>
      </c>
    </row>
    <row r="35" spans="7:18" x14ac:dyDescent="0.2">
      <c r="G35" s="87">
        <v>34000</v>
      </c>
      <c r="H35" s="88">
        <v>10.567</v>
      </c>
      <c r="I35" s="88">
        <v>0</v>
      </c>
      <c r="J35" s="88">
        <f t="shared" si="0"/>
        <v>0</v>
      </c>
      <c r="K35" s="87">
        <v>68000</v>
      </c>
      <c r="L35" s="88">
        <v>14.525</v>
      </c>
      <c r="M35" s="88">
        <v>0</v>
      </c>
      <c r="N35" s="88">
        <f t="shared" si="1"/>
        <v>0</v>
      </c>
      <c r="O35" s="87">
        <v>105000</v>
      </c>
      <c r="P35" s="88">
        <v>19.942</v>
      </c>
      <c r="Q35" s="88">
        <v>0</v>
      </c>
      <c r="R35" s="88">
        <f t="shared" si="2"/>
        <v>0</v>
      </c>
    </row>
    <row r="36" spans="7:18" x14ac:dyDescent="0.2">
      <c r="G36" s="87">
        <v>35000</v>
      </c>
      <c r="H36" s="88">
        <v>11.824</v>
      </c>
      <c r="I36" s="88">
        <v>0</v>
      </c>
      <c r="J36" s="88">
        <f t="shared" si="0"/>
        <v>0</v>
      </c>
      <c r="K36" s="87">
        <v>70000</v>
      </c>
      <c r="L36" s="88">
        <v>16.253</v>
      </c>
      <c r="M36" s="88">
        <v>0</v>
      </c>
      <c r="N36" s="88">
        <f t="shared" si="1"/>
        <v>0</v>
      </c>
      <c r="O36" s="87">
        <v>108000</v>
      </c>
      <c r="P36" s="88">
        <v>22.25</v>
      </c>
      <c r="Q36" s="88">
        <v>0</v>
      </c>
      <c r="R36" s="88">
        <f t="shared" si="2"/>
        <v>0</v>
      </c>
    </row>
    <row r="37" spans="7:18" x14ac:dyDescent="0.2">
      <c r="G37" s="87">
        <v>36000</v>
      </c>
      <c r="H37" s="88">
        <v>13.196999999999999</v>
      </c>
      <c r="I37" s="88">
        <v>0</v>
      </c>
      <c r="J37" s="88">
        <f t="shared" si="0"/>
        <v>0</v>
      </c>
      <c r="K37" s="87">
        <v>72000</v>
      </c>
      <c r="L37" s="88">
        <v>18.14</v>
      </c>
      <c r="M37" s="88">
        <v>0</v>
      </c>
      <c r="N37" s="88">
        <f t="shared" si="1"/>
        <v>0</v>
      </c>
      <c r="O37" s="87">
        <v>111000</v>
      </c>
      <c r="P37" s="88">
        <v>24.768999999999998</v>
      </c>
      <c r="Q37" s="88">
        <v>0</v>
      </c>
      <c r="R37" s="88">
        <f t="shared" si="2"/>
        <v>0</v>
      </c>
    </row>
    <row r="38" spans="7:18" x14ac:dyDescent="0.2">
      <c r="G38" s="87">
        <v>37000</v>
      </c>
      <c r="H38" s="88">
        <v>14.696</v>
      </c>
      <c r="I38" s="88">
        <v>0</v>
      </c>
      <c r="J38" s="88">
        <f t="shared" si="0"/>
        <v>0</v>
      </c>
      <c r="K38" s="87">
        <v>74000</v>
      </c>
      <c r="L38" s="88">
        <v>20.201000000000001</v>
      </c>
      <c r="M38" s="88">
        <v>0</v>
      </c>
      <c r="N38" s="88">
        <f t="shared" si="1"/>
        <v>0</v>
      </c>
      <c r="O38" s="87">
        <v>114000</v>
      </c>
      <c r="P38" s="88">
        <v>27.513999999999999</v>
      </c>
      <c r="Q38" s="88">
        <v>0</v>
      </c>
      <c r="R38" s="88">
        <f t="shared" si="2"/>
        <v>0</v>
      </c>
    </row>
    <row r="39" spans="7:18" x14ac:dyDescent="0.2">
      <c r="G39" s="87">
        <v>38000</v>
      </c>
      <c r="H39" s="88">
        <v>16.331</v>
      </c>
      <c r="I39" s="88">
        <v>0</v>
      </c>
      <c r="J39" s="88">
        <f t="shared" si="0"/>
        <v>0</v>
      </c>
      <c r="K39" s="87">
        <v>76000</v>
      </c>
      <c r="L39" s="88">
        <v>22.448</v>
      </c>
      <c r="M39" s="88">
        <v>0</v>
      </c>
      <c r="N39" s="88">
        <f t="shared" si="1"/>
        <v>0</v>
      </c>
      <c r="O39" s="87">
        <v>117000</v>
      </c>
      <c r="P39" s="88">
        <v>30.503</v>
      </c>
      <c r="Q39" s="88">
        <v>0</v>
      </c>
      <c r="R39" s="88">
        <f t="shared" si="2"/>
        <v>0</v>
      </c>
    </row>
    <row r="40" spans="7:18" x14ac:dyDescent="0.2">
      <c r="G40" s="87">
        <v>39000</v>
      </c>
      <c r="H40" s="88">
        <v>18.111000000000001</v>
      </c>
      <c r="I40" s="88">
        <v>0</v>
      </c>
      <c r="J40" s="88">
        <f t="shared" si="0"/>
        <v>0</v>
      </c>
      <c r="K40" s="87">
        <v>78000</v>
      </c>
      <c r="L40" s="88">
        <v>24.895</v>
      </c>
      <c r="M40" s="88">
        <v>0</v>
      </c>
      <c r="N40" s="88">
        <f t="shared" si="1"/>
        <v>0</v>
      </c>
      <c r="O40" s="87">
        <v>120000</v>
      </c>
      <c r="P40" s="88">
        <v>33.753</v>
      </c>
      <c r="Q40" s="88">
        <v>0</v>
      </c>
      <c r="R40" s="88">
        <f t="shared" si="2"/>
        <v>0</v>
      </c>
    </row>
    <row r="41" spans="7:18" x14ac:dyDescent="0.2">
      <c r="G41" s="87">
        <v>40000</v>
      </c>
      <c r="H41" s="88">
        <v>20.047000000000001</v>
      </c>
      <c r="I41" s="88">
        <v>0</v>
      </c>
      <c r="J41" s="88">
        <f t="shared" si="0"/>
        <v>0</v>
      </c>
      <c r="K41" s="87">
        <v>80000</v>
      </c>
      <c r="L41" s="88">
        <v>27.556000000000001</v>
      </c>
      <c r="M41" s="88">
        <v>0</v>
      </c>
      <c r="N41" s="88">
        <f t="shared" si="1"/>
        <v>0</v>
      </c>
      <c r="O41" s="87">
        <v>123000</v>
      </c>
      <c r="P41" s="88">
        <v>37.283000000000001</v>
      </c>
      <c r="Q41" s="88">
        <v>0</v>
      </c>
      <c r="R41" s="88">
        <f t="shared" si="2"/>
        <v>0</v>
      </c>
    </row>
    <row r="42" spans="7:18" x14ac:dyDescent="0.2">
      <c r="G42" s="87">
        <v>41000</v>
      </c>
      <c r="H42" s="88">
        <v>22.149000000000001</v>
      </c>
      <c r="I42" s="88">
        <v>0</v>
      </c>
      <c r="J42" s="88">
        <f t="shared" si="0"/>
        <v>0</v>
      </c>
      <c r="K42" s="87">
        <v>82000</v>
      </c>
      <c r="L42" s="88">
        <v>30.446000000000002</v>
      </c>
      <c r="M42" s="88">
        <v>0</v>
      </c>
      <c r="N42" s="88">
        <f t="shared" si="1"/>
        <v>0</v>
      </c>
      <c r="O42" s="87">
        <v>126000</v>
      </c>
      <c r="P42" s="88">
        <v>41.110999999999997</v>
      </c>
      <c r="Q42" s="88">
        <v>0</v>
      </c>
      <c r="R42" s="88">
        <f t="shared" si="2"/>
        <v>0</v>
      </c>
    </row>
    <row r="43" spans="7:18" ht="38.25" customHeight="1" x14ac:dyDescent="0.2">
      <c r="G43" s="117" t="s">
        <v>77</v>
      </c>
      <c r="H43" s="117"/>
      <c r="I43" s="88"/>
      <c r="J43" s="88">
        <f>SUM(J4:J42)</f>
        <v>169.37899999999996</v>
      </c>
      <c r="K43" s="89"/>
      <c r="L43" s="89"/>
      <c r="M43" s="88"/>
      <c r="N43" s="88">
        <f>SUM(N4:N42)</f>
        <v>269.19800000000004</v>
      </c>
      <c r="O43" s="89"/>
      <c r="P43" s="89"/>
      <c r="Q43" s="88"/>
      <c r="R43" s="88">
        <f>SUM(R4:R42)</f>
        <v>15.589</v>
      </c>
    </row>
    <row r="44" spans="7:18" ht="25.5" customHeight="1" x14ac:dyDescent="0.2">
      <c r="G44" s="117" t="s">
        <v>78</v>
      </c>
      <c r="H44" s="117"/>
      <c r="I44" s="88">
        <f>J43+N43+R43</f>
        <v>454.166</v>
      </c>
      <c r="J44" s="88"/>
      <c r="K44" s="89"/>
      <c r="L44" s="89"/>
      <c r="M44" s="89"/>
      <c r="N44" s="89"/>
      <c r="O44" s="89"/>
      <c r="P44" s="89"/>
      <c r="Q44" s="89"/>
      <c r="R44" s="88"/>
    </row>
  </sheetData>
  <mergeCells count="6">
    <mergeCell ref="B3:E15"/>
    <mergeCell ref="G44:H44"/>
    <mergeCell ref="G2:J2"/>
    <mergeCell ref="K2:N2"/>
    <mergeCell ref="O2:R2"/>
    <mergeCell ref="G43:H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Q32"/>
  <sheetViews>
    <sheetView zoomScaleNormal="100" workbookViewId="0">
      <selection activeCell="E25" sqref="E25"/>
    </sheetView>
  </sheetViews>
  <sheetFormatPr defaultColWidth="9.140625" defaultRowHeight="14.25" x14ac:dyDescent="0.2"/>
  <cols>
    <col min="1" max="1" width="9.140625" style="1"/>
    <col min="2" max="6" width="13.7109375" style="5" customWidth="1"/>
    <col min="7" max="7" width="6.85546875" style="5" customWidth="1"/>
    <col min="8" max="8" width="9.140625" style="1"/>
    <col min="9" max="9" width="13.28515625" style="1" bestFit="1" customWidth="1"/>
    <col min="10" max="10" width="7.42578125" style="1" bestFit="1" customWidth="1"/>
    <col min="11" max="11" width="12.42578125" style="1" bestFit="1" customWidth="1"/>
    <col min="12" max="12" width="9.140625" style="1"/>
    <col min="13" max="13" width="12.42578125" style="1" bestFit="1" customWidth="1"/>
    <col min="14" max="14" width="8.140625" style="1" bestFit="1" customWidth="1"/>
    <col min="15" max="15" width="12.42578125" style="1" bestFit="1" customWidth="1"/>
    <col min="16" max="16" width="6.42578125" style="1" bestFit="1" customWidth="1"/>
    <col min="17" max="17" width="12.42578125" style="1" bestFit="1" customWidth="1"/>
    <col min="18" max="16384" width="9.140625" style="1"/>
  </cols>
  <sheetData>
    <row r="1" spans="2:17" x14ac:dyDescent="0.2">
      <c r="B1" s="1"/>
      <c r="C1" s="1"/>
      <c r="D1" s="1"/>
      <c r="E1" s="1"/>
      <c r="F1" s="1"/>
      <c r="G1" s="41"/>
    </row>
    <row r="2" spans="2:17" ht="15" thickBot="1" x14ac:dyDescent="0.25">
      <c r="B2" s="47" t="s">
        <v>112</v>
      </c>
      <c r="C2" s="1"/>
      <c r="D2" s="1"/>
      <c r="E2" s="1"/>
      <c r="F2" s="1"/>
      <c r="G2" s="41"/>
    </row>
    <row r="3" spans="2:17" ht="15" x14ac:dyDescent="0.2">
      <c r="B3" s="100" t="s">
        <v>108</v>
      </c>
      <c r="C3" s="101"/>
      <c r="D3" s="101"/>
      <c r="E3" s="101"/>
      <c r="F3" s="102"/>
      <c r="G3" s="41"/>
      <c r="I3" s="118" t="s">
        <v>79</v>
      </c>
      <c r="J3" s="118"/>
      <c r="K3" s="118"/>
      <c r="L3" s="118"/>
      <c r="M3" s="118"/>
    </row>
    <row r="4" spans="2:17" ht="15" x14ac:dyDescent="0.2">
      <c r="B4" s="103"/>
      <c r="C4" s="104"/>
      <c r="D4" s="104"/>
      <c r="E4" s="104"/>
      <c r="F4" s="105"/>
      <c r="G4" s="41"/>
      <c r="H4" s="73" t="s">
        <v>111</v>
      </c>
      <c r="I4" s="71" t="s">
        <v>80</v>
      </c>
      <c r="J4" s="71" t="s">
        <v>81</v>
      </c>
      <c r="K4" s="71" t="s">
        <v>82</v>
      </c>
      <c r="L4" s="71" t="s">
        <v>83</v>
      </c>
      <c r="M4" s="71" t="s">
        <v>84</v>
      </c>
    </row>
    <row r="5" spans="2:17" x14ac:dyDescent="0.2">
      <c r="B5" s="103"/>
      <c r="C5" s="104"/>
      <c r="D5" s="104"/>
      <c r="E5" s="104"/>
      <c r="F5" s="105"/>
      <c r="G5" s="41"/>
      <c r="I5" s="3">
        <v>1</v>
      </c>
      <c r="J5" s="3">
        <v>3</v>
      </c>
      <c r="K5" s="3">
        <v>6</v>
      </c>
      <c r="L5" s="3">
        <v>12</v>
      </c>
      <c r="M5" s="3">
        <v>12</v>
      </c>
    </row>
    <row r="6" spans="2:17" x14ac:dyDescent="0.2">
      <c r="B6" s="103"/>
      <c r="C6" s="104"/>
      <c r="D6" s="104"/>
      <c r="E6" s="104"/>
      <c r="F6" s="105"/>
      <c r="G6" s="41"/>
      <c r="I6" s="3">
        <v>2</v>
      </c>
      <c r="J6" s="3">
        <v>4</v>
      </c>
      <c r="K6" s="3">
        <v>8</v>
      </c>
      <c r="L6" s="3">
        <v>15</v>
      </c>
      <c r="M6" s="3">
        <v>15</v>
      </c>
      <c r="N6" s="43"/>
      <c r="O6" s="43"/>
      <c r="P6" s="43"/>
      <c r="Q6" s="43"/>
    </row>
    <row r="7" spans="2:17" x14ac:dyDescent="0.2">
      <c r="B7" s="103"/>
      <c r="C7" s="104"/>
      <c r="D7" s="104"/>
      <c r="E7" s="104"/>
      <c r="F7" s="105"/>
      <c r="G7" s="41"/>
      <c r="I7" s="3">
        <v>3</v>
      </c>
      <c r="J7" s="3">
        <v>5</v>
      </c>
      <c r="K7" s="3">
        <v>10</v>
      </c>
      <c r="L7" s="3">
        <v>18</v>
      </c>
      <c r="M7" s="3">
        <v>18</v>
      </c>
    </row>
    <row r="8" spans="2:17" x14ac:dyDescent="0.2">
      <c r="B8" s="103"/>
      <c r="C8" s="104"/>
      <c r="D8" s="104"/>
      <c r="E8" s="104"/>
      <c r="F8" s="105"/>
      <c r="G8" s="41"/>
      <c r="I8" s="3">
        <v>4</v>
      </c>
      <c r="J8" s="3">
        <v>6</v>
      </c>
      <c r="K8" s="3">
        <v>12</v>
      </c>
      <c r="L8" s="3">
        <v>21</v>
      </c>
      <c r="M8" s="3">
        <v>21</v>
      </c>
    </row>
    <row r="9" spans="2:17" x14ac:dyDescent="0.2">
      <c r="B9" s="103"/>
      <c r="C9" s="104"/>
      <c r="D9" s="104"/>
      <c r="E9" s="104"/>
      <c r="F9" s="105"/>
      <c r="G9" s="41"/>
      <c r="I9" s="3">
        <v>5</v>
      </c>
      <c r="J9" s="3">
        <v>7</v>
      </c>
      <c r="K9" s="3">
        <v>14</v>
      </c>
      <c r="L9" s="3">
        <v>24</v>
      </c>
      <c r="M9" s="3">
        <v>24</v>
      </c>
    </row>
    <row r="10" spans="2:17" x14ac:dyDescent="0.2">
      <c r="B10" s="103"/>
      <c r="C10" s="104"/>
      <c r="D10" s="104"/>
      <c r="E10" s="104"/>
      <c r="F10" s="105"/>
      <c r="G10" s="41"/>
      <c r="I10" s="3">
        <v>6</v>
      </c>
      <c r="J10" s="3">
        <v>8</v>
      </c>
      <c r="K10" s="3">
        <v>16</v>
      </c>
      <c r="L10" s="3">
        <v>27</v>
      </c>
      <c r="M10" s="3">
        <v>27</v>
      </c>
    </row>
    <row r="11" spans="2:17" x14ac:dyDescent="0.2">
      <c r="B11" s="103"/>
      <c r="C11" s="104"/>
      <c r="D11" s="104"/>
      <c r="E11" s="104"/>
      <c r="F11" s="105"/>
      <c r="I11" s="3">
        <v>7</v>
      </c>
      <c r="J11" s="3">
        <v>9</v>
      </c>
      <c r="K11" s="3">
        <v>18</v>
      </c>
      <c r="L11" s="3">
        <v>30</v>
      </c>
      <c r="M11" s="3">
        <v>30</v>
      </c>
    </row>
    <row r="12" spans="2:17" x14ac:dyDescent="0.2">
      <c r="B12" s="103"/>
      <c r="C12" s="104"/>
      <c r="D12" s="104"/>
      <c r="E12" s="104"/>
      <c r="F12" s="105"/>
      <c r="I12" s="3">
        <v>8</v>
      </c>
      <c r="J12" s="3">
        <v>10</v>
      </c>
      <c r="K12" s="3">
        <v>20</v>
      </c>
      <c r="L12" s="3">
        <v>33</v>
      </c>
      <c r="M12" s="3">
        <v>33</v>
      </c>
    </row>
    <row r="13" spans="2:17" ht="15" customHeight="1" x14ac:dyDescent="0.2">
      <c r="B13" s="103"/>
      <c r="C13" s="104"/>
      <c r="D13" s="104"/>
      <c r="E13" s="104"/>
      <c r="F13" s="105"/>
      <c r="G13" s="42"/>
      <c r="I13" s="3">
        <v>9</v>
      </c>
      <c r="J13" s="3">
        <v>11</v>
      </c>
      <c r="K13" s="3">
        <v>22</v>
      </c>
      <c r="L13" s="3">
        <v>36</v>
      </c>
      <c r="M13" s="3">
        <v>36</v>
      </c>
    </row>
    <row r="14" spans="2:17" ht="15" customHeight="1" x14ac:dyDescent="0.2">
      <c r="B14" s="103"/>
      <c r="C14" s="104"/>
      <c r="D14" s="104"/>
      <c r="E14" s="104"/>
      <c r="F14" s="105"/>
      <c r="G14" s="42"/>
      <c r="I14" s="3">
        <v>10</v>
      </c>
      <c r="J14" s="3">
        <v>12</v>
      </c>
      <c r="K14" s="3">
        <v>24</v>
      </c>
      <c r="L14" s="3">
        <v>39</v>
      </c>
      <c r="M14" s="3">
        <v>39</v>
      </c>
    </row>
    <row r="15" spans="2:17" ht="15" customHeight="1" x14ac:dyDescent="0.2">
      <c r="B15" s="103"/>
      <c r="C15" s="104"/>
      <c r="D15" s="104"/>
      <c r="E15" s="104"/>
      <c r="F15" s="105"/>
      <c r="G15" s="42"/>
    </row>
    <row r="16" spans="2:17" ht="15" customHeight="1" x14ac:dyDescent="0.2">
      <c r="B16" s="103"/>
      <c r="C16" s="104"/>
      <c r="D16" s="104"/>
      <c r="E16" s="104"/>
      <c r="F16" s="105"/>
      <c r="G16" s="42"/>
    </row>
    <row r="17" spans="2:17" ht="15" customHeight="1" x14ac:dyDescent="0.2">
      <c r="B17" s="103"/>
      <c r="C17" s="104"/>
      <c r="D17" s="104"/>
      <c r="E17" s="104"/>
      <c r="F17" s="105"/>
      <c r="G17" s="42"/>
    </row>
    <row r="18" spans="2:17" ht="15" customHeight="1" x14ac:dyDescent="0.2">
      <c r="B18" s="103"/>
      <c r="C18" s="104"/>
      <c r="D18" s="104"/>
      <c r="E18" s="104"/>
      <c r="F18" s="105"/>
      <c r="G18" s="42"/>
      <c r="H18" s="73" t="s">
        <v>109</v>
      </c>
      <c r="I18" s="72" t="s">
        <v>85</v>
      </c>
      <c r="J18" s="119" t="s">
        <v>86</v>
      </c>
      <c r="K18" s="120"/>
      <c r="L18" s="120"/>
      <c r="M18" s="120"/>
      <c r="N18" s="120"/>
      <c r="O18" s="120"/>
      <c r="P18" s="120"/>
      <c r="Q18" s="121"/>
    </row>
    <row r="19" spans="2:17" ht="15" customHeight="1" x14ac:dyDescent="0.2">
      <c r="B19" s="103"/>
      <c r="C19" s="104"/>
      <c r="D19" s="104"/>
      <c r="E19" s="104"/>
      <c r="F19" s="105"/>
      <c r="G19" s="42"/>
      <c r="I19" s="71" t="s">
        <v>87</v>
      </c>
      <c r="J19" s="71" t="s">
        <v>81</v>
      </c>
      <c r="K19" s="71" t="s">
        <v>88</v>
      </c>
      <c r="L19" s="71" t="s">
        <v>82</v>
      </c>
      <c r="M19" s="71" t="s">
        <v>88</v>
      </c>
      <c r="N19" s="71" t="s">
        <v>83</v>
      </c>
      <c r="O19" s="71" t="s">
        <v>88</v>
      </c>
      <c r="P19" s="71" t="s">
        <v>84</v>
      </c>
      <c r="Q19" s="71" t="s">
        <v>88</v>
      </c>
    </row>
    <row r="20" spans="2:17" ht="15" customHeight="1" thickBot="1" x14ac:dyDescent="0.25">
      <c r="B20" s="106"/>
      <c r="C20" s="107"/>
      <c r="D20" s="107"/>
      <c r="E20" s="107"/>
      <c r="F20" s="108"/>
      <c r="G20" s="42"/>
      <c r="I20" s="4">
        <v>1</v>
      </c>
      <c r="J20" s="4">
        <v>4.5</v>
      </c>
      <c r="K20" s="4">
        <v>3</v>
      </c>
      <c r="L20" s="4" t="s">
        <v>89</v>
      </c>
      <c r="M20" s="4" t="s">
        <v>90</v>
      </c>
      <c r="N20" s="4" t="s">
        <v>91</v>
      </c>
      <c r="O20" s="4" t="s">
        <v>91</v>
      </c>
      <c r="P20" s="4" t="s">
        <v>91</v>
      </c>
      <c r="Q20" s="4" t="s">
        <v>91</v>
      </c>
    </row>
    <row r="21" spans="2:17" ht="15" customHeight="1" x14ac:dyDescent="0.2">
      <c r="B21" s="1"/>
      <c r="C21" s="1"/>
      <c r="D21" s="1"/>
      <c r="E21" s="1"/>
      <c r="F21" s="1"/>
      <c r="G21" s="42"/>
      <c r="I21" s="4">
        <v>2</v>
      </c>
      <c r="J21" s="4">
        <v>5</v>
      </c>
      <c r="K21" s="4">
        <v>3</v>
      </c>
      <c r="L21" s="4" t="s">
        <v>91</v>
      </c>
      <c r="M21" s="4" t="s">
        <v>91</v>
      </c>
      <c r="N21" s="4">
        <v>15.5</v>
      </c>
      <c r="O21" s="4">
        <v>3</v>
      </c>
      <c r="P21" s="4" t="s">
        <v>91</v>
      </c>
      <c r="Q21" s="4" t="s">
        <v>91</v>
      </c>
    </row>
    <row r="22" spans="2:17" ht="15" customHeight="1" x14ac:dyDescent="0.2">
      <c r="B22" s="1"/>
      <c r="C22" s="1"/>
      <c r="D22" s="1"/>
      <c r="E22" s="1"/>
      <c r="F22" s="1"/>
      <c r="G22" s="42"/>
      <c r="I22" s="4">
        <v>3</v>
      </c>
      <c r="J22" s="4">
        <v>4.75</v>
      </c>
      <c r="K22" s="4">
        <v>3</v>
      </c>
      <c r="L22" s="4" t="s">
        <v>91</v>
      </c>
      <c r="M22" s="4" t="s">
        <v>91</v>
      </c>
      <c r="N22" s="4" t="s">
        <v>91</v>
      </c>
      <c r="O22" s="4" t="s">
        <v>91</v>
      </c>
      <c r="P22" s="4">
        <v>17.5</v>
      </c>
      <c r="Q22" s="4">
        <v>3</v>
      </c>
    </row>
    <row r="23" spans="2:17" ht="15" customHeight="1" x14ac:dyDescent="0.2">
      <c r="B23" s="1"/>
      <c r="C23" s="1"/>
      <c r="D23" s="1"/>
      <c r="E23" s="1"/>
      <c r="F23" s="1"/>
      <c r="G23" s="42"/>
      <c r="I23" s="4">
        <v>4</v>
      </c>
      <c r="J23" s="4">
        <v>4</v>
      </c>
      <c r="K23" s="4">
        <v>2</v>
      </c>
      <c r="L23" s="4">
        <v>9.5</v>
      </c>
      <c r="M23" s="4">
        <v>3</v>
      </c>
      <c r="N23" s="4">
        <v>17.5</v>
      </c>
      <c r="O23" s="4">
        <v>3</v>
      </c>
      <c r="P23" s="4" t="s">
        <v>91</v>
      </c>
      <c r="Q23" s="4" t="s">
        <v>91</v>
      </c>
    </row>
    <row r="24" spans="2:17" ht="15" customHeight="1" x14ac:dyDescent="0.2">
      <c r="B24" s="1"/>
      <c r="C24" s="1"/>
      <c r="D24" s="1"/>
      <c r="E24" s="1"/>
      <c r="F24" s="1"/>
      <c r="G24" s="42"/>
    </row>
    <row r="25" spans="2:17" ht="15" customHeight="1" x14ac:dyDescent="0.2">
      <c r="B25" s="1"/>
      <c r="C25" s="1"/>
      <c r="D25" s="1"/>
      <c r="E25" s="1"/>
      <c r="F25" s="1"/>
      <c r="G25" s="42"/>
    </row>
    <row r="26" spans="2:17" x14ac:dyDescent="0.2">
      <c r="B26" s="1"/>
      <c r="C26" s="1"/>
      <c r="D26" s="1"/>
      <c r="E26" s="1"/>
      <c r="F26" s="1"/>
    </row>
    <row r="27" spans="2:17" x14ac:dyDescent="0.2">
      <c r="B27" s="1"/>
      <c r="C27" s="1"/>
      <c r="D27" s="1"/>
      <c r="E27" s="1"/>
      <c r="F27" s="1"/>
    </row>
    <row r="28" spans="2:17" ht="30" x14ac:dyDescent="0.25">
      <c r="B28" s="1"/>
      <c r="C28" s="1"/>
      <c r="D28" s="1"/>
      <c r="E28" s="1"/>
      <c r="F28" s="1"/>
      <c r="H28" s="73" t="s">
        <v>110</v>
      </c>
      <c r="I28" s="72" t="s">
        <v>85</v>
      </c>
      <c r="J28" s="122" t="s">
        <v>92</v>
      </c>
      <c r="K28" s="122"/>
      <c r="L28" s="122"/>
      <c r="M28" s="122"/>
      <c r="N28" s="123" t="s">
        <v>93</v>
      </c>
      <c r="O28" s="124"/>
      <c r="P28" s="124"/>
      <c r="Q28" s="124"/>
    </row>
    <row r="29" spans="2:17" ht="15" x14ac:dyDescent="0.2">
      <c r="B29" s="1"/>
      <c r="C29" s="1"/>
      <c r="D29" s="1"/>
      <c r="E29" s="1"/>
      <c r="F29" s="1"/>
      <c r="I29" s="71" t="s">
        <v>80</v>
      </c>
      <c r="J29" s="71" t="s">
        <v>81</v>
      </c>
      <c r="K29" s="71" t="s">
        <v>82</v>
      </c>
      <c r="L29" s="71" t="s">
        <v>83</v>
      </c>
      <c r="M29" s="71" t="s">
        <v>84</v>
      </c>
    </row>
    <row r="30" spans="2:17" x14ac:dyDescent="0.2">
      <c r="B30" s="1"/>
      <c r="C30" s="1"/>
      <c r="D30" s="1"/>
      <c r="E30" s="1"/>
      <c r="F30" s="1"/>
      <c r="I30" s="4">
        <v>1</v>
      </c>
      <c r="J30" s="4" t="s">
        <v>91</v>
      </c>
      <c r="K30" s="4" t="s">
        <v>91</v>
      </c>
      <c r="L30" s="4" t="s">
        <v>91</v>
      </c>
      <c r="M30" s="4" t="s">
        <v>91</v>
      </c>
    </row>
    <row r="31" spans="2:17" x14ac:dyDescent="0.2">
      <c r="I31" s="4">
        <v>2</v>
      </c>
      <c r="J31" s="4">
        <v>1</v>
      </c>
      <c r="K31" s="4">
        <v>1</v>
      </c>
      <c r="L31" s="4" t="s">
        <v>91</v>
      </c>
      <c r="M31" s="4" t="s">
        <v>91</v>
      </c>
    </row>
    <row r="32" spans="2:17" x14ac:dyDescent="0.2">
      <c r="I32" s="4">
        <v>3</v>
      </c>
      <c r="J32" s="4">
        <v>3</v>
      </c>
      <c r="K32" s="4">
        <v>2</v>
      </c>
      <c r="L32" s="4">
        <v>2</v>
      </c>
      <c r="M32" s="4">
        <v>1</v>
      </c>
    </row>
  </sheetData>
  <mergeCells count="5">
    <mergeCell ref="I3:M3"/>
    <mergeCell ref="J18:Q18"/>
    <mergeCell ref="J28:M28"/>
    <mergeCell ref="N28:Q28"/>
    <mergeCell ref="B3:F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AQ363"/>
  <sheetViews>
    <sheetView zoomScaleNormal="100" workbookViewId="0">
      <selection activeCell="J27" sqref="J27"/>
    </sheetView>
  </sheetViews>
  <sheetFormatPr defaultColWidth="9.140625" defaultRowHeight="14.25" x14ac:dyDescent="0.2"/>
  <cols>
    <col min="1" max="1" width="9.140625" style="1"/>
    <col min="2" max="2" width="11.28515625" style="1" bestFit="1" customWidth="1"/>
    <col min="3" max="3" width="17.28515625" style="1" bestFit="1" customWidth="1"/>
    <col min="4" max="4" width="16.28515625" style="1" customWidth="1"/>
    <col min="5" max="5" width="16.5703125" style="1" customWidth="1"/>
    <col min="6" max="6" width="5.42578125" style="1" customWidth="1"/>
    <col min="7" max="7" width="3.5703125" style="1" customWidth="1"/>
    <col min="8" max="8" width="15.42578125" style="1" customWidth="1"/>
    <col min="9" max="9" width="23.28515625" style="1" bestFit="1" customWidth="1"/>
    <col min="10" max="10" width="16.7109375" style="1" customWidth="1"/>
    <col min="11" max="11" width="6" style="1" customWidth="1"/>
    <col min="12" max="12" width="7.85546875" style="1" customWidth="1"/>
    <col min="13" max="13" width="6.28515625" style="1" customWidth="1"/>
    <col min="14" max="17" width="9.140625" style="1"/>
    <col min="18" max="18" width="11.85546875" style="1" customWidth="1"/>
    <col min="19" max="19" width="14.28515625" style="1" customWidth="1"/>
    <col min="20" max="16384" width="9.140625" style="1"/>
  </cols>
  <sheetData>
    <row r="2" spans="2:43" ht="15" x14ac:dyDescent="0.25">
      <c r="O2" s="125" t="s">
        <v>0</v>
      </c>
      <c r="P2" s="125" t="s">
        <v>1</v>
      </c>
      <c r="Q2" s="125" t="s">
        <v>2</v>
      </c>
      <c r="R2" s="126" t="s">
        <v>119</v>
      </c>
      <c r="S2" s="126" t="s">
        <v>101</v>
      </c>
      <c r="T2" s="125" t="s">
        <v>115</v>
      </c>
      <c r="U2" s="125"/>
      <c r="V2" s="125"/>
      <c r="W2" s="125"/>
      <c r="X2" s="125"/>
      <c r="Y2" s="125"/>
      <c r="Z2" s="125"/>
      <c r="AA2" s="125"/>
      <c r="AB2" s="125"/>
      <c r="AC2" s="125"/>
      <c r="AD2" s="125"/>
      <c r="AE2" s="125"/>
      <c r="AF2" s="125"/>
      <c r="AG2" s="125"/>
      <c r="AH2" s="125"/>
      <c r="AI2" s="125"/>
      <c r="AJ2" s="125"/>
      <c r="AK2" s="125"/>
      <c r="AL2" s="125"/>
      <c r="AM2" s="125"/>
      <c r="AN2" s="125"/>
      <c r="AO2" s="125"/>
      <c r="AP2" s="125"/>
      <c r="AQ2" s="125"/>
    </row>
    <row r="3" spans="2:43" ht="15.75" thickBot="1" x14ac:dyDescent="0.3">
      <c r="B3" s="47" t="s">
        <v>112</v>
      </c>
      <c r="O3" s="125"/>
      <c r="P3" s="125"/>
      <c r="Q3" s="125"/>
      <c r="R3" s="126"/>
      <c r="S3" s="126"/>
      <c r="T3" s="90" t="s">
        <v>24</v>
      </c>
      <c r="U3" s="90" t="s">
        <v>25</v>
      </c>
      <c r="V3" s="90" t="s">
        <v>26</v>
      </c>
      <c r="W3" s="90" t="s">
        <v>27</v>
      </c>
      <c r="X3" s="90" t="s">
        <v>28</v>
      </c>
      <c r="Y3" s="90" t="s">
        <v>29</v>
      </c>
      <c r="Z3" s="90" t="s">
        <v>30</v>
      </c>
      <c r="AA3" s="90" t="s">
        <v>31</v>
      </c>
      <c r="AB3" s="90" t="s">
        <v>32</v>
      </c>
      <c r="AC3" s="90" t="s">
        <v>33</v>
      </c>
      <c r="AD3" s="90" t="s">
        <v>34</v>
      </c>
      <c r="AE3" s="90" t="s">
        <v>35</v>
      </c>
      <c r="AF3" s="90" t="s">
        <v>36</v>
      </c>
      <c r="AG3" s="90" t="s">
        <v>37</v>
      </c>
      <c r="AH3" s="90" t="s">
        <v>38</v>
      </c>
      <c r="AI3" s="90" t="s">
        <v>39</v>
      </c>
      <c r="AJ3" s="90" t="s">
        <v>40</v>
      </c>
      <c r="AK3" s="90" t="s">
        <v>41</v>
      </c>
      <c r="AL3" s="90" t="s">
        <v>42</v>
      </c>
      <c r="AM3" s="90" t="s">
        <v>43</v>
      </c>
      <c r="AN3" s="90" t="s">
        <v>44</v>
      </c>
      <c r="AO3" s="90" t="s">
        <v>45</v>
      </c>
      <c r="AP3" s="90" t="s">
        <v>46</v>
      </c>
      <c r="AQ3" s="90" t="s">
        <v>47</v>
      </c>
    </row>
    <row r="4" spans="2:43" ht="18" customHeight="1" x14ac:dyDescent="0.25">
      <c r="B4" s="131" t="s">
        <v>113</v>
      </c>
      <c r="C4" s="132"/>
      <c r="D4" s="132"/>
      <c r="E4" s="132"/>
      <c r="F4" s="132"/>
      <c r="G4" s="132"/>
      <c r="H4" s="132"/>
      <c r="I4" s="132"/>
      <c r="J4" s="132"/>
      <c r="K4" s="132"/>
      <c r="L4" s="132"/>
      <c r="M4" s="133"/>
      <c r="O4" s="75">
        <v>2016</v>
      </c>
      <c r="P4" s="75" t="s">
        <v>3</v>
      </c>
      <c r="Q4" s="75">
        <v>1</v>
      </c>
      <c r="R4" s="75" t="s">
        <v>15</v>
      </c>
      <c r="S4" s="90" t="str">
        <f t="shared" ref="S4:S13" si="0">IF(COUNTIF(T4:AQ4, "") &gt; 0, "", SUM(T4:AQ4))</f>
        <v/>
      </c>
      <c r="T4" s="26"/>
      <c r="U4" s="26"/>
      <c r="V4" s="26"/>
      <c r="W4" s="26"/>
      <c r="X4" s="26"/>
      <c r="Y4" s="26">
        <v>41</v>
      </c>
      <c r="Z4" s="26">
        <v>29</v>
      </c>
      <c r="AA4" s="26">
        <v>26</v>
      </c>
      <c r="AB4" s="26">
        <v>55</v>
      </c>
      <c r="AC4" s="26">
        <v>73</v>
      </c>
      <c r="AD4" s="26">
        <v>90</v>
      </c>
      <c r="AE4" s="26">
        <v>126</v>
      </c>
      <c r="AF4" s="26">
        <v>124</v>
      </c>
      <c r="AG4" s="26">
        <v>123</v>
      </c>
      <c r="AH4" s="26">
        <v>129</v>
      </c>
      <c r="AI4" s="26">
        <v>141</v>
      </c>
      <c r="AJ4" s="26">
        <v>119</v>
      </c>
      <c r="AK4" s="26">
        <v>122</v>
      </c>
      <c r="AL4" s="26">
        <v>117</v>
      </c>
      <c r="AM4" s="26">
        <v>89</v>
      </c>
      <c r="AN4" s="26">
        <v>64</v>
      </c>
      <c r="AO4" s="26"/>
      <c r="AP4" s="26"/>
      <c r="AQ4" s="26"/>
    </row>
    <row r="5" spans="2:43" ht="18" customHeight="1" x14ac:dyDescent="0.25">
      <c r="B5" s="134"/>
      <c r="C5" s="135"/>
      <c r="D5" s="135"/>
      <c r="E5" s="135"/>
      <c r="F5" s="135"/>
      <c r="G5" s="135"/>
      <c r="H5" s="135"/>
      <c r="I5" s="135"/>
      <c r="J5" s="135"/>
      <c r="K5" s="135"/>
      <c r="L5" s="135"/>
      <c r="M5" s="136"/>
      <c r="O5" s="75">
        <v>2016</v>
      </c>
      <c r="P5" s="75" t="s">
        <v>3</v>
      </c>
      <c r="Q5" s="75">
        <v>2</v>
      </c>
      <c r="R5" s="75" t="s">
        <v>16</v>
      </c>
      <c r="S5" s="90">
        <f t="shared" si="0"/>
        <v>1852</v>
      </c>
      <c r="T5" s="26">
        <v>18</v>
      </c>
      <c r="U5" s="26">
        <v>8</v>
      </c>
      <c r="V5" s="26">
        <v>5</v>
      </c>
      <c r="W5" s="26">
        <v>10</v>
      </c>
      <c r="X5" s="26">
        <v>12</v>
      </c>
      <c r="Y5" s="26">
        <v>31</v>
      </c>
      <c r="Z5" s="26">
        <v>30</v>
      </c>
      <c r="AA5" s="26">
        <v>46</v>
      </c>
      <c r="AB5" s="26">
        <v>63</v>
      </c>
      <c r="AC5" s="26">
        <v>114</v>
      </c>
      <c r="AD5" s="26">
        <v>128</v>
      </c>
      <c r="AE5" s="26">
        <v>156</v>
      </c>
      <c r="AF5" s="26">
        <v>132</v>
      </c>
      <c r="AG5" s="26">
        <v>151</v>
      </c>
      <c r="AH5" s="26">
        <v>154</v>
      </c>
      <c r="AI5" s="26">
        <v>151</v>
      </c>
      <c r="AJ5" s="26">
        <v>143</v>
      </c>
      <c r="AK5" s="26">
        <v>121</v>
      </c>
      <c r="AL5" s="26">
        <v>141</v>
      </c>
      <c r="AM5" s="26">
        <v>80</v>
      </c>
      <c r="AN5" s="26">
        <v>62</v>
      </c>
      <c r="AO5" s="26">
        <v>47</v>
      </c>
      <c r="AP5" s="26">
        <v>26</v>
      </c>
      <c r="AQ5" s="26">
        <v>23</v>
      </c>
    </row>
    <row r="6" spans="2:43" ht="18" customHeight="1" x14ac:dyDescent="0.25">
      <c r="B6" s="134"/>
      <c r="C6" s="135"/>
      <c r="D6" s="135"/>
      <c r="E6" s="135"/>
      <c r="F6" s="135"/>
      <c r="G6" s="135"/>
      <c r="H6" s="135"/>
      <c r="I6" s="135"/>
      <c r="J6" s="135"/>
      <c r="K6" s="135"/>
      <c r="L6" s="135"/>
      <c r="M6" s="136"/>
      <c r="O6" s="75">
        <v>2016</v>
      </c>
      <c r="P6" s="75" t="s">
        <v>3</v>
      </c>
      <c r="Q6" s="75">
        <v>3</v>
      </c>
      <c r="R6" s="75" t="s">
        <v>17</v>
      </c>
      <c r="S6" s="90">
        <f t="shared" si="0"/>
        <v>1728</v>
      </c>
      <c r="T6" s="26">
        <v>14</v>
      </c>
      <c r="U6" s="26">
        <v>6</v>
      </c>
      <c r="V6" s="26">
        <v>6</v>
      </c>
      <c r="W6" s="26">
        <v>3</v>
      </c>
      <c r="X6" s="26">
        <v>13</v>
      </c>
      <c r="Y6" s="26">
        <v>23</v>
      </c>
      <c r="Z6" s="26">
        <v>27</v>
      </c>
      <c r="AA6" s="26">
        <v>33</v>
      </c>
      <c r="AB6" s="26">
        <v>51</v>
      </c>
      <c r="AC6" s="26">
        <v>119</v>
      </c>
      <c r="AD6" s="26">
        <v>136</v>
      </c>
      <c r="AE6" s="26">
        <v>101</v>
      </c>
      <c r="AF6" s="26">
        <v>195</v>
      </c>
      <c r="AG6" s="26">
        <v>131</v>
      </c>
      <c r="AH6" s="26">
        <v>112</v>
      </c>
      <c r="AI6" s="26">
        <v>124</v>
      </c>
      <c r="AJ6" s="26">
        <v>102</v>
      </c>
      <c r="AK6" s="26">
        <v>172</v>
      </c>
      <c r="AL6" s="26">
        <v>94</v>
      </c>
      <c r="AM6" s="26">
        <v>119</v>
      </c>
      <c r="AN6" s="26">
        <v>76</v>
      </c>
      <c r="AO6" s="26">
        <v>36</v>
      </c>
      <c r="AP6" s="26">
        <v>19</v>
      </c>
      <c r="AQ6" s="26">
        <v>16</v>
      </c>
    </row>
    <row r="7" spans="2:43" ht="18" customHeight="1" x14ac:dyDescent="0.25">
      <c r="B7" s="134"/>
      <c r="C7" s="135"/>
      <c r="D7" s="135"/>
      <c r="E7" s="135"/>
      <c r="F7" s="135"/>
      <c r="G7" s="135"/>
      <c r="H7" s="135"/>
      <c r="I7" s="135"/>
      <c r="J7" s="135"/>
      <c r="K7" s="135"/>
      <c r="L7" s="135"/>
      <c r="M7" s="136"/>
      <c r="O7" s="75">
        <v>2016</v>
      </c>
      <c r="P7" s="75" t="s">
        <v>3</v>
      </c>
      <c r="Q7" s="75">
        <v>4</v>
      </c>
      <c r="R7" s="75" t="s">
        <v>18</v>
      </c>
      <c r="S7" s="90">
        <f t="shared" si="0"/>
        <v>2041</v>
      </c>
      <c r="T7" s="26">
        <v>5</v>
      </c>
      <c r="U7" s="26">
        <v>5</v>
      </c>
      <c r="V7" s="26">
        <v>5</v>
      </c>
      <c r="W7" s="26">
        <v>8</v>
      </c>
      <c r="X7" s="26">
        <v>18</v>
      </c>
      <c r="Y7" s="26">
        <v>51</v>
      </c>
      <c r="Z7" s="26">
        <v>77</v>
      </c>
      <c r="AA7" s="26">
        <v>117</v>
      </c>
      <c r="AB7" s="26">
        <v>122</v>
      </c>
      <c r="AC7" s="26">
        <v>106</v>
      </c>
      <c r="AD7" s="26">
        <v>130</v>
      </c>
      <c r="AE7" s="26">
        <v>150</v>
      </c>
      <c r="AF7" s="26">
        <v>132</v>
      </c>
      <c r="AG7" s="26">
        <v>153</v>
      </c>
      <c r="AH7" s="26">
        <v>156</v>
      </c>
      <c r="AI7" s="26">
        <v>147</v>
      </c>
      <c r="AJ7" s="26">
        <v>187</v>
      </c>
      <c r="AK7" s="26">
        <v>182</v>
      </c>
      <c r="AL7" s="26">
        <v>121</v>
      </c>
      <c r="AM7" s="26">
        <v>58</v>
      </c>
      <c r="AN7" s="26">
        <v>44</v>
      </c>
      <c r="AO7" s="26">
        <v>31</v>
      </c>
      <c r="AP7" s="26">
        <v>27</v>
      </c>
      <c r="AQ7" s="26">
        <v>9</v>
      </c>
    </row>
    <row r="8" spans="2:43" ht="18" customHeight="1" x14ac:dyDescent="0.25">
      <c r="B8" s="134"/>
      <c r="C8" s="135"/>
      <c r="D8" s="135"/>
      <c r="E8" s="135"/>
      <c r="F8" s="135"/>
      <c r="G8" s="135"/>
      <c r="H8" s="135"/>
      <c r="I8" s="135"/>
      <c r="J8" s="135"/>
      <c r="K8" s="135"/>
      <c r="L8" s="135"/>
      <c r="M8" s="136"/>
      <c r="O8" s="75">
        <v>2016</v>
      </c>
      <c r="P8" s="75" t="s">
        <v>3</v>
      </c>
      <c r="Q8" s="75">
        <v>5</v>
      </c>
      <c r="R8" s="75" t="s">
        <v>19</v>
      </c>
      <c r="S8" s="90">
        <f t="shared" si="0"/>
        <v>2008</v>
      </c>
      <c r="T8" s="26">
        <v>3</v>
      </c>
      <c r="U8" s="26">
        <v>6</v>
      </c>
      <c r="V8" s="26">
        <v>1</v>
      </c>
      <c r="W8" s="26">
        <v>15</v>
      </c>
      <c r="X8" s="26">
        <v>16</v>
      </c>
      <c r="Y8" s="26">
        <v>56</v>
      </c>
      <c r="Z8" s="26">
        <v>83</v>
      </c>
      <c r="AA8" s="26">
        <v>174</v>
      </c>
      <c r="AB8" s="26">
        <v>113</v>
      </c>
      <c r="AC8" s="26">
        <v>108</v>
      </c>
      <c r="AD8" s="26">
        <v>87</v>
      </c>
      <c r="AE8" s="26">
        <v>125</v>
      </c>
      <c r="AF8" s="26">
        <v>120</v>
      </c>
      <c r="AG8" s="26">
        <v>133</v>
      </c>
      <c r="AH8" s="26">
        <v>128</v>
      </c>
      <c r="AI8" s="26">
        <v>165</v>
      </c>
      <c r="AJ8" s="26">
        <v>194</v>
      </c>
      <c r="AK8" s="26">
        <v>169</v>
      </c>
      <c r="AL8" s="26">
        <v>123</v>
      </c>
      <c r="AM8" s="26">
        <v>65</v>
      </c>
      <c r="AN8" s="26">
        <v>50</v>
      </c>
      <c r="AO8" s="26">
        <v>41</v>
      </c>
      <c r="AP8" s="26">
        <v>19</v>
      </c>
      <c r="AQ8" s="26">
        <v>14</v>
      </c>
    </row>
    <row r="9" spans="2:43" ht="18" customHeight="1" x14ac:dyDescent="0.25">
      <c r="B9" s="134"/>
      <c r="C9" s="135"/>
      <c r="D9" s="135"/>
      <c r="E9" s="135"/>
      <c r="F9" s="135"/>
      <c r="G9" s="135"/>
      <c r="H9" s="135"/>
      <c r="I9" s="135"/>
      <c r="J9" s="135"/>
      <c r="K9" s="135"/>
      <c r="L9" s="135"/>
      <c r="M9" s="136"/>
      <c r="O9" s="75">
        <v>2016</v>
      </c>
      <c r="P9" s="75" t="s">
        <v>3</v>
      </c>
      <c r="Q9" s="75">
        <v>6</v>
      </c>
      <c r="R9" s="75" t="s">
        <v>20</v>
      </c>
      <c r="S9" s="90">
        <f t="shared" si="0"/>
        <v>2245</v>
      </c>
      <c r="T9" s="26">
        <v>4</v>
      </c>
      <c r="U9" s="26">
        <v>4</v>
      </c>
      <c r="V9" s="26">
        <v>2</v>
      </c>
      <c r="W9" s="26">
        <v>11</v>
      </c>
      <c r="X9" s="26">
        <v>15</v>
      </c>
      <c r="Y9" s="26">
        <v>54</v>
      </c>
      <c r="Z9" s="26">
        <v>84</v>
      </c>
      <c r="AA9" s="26">
        <v>195</v>
      </c>
      <c r="AB9" s="26">
        <v>104</v>
      </c>
      <c r="AC9" s="26">
        <v>95</v>
      </c>
      <c r="AD9" s="26">
        <v>114</v>
      </c>
      <c r="AE9" s="26">
        <v>131</v>
      </c>
      <c r="AF9" s="26">
        <v>151</v>
      </c>
      <c r="AG9" s="26">
        <v>149</v>
      </c>
      <c r="AH9" s="26">
        <v>164</v>
      </c>
      <c r="AI9" s="26">
        <v>178</v>
      </c>
      <c r="AJ9" s="26">
        <v>202</v>
      </c>
      <c r="AK9" s="26">
        <v>173</v>
      </c>
      <c r="AL9" s="26">
        <v>154</v>
      </c>
      <c r="AM9" s="26">
        <v>109</v>
      </c>
      <c r="AN9" s="26">
        <v>70</v>
      </c>
      <c r="AO9" s="26">
        <v>34</v>
      </c>
      <c r="AP9" s="26">
        <v>27</v>
      </c>
      <c r="AQ9" s="26">
        <v>21</v>
      </c>
    </row>
    <row r="10" spans="2:43" ht="18" customHeight="1" x14ac:dyDescent="0.25">
      <c r="B10" s="134"/>
      <c r="C10" s="135"/>
      <c r="D10" s="135"/>
      <c r="E10" s="135"/>
      <c r="F10" s="135"/>
      <c r="G10" s="135"/>
      <c r="H10" s="135"/>
      <c r="I10" s="135"/>
      <c r="J10" s="135"/>
      <c r="K10" s="135"/>
      <c r="L10" s="135"/>
      <c r="M10" s="136"/>
      <c r="O10" s="75">
        <v>2016</v>
      </c>
      <c r="P10" s="75" t="s">
        <v>3</v>
      </c>
      <c r="Q10" s="75">
        <v>7</v>
      </c>
      <c r="R10" s="75" t="s">
        <v>21</v>
      </c>
      <c r="S10" s="90">
        <f t="shared" si="0"/>
        <v>2056</v>
      </c>
      <c r="T10" s="26">
        <v>7</v>
      </c>
      <c r="U10" s="26">
        <v>3</v>
      </c>
      <c r="V10" s="26">
        <v>7</v>
      </c>
      <c r="W10" s="26">
        <v>8</v>
      </c>
      <c r="X10" s="26">
        <v>18</v>
      </c>
      <c r="Y10" s="26">
        <v>51</v>
      </c>
      <c r="Z10" s="26">
        <v>78</v>
      </c>
      <c r="AA10" s="26">
        <v>176</v>
      </c>
      <c r="AB10" s="26">
        <v>115</v>
      </c>
      <c r="AC10" s="26">
        <v>82</v>
      </c>
      <c r="AD10" s="26">
        <v>114</v>
      </c>
      <c r="AE10" s="26">
        <v>138</v>
      </c>
      <c r="AF10" s="26">
        <v>132</v>
      </c>
      <c r="AG10" s="26">
        <v>127</v>
      </c>
      <c r="AH10" s="26">
        <v>140</v>
      </c>
      <c r="AI10" s="26">
        <v>157</v>
      </c>
      <c r="AJ10" s="26">
        <v>217</v>
      </c>
      <c r="AK10" s="26">
        <v>146</v>
      </c>
      <c r="AL10" s="26">
        <v>128</v>
      </c>
      <c r="AM10" s="26">
        <v>84</v>
      </c>
      <c r="AN10" s="26">
        <v>53</v>
      </c>
      <c r="AO10" s="26">
        <v>40</v>
      </c>
      <c r="AP10" s="26">
        <v>22</v>
      </c>
      <c r="AQ10" s="26">
        <v>13</v>
      </c>
    </row>
    <row r="11" spans="2:43" ht="18" customHeight="1" x14ac:dyDescent="0.25">
      <c r="B11" s="134"/>
      <c r="C11" s="135"/>
      <c r="D11" s="135"/>
      <c r="E11" s="135"/>
      <c r="F11" s="135"/>
      <c r="G11" s="135"/>
      <c r="H11" s="135"/>
      <c r="I11" s="135"/>
      <c r="J11" s="135"/>
      <c r="K11" s="135"/>
      <c r="L11" s="135"/>
      <c r="M11" s="136"/>
      <c r="O11" s="75">
        <v>2016</v>
      </c>
      <c r="P11" s="75" t="s">
        <v>3</v>
      </c>
      <c r="Q11" s="75">
        <v>8</v>
      </c>
      <c r="R11" s="75" t="s">
        <v>15</v>
      </c>
      <c r="S11" s="90">
        <f t="shared" si="0"/>
        <v>2270</v>
      </c>
      <c r="T11" s="26">
        <v>10</v>
      </c>
      <c r="U11" s="26">
        <v>4</v>
      </c>
      <c r="V11" s="26">
        <v>3</v>
      </c>
      <c r="W11" s="26">
        <v>6</v>
      </c>
      <c r="X11" s="26">
        <v>16</v>
      </c>
      <c r="Y11" s="26">
        <v>40</v>
      </c>
      <c r="Z11" s="26">
        <v>90</v>
      </c>
      <c r="AA11" s="26">
        <v>192</v>
      </c>
      <c r="AB11" s="26">
        <v>130</v>
      </c>
      <c r="AC11" s="26">
        <v>104</v>
      </c>
      <c r="AD11" s="26">
        <v>129</v>
      </c>
      <c r="AE11" s="26">
        <v>144</v>
      </c>
      <c r="AF11" s="26">
        <v>141</v>
      </c>
      <c r="AG11" s="26">
        <v>141</v>
      </c>
      <c r="AH11" s="26">
        <v>159</v>
      </c>
      <c r="AI11" s="26">
        <v>167</v>
      </c>
      <c r="AJ11" s="26">
        <v>212</v>
      </c>
      <c r="AK11" s="26">
        <v>171</v>
      </c>
      <c r="AL11" s="26">
        <v>157</v>
      </c>
      <c r="AM11" s="26">
        <v>73</v>
      </c>
      <c r="AN11" s="26">
        <v>72</v>
      </c>
      <c r="AO11" s="26">
        <v>46</v>
      </c>
      <c r="AP11" s="26">
        <v>24</v>
      </c>
      <c r="AQ11" s="26">
        <v>39</v>
      </c>
    </row>
    <row r="12" spans="2:43" ht="18" customHeight="1" x14ac:dyDescent="0.25">
      <c r="B12" s="134"/>
      <c r="C12" s="135"/>
      <c r="D12" s="135"/>
      <c r="E12" s="135"/>
      <c r="F12" s="135"/>
      <c r="G12" s="135"/>
      <c r="H12" s="135"/>
      <c r="I12" s="135"/>
      <c r="J12" s="135"/>
      <c r="K12" s="135"/>
      <c r="L12" s="135"/>
      <c r="M12" s="136"/>
      <c r="O12" s="75">
        <v>2016</v>
      </c>
      <c r="P12" s="75" t="s">
        <v>3</v>
      </c>
      <c r="Q12" s="75">
        <v>9</v>
      </c>
      <c r="R12" s="75" t="s">
        <v>16</v>
      </c>
      <c r="S12" s="90">
        <f t="shared" si="0"/>
        <v>1806</v>
      </c>
      <c r="T12" s="26">
        <v>8</v>
      </c>
      <c r="U12" s="26">
        <v>15</v>
      </c>
      <c r="V12" s="26">
        <v>1</v>
      </c>
      <c r="W12" s="26">
        <v>8</v>
      </c>
      <c r="X12" s="26">
        <v>11</v>
      </c>
      <c r="Y12" s="26">
        <v>33</v>
      </c>
      <c r="Z12" s="26">
        <v>38</v>
      </c>
      <c r="AA12" s="26">
        <v>42</v>
      </c>
      <c r="AB12" s="26">
        <v>76</v>
      </c>
      <c r="AC12" s="26">
        <v>101</v>
      </c>
      <c r="AD12" s="26">
        <v>126</v>
      </c>
      <c r="AE12" s="26">
        <v>159</v>
      </c>
      <c r="AF12" s="26">
        <v>132</v>
      </c>
      <c r="AG12" s="26">
        <v>142</v>
      </c>
      <c r="AH12" s="26">
        <v>142</v>
      </c>
      <c r="AI12" s="26">
        <v>122</v>
      </c>
      <c r="AJ12" s="26">
        <v>143</v>
      </c>
      <c r="AK12" s="26">
        <v>123</v>
      </c>
      <c r="AL12" s="26">
        <v>133</v>
      </c>
      <c r="AM12" s="26">
        <v>85</v>
      </c>
      <c r="AN12" s="26">
        <v>60</v>
      </c>
      <c r="AO12" s="26">
        <v>42</v>
      </c>
      <c r="AP12" s="26">
        <v>36</v>
      </c>
      <c r="AQ12" s="26">
        <v>28</v>
      </c>
    </row>
    <row r="13" spans="2:43" ht="18" customHeight="1" x14ac:dyDescent="0.25">
      <c r="B13" s="134"/>
      <c r="C13" s="135"/>
      <c r="D13" s="135"/>
      <c r="E13" s="135"/>
      <c r="F13" s="135"/>
      <c r="G13" s="135"/>
      <c r="H13" s="135"/>
      <c r="I13" s="135"/>
      <c r="J13" s="135"/>
      <c r="K13" s="135"/>
      <c r="L13" s="135"/>
      <c r="M13" s="136"/>
      <c r="O13" s="75">
        <v>2016</v>
      </c>
      <c r="P13" s="75" t="s">
        <v>3</v>
      </c>
      <c r="Q13" s="75">
        <v>10</v>
      </c>
      <c r="R13" s="75" t="s">
        <v>17</v>
      </c>
      <c r="S13" s="90">
        <f t="shared" si="0"/>
        <v>1714</v>
      </c>
      <c r="T13" s="26">
        <v>26</v>
      </c>
      <c r="U13" s="26">
        <v>10</v>
      </c>
      <c r="V13" s="26">
        <v>3</v>
      </c>
      <c r="W13" s="26">
        <v>8</v>
      </c>
      <c r="X13" s="26">
        <v>7</v>
      </c>
      <c r="Y13" s="26">
        <v>23</v>
      </c>
      <c r="Z13" s="26">
        <v>30</v>
      </c>
      <c r="AA13" s="26">
        <v>25</v>
      </c>
      <c r="AB13" s="26">
        <v>31</v>
      </c>
      <c r="AC13" s="26">
        <v>110</v>
      </c>
      <c r="AD13" s="26">
        <v>128</v>
      </c>
      <c r="AE13" s="26">
        <v>97</v>
      </c>
      <c r="AF13" s="26">
        <v>200</v>
      </c>
      <c r="AG13" s="26">
        <v>143</v>
      </c>
      <c r="AH13" s="26">
        <v>131</v>
      </c>
      <c r="AI13" s="26">
        <v>106</v>
      </c>
      <c r="AJ13" s="26">
        <v>121</v>
      </c>
      <c r="AK13" s="26">
        <v>159</v>
      </c>
      <c r="AL13" s="26">
        <v>98</v>
      </c>
      <c r="AM13" s="26">
        <v>110</v>
      </c>
      <c r="AN13" s="26">
        <v>69</v>
      </c>
      <c r="AO13" s="26">
        <v>46</v>
      </c>
      <c r="AP13" s="26">
        <v>16</v>
      </c>
      <c r="AQ13" s="26">
        <v>17</v>
      </c>
    </row>
    <row r="14" spans="2:43" ht="18" customHeight="1" thickBot="1" x14ac:dyDescent="0.3">
      <c r="B14" s="137"/>
      <c r="C14" s="138"/>
      <c r="D14" s="138"/>
      <c r="E14" s="138"/>
      <c r="F14" s="138"/>
      <c r="G14" s="138"/>
      <c r="H14" s="138"/>
      <c r="I14" s="138"/>
      <c r="J14" s="138"/>
      <c r="K14" s="138"/>
      <c r="L14" s="138"/>
      <c r="M14" s="139"/>
      <c r="O14" s="75">
        <v>2016</v>
      </c>
      <c r="P14" s="75" t="s">
        <v>3</v>
      </c>
      <c r="Q14" s="75">
        <v>11</v>
      </c>
      <c r="R14" s="75" t="s">
        <v>18</v>
      </c>
      <c r="S14" s="90" t="str">
        <f t="shared" ref="S14:S25" si="1">IF(COUNTIF(T14:AQ14, "") &gt; 0, "", SUM(T14:AQ14))</f>
        <v/>
      </c>
      <c r="T14" s="26">
        <v>5</v>
      </c>
      <c r="U14" s="26">
        <v>4</v>
      </c>
      <c r="V14" s="26">
        <v>4</v>
      </c>
      <c r="W14" s="26">
        <v>9</v>
      </c>
      <c r="X14" s="26">
        <v>18</v>
      </c>
      <c r="Y14" s="26">
        <v>41</v>
      </c>
      <c r="Z14" s="26">
        <v>79</v>
      </c>
      <c r="AA14" s="26">
        <v>94</v>
      </c>
      <c r="AB14" s="26"/>
      <c r="AC14" s="26"/>
      <c r="AD14" s="26"/>
      <c r="AE14" s="26"/>
      <c r="AF14" s="26"/>
      <c r="AG14" s="26"/>
      <c r="AH14" s="26"/>
      <c r="AI14" s="26"/>
      <c r="AJ14" s="26"/>
      <c r="AK14" s="26">
        <v>163</v>
      </c>
      <c r="AL14" s="26">
        <v>138</v>
      </c>
      <c r="AM14" s="26">
        <v>73</v>
      </c>
      <c r="AN14" s="26">
        <v>51</v>
      </c>
      <c r="AO14" s="26">
        <v>39</v>
      </c>
      <c r="AP14" s="26">
        <v>27</v>
      </c>
      <c r="AQ14" s="26">
        <v>16</v>
      </c>
    </row>
    <row r="15" spans="2:43" ht="15" x14ac:dyDescent="0.25">
      <c r="O15" s="75">
        <v>2016</v>
      </c>
      <c r="P15" s="75" t="s">
        <v>3</v>
      </c>
      <c r="Q15" s="75">
        <v>12</v>
      </c>
      <c r="R15" s="75" t="s">
        <v>19</v>
      </c>
      <c r="S15" s="90">
        <f t="shared" si="1"/>
        <v>2065</v>
      </c>
      <c r="T15" s="26">
        <v>5</v>
      </c>
      <c r="U15" s="26">
        <v>5</v>
      </c>
      <c r="V15" s="26">
        <v>5</v>
      </c>
      <c r="W15" s="26">
        <v>8</v>
      </c>
      <c r="X15" s="26">
        <v>22</v>
      </c>
      <c r="Y15" s="26">
        <v>50</v>
      </c>
      <c r="Z15" s="26">
        <v>90</v>
      </c>
      <c r="AA15" s="26">
        <v>186</v>
      </c>
      <c r="AB15" s="26">
        <v>112</v>
      </c>
      <c r="AC15" s="26">
        <v>83</v>
      </c>
      <c r="AD15" s="26">
        <v>117</v>
      </c>
      <c r="AE15" s="26">
        <v>112</v>
      </c>
      <c r="AF15" s="26">
        <v>115</v>
      </c>
      <c r="AG15" s="26">
        <v>126</v>
      </c>
      <c r="AH15" s="26">
        <v>128</v>
      </c>
      <c r="AI15" s="26">
        <v>179</v>
      </c>
      <c r="AJ15" s="26">
        <v>192</v>
      </c>
      <c r="AK15" s="26">
        <v>184</v>
      </c>
      <c r="AL15" s="26">
        <v>125</v>
      </c>
      <c r="AM15" s="26">
        <v>63</v>
      </c>
      <c r="AN15" s="26">
        <v>81</v>
      </c>
      <c r="AO15" s="26">
        <v>36</v>
      </c>
      <c r="AP15" s="26">
        <v>27</v>
      </c>
      <c r="AQ15" s="26">
        <v>14</v>
      </c>
    </row>
    <row r="16" spans="2:43" ht="15" x14ac:dyDescent="0.25">
      <c r="B16" s="48" t="s">
        <v>57</v>
      </c>
      <c r="F16" s="48" t="s">
        <v>48</v>
      </c>
      <c r="G16" s="48"/>
      <c r="H16" s="48"/>
      <c r="I16" s="48"/>
      <c r="J16" s="49"/>
      <c r="K16" s="49"/>
      <c r="O16" s="75">
        <v>2016</v>
      </c>
      <c r="P16" s="75" t="s">
        <v>3</v>
      </c>
      <c r="Q16" s="75">
        <v>13</v>
      </c>
      <c r="R16" s="75" t="s">
        <v>20</v>
      </c>
      <c r="S16" s="90">
        <f t="shared" si="1"/>
        <v>2119</v>
      </c>
      <c r="T16" s="26">
        <v>7</v>
      </c>
      <c r="U16" s="26">
        <v>5</v>
      </c>
      <c r="V16" s="26">
        <v>1</v>
      </c>
      <c r="W16" s="26">
        <v>9</v>
      </c>
      <c r="X16" s="26">
        <v>22</v>
      </c>
      <c r="Y16" s="26">
        <v>49</v>
      </c>
      <c r="Z16" s="26">
        <v>107</v>
      </c>
      <c r="AA16" s="26">
        <v>174</v>
      </c>
      <c r="AB16" s="26">
        <v>123</v>
      </c>
      <c r="AC16" s="26">
        <v>92</v>
      </c>
      <c r="AD16" s="26">
        <v>106</v>
      </c>
      <c r="AE16" s="26">
        <v>124</v>
      </c>
      <c r="AF16" s="26">
        <v>112</v>
      </c>
      <c r="AG16" s="26">
        <v>141</v>
      </c>
      <c r="AH16" s="26">
        <v>122</v>
      </c>
      <c r="AI16" s="26">
        <v>154</v>
      </c>
      <c r="AJ16" s="26">
        <v>181</v>
      </c>
      <c r="AK16" s="26">
        <v>191</v>
      </c>
      <c r="AL16" s="26">
        <v>157</v>
      </c>
      <c r="AM16" s="26">
        <v>97</v>
      </c>
      <c r="AN16" s="26">
        <v>77</v>
      </c>
      <c r="AO16" s="26">
        <v>38</v>
      </c>
      <c r="AP16" s="26">
        <v>15</v>
      </c>
      <c r="AQ16" s="26">
        <v>15</v>
      </c>
    </row>
    <row r="17" spans="2:43" ht="15" x14ac:dyDescent="0.25">
      <c r="M17" s="49"/>
      <c r="O17" s="75">
        <v>2016</v>
      </c>
      <c r="P17" s="75" t="s">
        <v>3</v>
      </c>
      <c r="Q17" s="75">
        <v>14</v>
      </c>
      <c r="R17" s="75" t="s">
        <v>21</v>
      </c>
      <c r="S17" s="90">
        <f t="shared" si="1"/>
        <v>2093</v>
      </c>
      <c r="T17" s="26">
        <v>6</v>
      </c>
      <c r="U17" s="26">
        <v>3</v>
      </c>
      <c r="V17" s="26">
        <v>1</v>
      </c>
      <c r="W17" s="26">
        <v>9</v>
      </c>
      <c r="X17" s="26">
        <v>21</v>
      </c>
      <c r="Y17" s="26">
        <v>43</v>
      </c>
      <c r="Z17" s="26">
        <v>100</v>
      </c>
      <c r="AA17" s="26">
        <v>168</v>
      </c>
      <c r="AB17" s="26">
        <v>112</v>
      </c>
      <c r="AC17" s="26">
        <v>100</v>
      </c>
      <c r="AD17" s="26">
        <v>85</v>
      </c>
      <c r="AE17" s="26">
        <v>126</v>
      </c>
      <c r="AF17" s="26">
        <v>129</v>
      </c>
      <c r="AG17" s="26">
        <v>128</v>
      </c>
      <c r="AH17" s="26">
        <v>142</v>
      </c>
      <c r="AI17" s="26">
        <v>162</v>
      </c>
      <c r="AJ17" s="26">
        <v>195</v>
      </c>
      <c r="AK17" s="26">
        <v>187</v>
      </c>
      <c r="AL17" s="26">
        <v>127</v>
      </c>
      <c r="AM17" s="26">
        <v>103</v>
      </c>
      <c r="AN17" s="26">
        <v>68</v>
      </c>
      <c r="AO17" s="26">
        <v>41</v>
      </c>
      <c r="AP17" s="26">
        <v>24</v>
      </c>
      <c r="AQ17" s="26">
        <v>13</v>
      </c>
    </row>
    <row r="18" spans="2:43" ht="15" x14ac:dyDescent="0.25">
      <c r="B18" s="94" t="s">
        <v>1</v>
      </c>
      <c r="C18" s="21" t="s">
        <v>120</v>
      </c>
      <c r="D18" s="49"/>
      <c r="E18" s="49"/>
      <c r="H18" s="49"/>
      <c r="I18" s="49"/>
      <c r="J18" s="49"/>
      <c r="K18" s="49"/>
      <c r="O18" s="75">
        <v>2016</v>
      </c>
      <c r="P18" s="75" t="s">
        <v>3</v>
      </c>
      <c r="Q18" s="75">
        <v>15</v>
      </c>
      <c r="R18" s="75" t="s">
        <v>15</v>
      </c>
      <c r="S18" s="90">
        <f t="shared" si="1"/>
        <v>2390</v>
      </c>
      <c r="T18" s="26">
        <v>5</v>
      </c>
      <c r="U18" s="26">
        <v>2</v>
      </c>
      <c r="V18" s="26">
        <v>0</v>
      </c>
      <c r="W18" s="26">
        <v>10</v>
      </c>
      <c r="X18" s="26">
        <v>23</v>
      </c>
      <c r="Y18" s="26">
        <v>49</v>
      </c>
      <c r="Z18" s="26">
        <v>91</v>
      </c>
      <c r="AA18" s="26">
        <v>165</v>
      </c>
      <c r="AB18" s="26">
        <v>116</v>
      </c>
      <c r="AC18" s="26">
        <v>103</v>
      </c>
      <c r="AD18" s="26">
        <v>141</v>
      </c>
      <c r="AE18" s="26">
        <v>166</v>
      </c>
      <c r="AF18" s="26">
        <v>160</v>
      </c>
      <c r="AG18" s="26">
        <v>169</v>
      </c>
      <c r="AH18" s="26">
        <v>133</v>
      </c>
      <c r="AI18" s="26">
        <v>201</v>
      </c>
      <c r="AJ18" s="26">
        <v>223</v>
      </c>
      <c r="AK18" s="26">
        <v>220</v>
      </c>
      <c r="AL18" s="26">
        <v>134</v>
      </c>
      <c r="AM18" s="26">
        <v>83</v>
      </c>
      <c r="AN18" s="26">
        <v>60</v>
      </c>
      <c r="AO18" s="26">
        <v>61</v>
      </c>
      <c r="AP18" s="26">
        <v>44</v>
      </c>
      <c r="AQ18" s="26">
        <v>31</v>
      </c>
    </row>
    <row r="19" spans="2:43" ht="15" x14ac:dyDescent="0.25">
      <c r="B19" s="51" t="s">
        <v>3</v>
      </c>
      <c r="C19" s="52">
        <v>1989</v>
      </c>
      <c r="D19" s="53"/>
      <c r="E19" s="127" t="s">
        <v>49</v>
      </c>
      <c r="F19" s="127"/>
      <c r="G19" s="127"/>
      <c r="H19" s="127"/>
      <c r="I19" s="54">
        <f>SUM(S4:S363)</f>
        <v>757583</v>
      </c>
      <c r="J19" s="48"/>
      <c r="N19" s="49"/>
      <c r="O19" s="92">
        <v>2016</v>
      </c>
      <c r="P19" s="92" t="s">
        <v>3</v>
      </c>
      <c r="Q19" s="92">
        <v>16</v>
      </c>
      <c r="R19" s="92" t="s">
        <v>16</v>
      </c>
      <c r="S19" s="93">
        <f t="shared" si="1"/>
        <v>1802</v>
      </c>
      <c r="T19" s="50">
        <v>11</v>
      </c>
      <c r="U19" s="50">
        <v>9</v>
      </c>
      <c r="V19" s="50">
        <v>5</v>
      </c>
      <c r="W19" s="50">
        <v>10</v>
      </c>
      <c r="X19" s="50">
        <v>14</v>
      </c>
      <c r="Y19" s="50">
        <v>32</v>
      </c>
      <c r="Z19" s="50">
        <v>46</v>
      </c>
      <c r="AA19" s="50">
        <v>50</v>
      </c>
      <c r="AB19" s="50">
        <v>84</v>
      </c>
      <c r="AC19" s="50">
        <v>114</v>
      </c>
      <c r="AD19" s="50">
        <v>132</v>
      </c>
      <c r="AE19" s="50">
        <v>139</v>
      </c>
      <c r="AF19" s="26">
        <v>147</v>
      </c>
      <c r="AG19" s="26">
        <v>144</v>
      </c>
      <c r="AH19" s="26">
        <v>170</v>
      </c>
      <c r="AI19" s="26">
        <v>124</v>
      </c>
      <c r="AJ19" s="26">
        <v>134</v>
      </c>
      <c r="AK19" s="26">
        <v>119</v>
      </c>
      <c r="AL19" s="26">
        <v>108</v>
      </c>
      <c r="AM19" s="26">
        <v>56</v>
      </c>
      <c r="AN19" s="26">
        <v>55</v>
      </c>
      <c r="AO19" s="26">
        <v>36</v>
      </c>
      <c r="AP19" s="26">
        <v>37</v>
      </c>
      <c r="AQ19" s="26">
        <v>26</v>
      </c>
    </row>
    <row r="20" spans="2:43" ht="15" x14ac:dyDescent="0.25">
      <c r="B20" s="51" t="s">
        <v>4</v>
      </c>
      <c r="C20" s="52">
        <v>2059.344827586207</v>
      </c>
      <c r="D20" s="53"/>
      <c r="E20" s="127" t="s">
        <v>50</v>
      </c>
      <c r="F20" s="127"/>
      <c r="G20" s="127"/>
      <c r="H20" s="127"/>
      <c r="I20" s="54">
        <f>COUNT(S4:S363)</f>
        <v>357</v>
      </c>
      <c r="J20" s="48"/>
      <c r="N20" s="49"/>
      <c r="O20" s="92">
        <v>2016</v>
      </c>
      <c r="P20" s="92" t="s">
        <v>3</v>
      </c>
      <c r="Q20" s="92">
        <v>17</v>
      </c>
      <c r="R20" s="92" t="s">
        <v>17</v>
      </c>
      <c r="S20" s="93">
        <f t="shared" si="1"/>
        <v>1763</v>
      </c>
      <c r="T20" s="50">
        <v>19</v>
      </c>
      <c r="U20" s="50">
        <v>10</v>
      </c>
      <c r="V20" s="50">
        <v>3</v>
      </c>
      <c r="W20" s="50">
        <v>2</v>
      </c>
      <c r="X20" s="50">
        <v>5</v>
      </c>
      <c r="Y20" s="50">
        <v>21</v>
      </c>
      <c r="Z20" s="50">
        <v>28</v>
      </c>
      <c r="AA20" s="50">
        <v>33</v>
      </c>
      <c r="AB20" s="50">
        <v>53</v>
      </c>
      <c r="AC20" s="50">
        <v>115</v>
      </c>
      <c r="AD20" s="50">
        <v>130</v>
      </c>
      <c r="AE20" s="26">
        <v>110</v>
      </c>
      <c r="AF20" s="26">
        <v>190</v>
      </c>
      <c r="AG20" s="26">
        <v>154</v>
      </c>
      <c r="AH20" s="26">
        <v>127</v>
      </c>
      <c r="AI20" s="26">
        <v>122</v>
      </c>
      <c r="AJ20" s="26">
        <v>144</v>
      </c>
      <c r="AK20" s="26">
        <v>145</v>
      </c>
      <c r="AL20" s="26">
        <v>106</v>
      </c>
      <c r="AM20" s="26">
        <v>118</v>
      </c>
      <c r="AN20" s="26">
        <v>57</v>
      </c>
      <c r="AO20" s="26">
        <v>28</v>
      </c>
      <c r="AP20" s="26">
        <v>21</v>
      </c>
      <c r="AQ20" s="26">
        <v>22</v>
      </c>
    </row>
    <row r="21" spans="2:43" ht="15" x14ac:dyDescent="0.25">
      <c r="B21" s="51" t="s">
        <v>5</v>
      </c>
      <c r="C21" s="52">
        <v>2240.4</v>
      </c>
      <c r="D21" s="53"/>
      <c r="E21" s="128" t="s">
        <v>122</v>
      </c>
      <c r="F21" s="128"/>
      <c r="G21" s="128"/>
      <c r="H21" s="128"/>
      <c r="I21" s="55">
        <f>I19/I20</f>
        <v>2122.0812324929971</v>
      </c>
      <c r="J21" s="48"/>
      <c r="O21" s="75">
        <v>2016</v>
      </c>
      <c r="P21" s="75" t="s">
        <v>3</v>
      </c>
      <c r="Q21" s="75">
        <v>18</v>
      </c>
      <c r="R21" s="75" t="s">
        <v>18</v>
      </c>
      <c r="S21" s="90">
        <f t="shared" si="1"/>
        <v>1770</v>
      </c>
      <c r="T21" s="26">
        <v>11</v>
      </c>
      <c r="U21" s="26">
        <v>8</v>
      </c>
      <c r="V21" s="26">
        <v>4</v>
      </c>
      <c r="W21" s="26">
        <v>9</v>
      </c>
      <c r="X21" s="26">
        <v>18</v>
      </c>
      <c r="Y21" s="26">
        <v>60</v>
      </c>
      <c r="Z21" s="26">
        <v>60</v>
      </c>
      <c r="AA21" s="26">
        <v>68</v>
      </c>
      <c r="AB21" s="26">
        <v>88</v>
      </c>
      <c r="AC21" s="26">
        <v>100</v>
      </c>
      <c r="AD21" s="26">
        <v>127</v>
      </c>
      <c r="AE21" s="26">
        <v>133</v>
      </c>
      <c r="AF21" s="26">
        <v>109</v>
      </c>
      <c r="AG21" s="26">
        <v>115</v>
      </c>
      <c r="AH21" s="26">
        <v>154</v>
      </c>
      <c r="AI21" s="26">
        <v>132</v>
      </c>
      <c r="AJ21" s="26">
        <v>132</v>
      </c>
      <c r="AK21" s="26">
        <v>154</v>
      </c>
      <c r="AL21" s="26">
        <v>105</v>
      </c>
      <c r="AM21" s="26">
        <v>67</v>
      </c>
      <c r="AN21" s="26">
        <v>52</v>
      </c>
      <c r="AO21" s="26">
        <v>36</v>
      </c>
      <c r="AP21" s="26">
        <v>22</v>
      </c>
      <c r="AQ21" s="26">
        <v>6</v>
      </c>
    </row>
    <row r="22" spans="2:43" ht="15" x14ac:dyDescent="0.25">
      <c r="B22" s="51" t="s">
        <v>6</v>
      </c>
      <c r="C22" s="52">
        <v>2188.3793103448274</v>
      </c>
      <c r="D22" s="53"/>
      <c r="O22" s="75">
        <v>2016</v>
      </c>
      <c r="P22" s="75" t="s">
        <v>3</v>
      </c>
      <c r="Q22" s="75">
        <v>19</v>
      </c>
      <c r="R22" s="75" t="s">
        <v>19</v>
      </c>
      <c r="S22" s="90" t="str">
        <f t="shared" si="1"/>
        <v/>
      </c>
      <c r="T22" s="26">
        <v>4</v>
      </c>
      <c r="U22" s="26">
        <v>2</v>
      </c>
      <c r="V22" s="26">
        <v>2</v>
      </c>
      <c r="W22" s="26">
        <v>9</v>
      </c>
      <c r="X22" s="26"/>
      <c r="Y22" s="26"/>
      <c r="Z22" s="26"/>
      <c r="AA22" s="26"/>
      <c r="AB22" s="26"/>
      <c r="AC22" s="26"/>
      <c r="AD22" s="26">
        <v>114</v>
      </c>
      <c r="AE22" s="26">
        <v>125</v>
      </c>
      <c r="AF22" s="26">
        <v>105</v>
      </c>
      <c r="AG22" s="26">
        <v>136</v>
      </c>
      <c r="AH22" s="26">
        <v>136</v>
      </c>
      <c r="AI22" s="26">
        <v>171</v>
      </c>
      <c r="AJ22" s="26">
        <v>170</v>
      </c>
      <c r="AK22" s="26">
        <v>195</v>
      </c>
      <c r="AL22" s="26">
        <v>129</v>
      </c>
      <c r="AM22" s="26">
        <v>96</v>
      </c>
      <c r="AN22" s="26">
        <v>80</v>
      </c>
      <c r="AO22" s="26">
        <v>47</v>
      </c>
      <c r="AP22" s="26">
        <v>19</v>
      </c>
      <c r="AQ22" s="26">
        <v>17</v>
      </c>
    </row>
    <row r="23" spans="2:43" ht="15" x14ac:dyDescent="0.25">
      <c r="B23" s="51" t="s">
        <v>7</v>
      </c>
      <c r="C23" s="52">
        <v>2175.7096774193546</v>
      </c>
      <c r="D23" s="53"/>
      <c r="O23" s="75">
        <v>2016</v>
      </c>
      <c r="P23" s="75" t="s">
        <v>3</v>
      </c>
      <c r="Q23" s="75">
        <v>20</v>
      </c>
      <c r="R23" s="75" t="s">
        <v>20</v>
      </c>
      <c r="S23" s="90">
        <f t="shared" si="1"/>
        <v>2175</v>
      </c>
      <c r="T23" s="26">
        <v>0</v>
      </c>
      <c r="U23" s="26">
        <v>5</v>
      </c>
      <c r="V23" s="26">
        <v>3</v>
      </c>
      <c r="W23" s="26">
        <v>10</v>
      </c>
      <c r="X23" s="26">
        <v>20</v>
      </c>
      <c r="Y23" s="26">
        <v>55</v>
      </c>
      <c r="Z23" s="26">
        <v>122</v>
      </c>
      <c r="AA23" s="26">
        <v>174</v>
      </c>
      <c r="AB23" s="26">
        <v>112</v>
      </c>
      <c r="AC23" s="26">
        <v>108</v>
      </c>
      <c r="AD23" s="26">
        <v>88</v>
      </c>
      <c r="AE23" s="26">
        <v>138</v>
      </c>
      <c r="AF23" s="26">
        <v>142</v>
      </c>
      <c r="AG23" s="26">
        <v>135</v>
      </c>
      <c r="AH23" s="26">
        <v>127</v>
      </c>
      <c r="AI23" s="26">
        <v>158</v>
      </c>
      <c r="AJ23" s="26">
        <v>183</v>
      </c>
      <c r="AK23" s="26">
        <v>184</v>
      </c>
      <c r="AL23" s="26">
        <v>152</v>
      </c>
      <c r="AM23" s="26">
        <v>87</v>
      </c>
      <c r="AN23" s="26">
        <v>98</v>
      </c>
      <c r="AO23" s="26">
        <v>31</v>
      </c>
      <c r="AP23" s="26">
        <v>28</v>
      </c>
      <c r="AQ23" s="26">
        <v>15</v>
      </c>
    </row>
    <row r="24" spans="2:43" ht="15" x14ac:dyDescent="0.25">
      <c r="B24" s="51" t="s">
        <v>8</v>
      </c>
      <c r="C24" s="52">
        <v>2096.3666666666668</v>
      </c>
      <c r="D24" s="53"/>
      <c r="O24" s="75">
        <v>2016</v>
      </c>
      <c r="P24" s="75" t="s">
        <v>3</v>
      </c>
      <c r="Q24" s="75">
        <v>21</v>
      </c>
      <c r="R24" s="75" t="s">
        <v>21</v>
      </c>
      <c r="S24" s="90">
        <f t="shared" si="1"/>
        <v>1855</v>
      </c>
      <c r="T24" s="26">
        <v>13</v>
      </c>
      <c r="U24" s="26">
        <v>3</v>
      </c>
      <c r="V24" s="26">
        <v>3</v>
      </c>
      <c r="W24" s="26">
        <v>8</v>
      </c>
      <c r="X24" s="26">
        <v>16</v>
      </c>
      <c r="Y24" s="26">
        <v>48</v>
      </c>
      <c r="Z24" s="26">
        <v>98</v>
      </c>
      <c r="AA24" s="26">
        <v>174</v>
      </c>
      <c r="AB24" s="26">
        <v>86</v>
      </c>
      <c r="AC24" s="26">
        <v>94</v>
      </c>
      <c r="AD24" s="26">
        <v>88</v>
      </c>
      <c r="AE24" s="26">
        <v>135</v>
      </c>
      <c r="AF24" s="26">
        <v>103</v>
      </c>
      <c r="AG24" s="26">
        <v>105</v>
      </c>
      <c r="AH24" s="26">
        <v>133</v>
      </c>
      <c r="AI24" s="26">
        <v>142</v>
      </c>
      <c r="AJ24" s="26">
        <v>155</v>
      </c>
      <c r="AK24" s="26">
        <v>143</v>
      </c>
      <c r="AL24" s="26">
        <v>94</v>
      </c>
      <c r="AM24" s="26">
        <v>78</v>
      </c>
      <c r="AN24" s="26">
        <v>67</v>
      </c>
      <c r="AO24" s="26">
        <v>39</v>
      </c>
      <c r="AP24" s="26">
        <v>16</v>
      </c>
      <c r="AQ24" s="26">
        <v>14</v>
      </c>
    </row>
    <row r="25" spans="2:43" ht="15" x14ac:dyDescent="0.25">
      <c r="B25" s="51" t="s">
        <v>9</v>
      </c>
      <c r="C25" s="52">
        <v>2047.0645161290322</v>
      </c>
      <c r="D25" s="53"/>
      <c r="O25" s="75">
        <v>2016</v>
      </c>
      <c r="P25" s="75" t="s">
        <v>3</v>
      </c>
      <c r="Q25" s="75">
        <v>22</v>
      </c>
      <c r="R25" s="75" t="s">
        <v>15</v>
      </c>
      <c r="S25" s="90">
        <f t="shared" si="1"/>
        <v>2148</v>
      </c>
      <c r="T25" s="26">
        <v>4</v>
      </c>
      <c r="U25" s="26">
        <v>0</v>
      </c>
      <c r="V25" s="26">
        <v>0</v>
      </c>
      <c r="W25" s="26">
        <v>9</v>
      </c>
      <c r="X25" s="26">
        <v>21</v>
      </c>
      <c r="Y25" s="26">
        <v>40</v>
      </c>
      <c r="Z25" s="26">
        <v>87</v>
      </c>
      <c r="AA25" s="26">
        <v>162</v>
      </c>
      <c r="AB25" s="26">
        <v>101</v>
      </c>
      <c r="AC25" s="26">
        <v>103</v>
      </c>
      <c r="AD25" s="26">
        <v>123</v>
      </c>
      <c r="AE25" s="26">
        <v>125</v>
      </c>
      <c r="AF25" s="26">
        <v>132</v>
      </c>
      <c r="AG25" s="26">
        <v>148</v>
      </c>
      <c r="AH25" s="26">
        <v>134</v>
      </c>
      <c r="AI25" s="26">
        <v>173</v>
      </c>
      <c r="AJ25" s="26">
        <v>192</v>
      </c>
      <c r="AK25" s="26">
        <v>184</v>
      </c>
      <c r="AL25" s="26">
        <v>148</v>
      </c>
      <c r="AM25" s="26">
        <v>87</v>
      </c>
      <c r="AN25" s="26">
        <v>53</v>
      </c>
      <c r="AO25" s="26">
        <v>53</v>
      </c>
      <c r="AP25" s="26">
        <v>39</v>
      </c>
      <c r="AQ25" s="26">
        <v>30</v>
      </c>
    </row>
    <row r="26" spans="2:43" ht="15" x14ac:dyDescent="0.25">
      <c r="B26" s="51" t="s">
        <v>10</v>
      </c>
      <c r="C26" s="52">
        <v>2175.0666666666666</v>
      </c>
      <c r="D26" s="53"/>
      <c r="O26" s="75">
        <v>2016</v>
      </c>
      <c r="P26" s="75" t="s">
        <v>3</v>
      </c>
      <c r="Q26" s="75">
        <v>23</v>
      </c>
      <c r="R26" s="75" t="s">
        <v>16</v>
      </c>
      <c r="S26" s="90">
        <f t="shared" ref="S26:S89" si="2">IF(COUNTIF(T26:AQ26, "") &gt; 0, "", SUM(T26:AQ26))</f>
        <v>1649</v>
      </c>
      <c r="T26" s="26">
        <v>17</v>
      </c>
      <c r="U26" s="26">
        <v>14</v>
      </c>
      <c r="V26" s="26">
        <v>10</v>
      </c>
      <c r="W26" s="26">
        <v>4</v>
      </c>
      <c r="X26" s="26">
        <v>10</v>
      </c>
      <c r="Y26" s="26">
        <v>33</v>
      </c>
      <c r="Z26" s="26">
        <v>22</v>
      </c>
      <c r="AA26" s="26">
        <v>37</v>
      </c>
      <c r="AB26" s="26">
        <v>59</v>
      </c>
      <c r="AC26" s="26">
        <v>103</v>
      </c>
      <c r="AD26" s="26">
        <v>113</v>
      </c>
      <c r="AE26" s="26">
        <v>117</v>
      </c>
      <c r="AF26" s="26">
        <v>117</v>
      </c>
      <c r="AG26" s="26">
        <v>145</v>
      </c>
      <c r="AH26" s="26">
        <v>122</v>
      </c>
      <c r="AI26" s="26">
        <v>107</v>
      </c>
      <c r="AJ26" s="26">
        <v>114</v>
      </c>
      <c r="AK26" s="26">
        <v>122</v>
      </c>
      <c r="AL26" s="26">
        <v>127</v>
      </c>
      <c r="AM26" s="26">
        <v>79</v>
      </c>
      <c r="AN26" s="26">
        <v>72</v>
      </c>
      <c r="AO26" s="26">
        <v>49</v>
      </c>
      <c r="AP26" s="26">
        <v>28</v>
      </c>
      <c r="AQ26" s="26">
        <v>28</v>
      </c>
    </row>
    <row r="27" spans="2:43" ht="15" x14ac:dyDescent="0.25">
      <c r="B27" s="51" t="s">
        <v>11</v>
      </c>
      <c r="C27" s="52">
        <v>2194.4827586206898</v>
      </c>
      <c r="D27" s="53"/>
      <c r="O27" s="75">
        <v>2016</v>
      </c>
      <c r="P27" s="75" t="s">
        <v>3</v>
      </c>
      <c r="Q27" s="75">
        <v>24</v>
      </c>
      <c r="R27" s="75" t="s">
        <v>17</v>
      </c>
      <c r="S27" s="90">
        <f t="shared" si="2"/>
        <v>1740</v>
      </c>
      <c r="T27" s="26">
        <v>17</v>
      </c>
      <c r="U27" s="26">
        <v>12</v>
      </c>
      <c r="V27" s="26">
        <v>2</v>
      </c>
      <c r="W27" s="26">
        <v>4</v>
      </c>
      <c r="X27" s="26">
        <v>4</v>
      </c>
      <c r="Y27" s="26">
        <v>26</v>
      </c>
      <c r="Z27" s="26">
        <v>22</v>
      </c>
      <c r="AA27" s="26">
        <v>25</v>
      </c>
      <c r="AB27" s="26">
        <v>57</v>
      </c>
      <c r="AC27" s="26">
        <v>123</v>
      </c>
      <c r="AD27" s="26">
        <v>120</v>
      </c>
      <c r="AE27" s="26">
        <v>84</v>
      </c>
      <c r="AF27" s="26">
        <v>207</v>
      </c>
      <c r="AG27" s="26">
        <v>154</v>
      </c>
      <c r="AH27" s="26">
        <v>125</v>
      </c>
      <c r="AI27" s="26">
        <v>127</v>
      </c>
      <c r="AJ27" s="26">
        <v>104</v>
      </c>
      <c r="AK27" s="26">
        <v>174</v>
      </c>
      <c r="AL27" s="26">
        <v>100</v>
      </c>
      <c r="AM27" s="26">
        <v>112</v>
      </c>
      <c r="AN27" s="26">
        <v>66</v>
      </c>
      <c r="AO27" s="26">
        <v>33</v>
      </c>
      <c r="AP27" s="26">
        <v>26</v>
      </c>
      <c r="AQ27" s="26">
        <v>16</v>
      </c>
    </row>
    <row r="28" spans="2:43" ht="15" x14ac:dyDescent="0.25">
      <c r="B28" s="51" t="s">
        <v>12</v>
      </c>
      <c r="C28" s="52">
        <v>2181.0333333333333</v>
      </c>
      <c r="D28" s="53"/>
      <c r="O28" s="75">
        <v>2016</v>
      </c>
      <c r="P28" s="75" t="s">
        <v>3</v>
      </c>
      <c r="Q28" s="75">
        <v>25</v>
      </c>
      <c r="R28" s="75" t="s">
        <v>18</v>
      </c>
      <c r="S28" s="90">
        <f t="shared" si="2"/>
        <v>1938</v>
      </c>
      <c r="T28" s="26">
        <v>8</v>
      </c>
      <c r="U28" s="26">
        <v>5</v>
      </c>
      <c r="V28" s="26">
        <v>1</v>
      </c>
      <c r="W28" s="26">
        <v>11</v>
      </c>
      <c r="X28" s="26">
        <v>21</v>
      </c>
      <c r="Y28" s="26">
        <v>43</v>
      </c>
      <c r="Z28" s="26">
        <v>68</v>
      </c>
      <c r="AA28" s="26">
        <v>103</v>
      </c>
      <c r="AB28" s="26">
        <v>105</v>
      </c>
      <c r="AC28" s="26">
        <v>93</v>
      </c>
      <c r="AD28" s="26">
        <v>133</v>
      </c>
      <c r="AE28" s="26">
        <v>152</v>
      </c>
      <c r="AF28" s="26">
        <v>157</v>
      </c>
      <c r="AG28" s="26">
        <v>138</v>
      </c>
      <c r="AH28" s="26">
        <v>139</v>
      </c>
      <c r="AI28" s="26">
        <v>151</v>
      </c>
      <c r="AJ28" s="26">
        <v>157</v>
      </c>
      <c r="AK28" s="26">
        <v>153</v>
      </c>
      <c r="AL28" s="26">
        <v>138</v>
      </c>
      <c r="AM28" s="26">
        <v>55</v>
      </c>
      <c r="AN28" s="26">
        <v>44</v>
      </c>
      <c r="AO28" s="26">
        <v>35</v>
      </c>
      <c r="AP28" s="26">
        <v>17</v>
      </c>
      <c r="AQ28" s="26">
        <v>11</v>
      </c>
    </row>
    <row r="29" spans="2:43" ht="15" x14ac:dyDescent="0.25">
      <c r="B29" s="51" t="s">
        <v>13</v>
      </c>
      <c r="C29" s="52">
        <v>2090.8965517241381</v>
      </c>
      <c r="D29" s="53"/>
      <c r="O29" s="75">
        <v>2016</v>
      </c>
      <c r="P29" s="75" t="s">
        <v>3</v>
      </c>
      <c r="Q29" s="75">
        <v>26</v>
      </c>
      <c r="R29" s="75" t="s">
        <v>19</v>
      </c>
      <c r="S29" s="90">
        <f t="shared" si="2"/>
        <v>1983</v>
      </c>
      <c r="T29" s="26">
        <v>7</v>
      </c>
      <c r="U29" s="26">
        <v>7</v>
      </c>
      <c r="V29" s="26">
        <v>1</v>
      </c>
      <c r="W29" s="26">
        <v>10</v>
      </c>
      <c r="X29" s="26">
        <v>14</v>
      </c>
      <c r="Y29" s="26">
        <v>41</v>
      </c>
      <c r="Z29" s="26">
        <v>79</v>
      </c>
      <c r="AA29" s="26">
        <v>178</v>
      </c>
      <c r="AB29" s="26">
        <v>100</v>
      </c>
      <c r="AC29" s="26">
        <v>92</v>
      </c>
      <c r="AD29" s="26">
        <v>95</v>
      </c>
      <c r="AE29" s="26">
        <v>123</v>
      </c>
      <c r="AF29" s="26">
        <v>104</v>
      </c>
      <c r="AG29" s="26">
        <v>133</v>
      </c>
      <c r="AH29" s="26">
        <v>137</v>
      </c>
      <c r="AI29" s="26">
        <v>183</v>
      </c>
      <c r="AJ29" s="26">
        <v>205</v>
      </c>
      <c r="AK29" s="26">
        <v>177</v>
      </c>
      <c r="AL29" s="26">
        <v>100</v>
      </c>
      <c r="AM29" s="26">
        <v>66</v>
      </c>
      <c r="AN29" s="26">
        <v>51</v>
      </c>
      <c r="AO29" s="26">
        <v>47</v>
      </c>
      <c r="AP29" s="26">
        <v>20</v>
      </c>
      <c r="AQ29" s="26">
        <v>13</v>
      </c>
    </row>
    <row r="30" spans="2:43" ht="15" x14ac:dyDescent="0.25">
      <c r="B30" s="51" t="s">
        <v>14</v>
      </c>
      <c r="C30" s="52">
        <v>2023.8387096774193</v>
      </c>
      <c r="D30" s="53"/>
      <c r="O30" s="75">
        <v>2016</v>
      </c>
      <c r="P30" s="75" t="s">
        <v>3</v>
      </c>
      <c r="Q30" s="75">
        <v>27</v>
      </c>
      <c r="R30" s="75" t="s">
        <v>20</v>
      </c>
      <c r="S30" s="90">
        <f t="shared" si="2"/>
        <v>2050</v>
      </c>
      <c r="T30" s="26">
        <v>11</v>
      </c>
      <c r="U30" s="26">
        <v>5</v>
      </c>
      <c r="V30" s="26">
        <v>5</v>
      </c>
      <c r="W30" s="26">
        <v>12</v>
      </c>
      <c r="X30" s="26">
        <v>19</v>
      </c>
      <c r="Y30" s="26">
        <v>52</v>
      </c>
      <c r="Z30" s="26">
        <v>93</v>
      </c>
      <c r="AA30" s="26">
        <v>190</v>
      </c>
      <c r="AB30" s="26">
        <v>92</v>
      </c>
      <c r="AC30" s="26">
        <v>91</v>
      </c>
      <c r="AD30" s="26">
        <v>99</v>
      </c>
      <c r="AE30" s="26">
        <v>137</v>
      </c>
      <c r="AF30" s="26">
        <v>115</v>
      </c>
      <c r="AG30" s="26">
        <v>109</v>
      </c>
      <c r="AH30" s="26">
        <v>133</v>
      </c>
      <c r="AI30" s="26">
        <v>154</v>
      </c>
      <c r="AJ30" s="26">
        <v>193</v>
      </c>
      <c r="AK30" s="26">
        <v>173</v>
      </c>
      <c r="AL30" s="26">
        <v>132</v>
      </c>
      <c r="AM30" s="26">
        <v>80</v>
      </c>
      <c r="AN30" s="26">
        <v>76</v>
      </c>
      <c r="AO30" s="26">
        <v>38</v>
      </c>
      <c r="AP30" s="26">
        <v>29</v>
      </c>
      <c r="AQ30" s="26">
        <v>12</v>
      </c>
    </row>
    <row r="31" spans="2:43" ht="15" x14ac:dyDescent="0.25">
      <c r="B31" s="56"/>
      <c r="C31" s="57"/>
      <c r="D31" s="53"/>
      <c r="O31" s="75">
        <v>2016</v>
      </c>
      <c r="P31" s="75" t="s">
        <v>3</v>
      </c>
      <c r="Q31" s="75">
        <v>28</v>
      </c>
      <c r="R31" s="75" t="s">
        <v>21</v>
      </c>
      <c r="S31" s="90">
        <f t="shared" si="2"/>
        <v>2286</v>
      </c>
      <c r="T31" s="26">
        <v>7</v>
      </c>
      <c r="U31" s="26">
        <v>4</v>
      </c>
      <c r="V31" s="26">
        <v>4</v>
      </c>
      <c r="W31" s="26">
        <v>9</v>
      </c>
      <c r="X31" s="26">
        <v>19</v>
      </c>
      <c r="Y31" s="26">
        <v>48</v>
      </c>
      <c r="Z31" s="26">
        <v>90</v>
      </c>
      <c r="AA31" s="26">
        <v>177</v>
      </c>
      <c r="AB31" s="26">
        <v>106</v>
      </c>
      <c r="AC31" s="26">
        <v>89</v>
      </c>
      <c r="AD31" s="26">
        <v>134</v>
      </c>
      <c r="AE31" s="26">
        <v>135</v>
      </c>
      <c r="AF31" s="26">
        <v>156</v>
      </c>
      <c r="AG31" s="26">
        <v>179</v>
      </c>
      <c r="AH31" s="26">
        <v>161</v>
      </c>
      <c r="AI31" s="26">
        <v>199</v>
      </c>
      <c r="AJ31" s="26">
        <v>205</v>
      </c>
      <c r="AK31" s="26">
        <v>188</v>
      </c>
      <c r="AL31" s="26">
        <v>142</v>
      </c>
      <c r="AM31" s="26">
        <v>79</v>
      </c>
      <c r="AN31" s="26">
        <v>64</v>
      </c>
      <c r="AO31" s="26">
        <v>54</v>
      </c>
      <c r="AP31" s="26">
        <v>22</v>
      </c>
      <c r="AQ31" s="26">
        <v>15</v>
      </c>
    </row>
    <row r="32" spans="2:43" ht="15" x14ac:dyDescent="0.25">
      <c r="O32" s="75">
        <v>2016</v>
      </c>
      <c r="P32" s="75" t="s">
        <v>3</v>
      </c>
      <c r="Q32" s="75">
        <v>29</v>
      </c>
      <c r="R32" s="75" t="s">
        <v>15</v>
      </c>
      <c r="S32" s="90">
        <f t="shared" si="2"/>
        <v>2454</v>
      </c>
      <c r="T32" s="26">
        <v>3</v>
      </c>
      <c r="U32" s="26">
        <v>2</v>
      </c>
      <c r="V32" s="26">
        <v>4</v>
      </c>
      <c r="W32" s="26">
        <v>14</v>
      </c>
      <c r="X32" s="26">
        <v>18</v>
      </c>
      <c r="Y32" s="26">
        <v>45</v>
      </c>
      <c r="Z32" s="26">
        <v>83</v>
      </c>
      <c r="AA32" s="26">
        <v>200</v>
      </c>
      <c r="AB32" s="26">
        <v>135</v>
      </c>
      <c r="AC32" s="26">
        <v>92</v>
      </c>
      <c r="AD32" s="26">
        <v>127</v>
      </c>
      <c r="AE32" s="26">
        <v>162</v>
      </c>
      <c r="AF32" s="26">
        <v>140</v>
      </c>
      <c r="AG32" s="26">
        <v>150</v>
      </c>
      <c r="AH32" s="26">
        <v>178</v>
      </c>
      <c r="AI32" s="26">
        <v>194</v>
      </c>
      <c r="AJ32" s="26">
        <v>229</v>
      </c>
      <c r="AK32" s="26">
        <v>191</v>
      </c>
      <c r="AL32" s="26">
        <v>165</v>
      </c>
      <c r="AM32" s="26">
        <v>115</v>
      </c>
      <c r="AN32" s="26">
        <v>76</v>
      </c>
      <c r="AO32" s="26">
        <v>58</v>
      </c>
      <c r="AP32" s="26">
        <v>46</v>
      </c>
      <c r="AQ32" s="26">
        <v>27</v>
      </c>
    </row>
    <row r="33" spans="2:43" ht="15" x14ac:dyDescent="0.25">
      <c r="B33" s="48" t="s">
        <v>59</v>
      </c>
      <c r="H33" s="48" t="s">
        <v>63</v>
      </c>
      <c r="O33" s="75">
        <v>2016</v>
      </c>
      <c r="P33" s="75" t="s">
        <v>3</v>
      </c>
      <c r="Q33" s="75">
        <v>30</v>
      </c>
      <c r="R33" s="75" t="s">
        <v>16</v>
      </c>
      <c r="S33" s="90">
        <f t="shared" si="2"/>
        <v>1900</v>
      </c>
      <c r="T33" s="26">
        <v>13</v>
      </c>
      <c r="U33" s="26">
        <v>4</v>
      </c>
      <c r="V33" s="26">
        <v>5</v>
      </c>
      <c r="W33" s="26">
        <v>10</v>
      </c>
      <c r="X33" s="26">
        <v>18</v>
      </c>
      <c r="Y33" s="26">
        <v>25</v>
      </c>
      <c r="Z33" s="26">
        <v>39</v>
      </c>
      <c r="AA33" s="26">
        <v>68</v>
      </c>
      <c r="AB33" s="26">
        <v>76</v>
      </c>
      <c r="AC33" s="26">
        <v>119</v>
      </c>
      <c r="AD33" s="26">
        <v>153</v>
      </c>
      <c r="AE33" s="26">
        <v>137</v>
      </c>
      <c r="AF33" s="26">
        <v>140</v>
      </c>
      <c r="AG33" s="26">
        <v>141</v>
      </c>
      <c r="AH33" s="26">
        <v>169</v>
      </c>
      <c r="AI33" s="26">
        <v>157</v>
      </c>
      <c r="AJ33" s="26">
        <v>114</v>
      </c>
      <c r="AK33" s="26">
        <v>136</v>
      </c>
      <c r="AL33" s="26">
        <v>116</v>
      </c>
      <c r="AM33" s="26">
        <v>74</v>
      </c>
      <c r="AN33" s="26">
        <v>53</v>
      </c>
      <c r="AO33" s="26">
        <v>65</v>
      </c>
      <c r="AP33" s="26">
        <v>42</v>
      </c>
      <c r="AQ33" s="26">
        <v>26</v>
      </c>
    </row>
    <row r="34" spans="2:43" ht="15" x14ac:dyDescent="0.25">
      <c r="O34" s="75">
        <v>2016</v>
      </c>
      <c r="P34" s="75" t="s">
        <v>3</v>
      </c>
      <c r="Q34" s="75">
        <v>31</v>
      </c>
      <c r="R34" s="75" t="s">
        <v>17</v>
      </c>
      <c r="S34" s="90">
        <f t="shared" si="2"/>
        <v>1792</v>
      </c>
      <c r="T34" s="26">
        <v>15</v>
      </c>
      <c r="U34" s="26">
        <v>10</v>
      </c>
      <c r="V34" s="26">
        <v>8</v>
      </c>
      <c r="W34" s="26">
        <v>4</v>
      </c>
      <c r="X34" s="26">
        <v>9</v>
      </c>
      <c r="Y34" s="26">
        <v>12</v>
      </c>
      <c r="Z34" s="26">
        <v>30</v>
      </c>
      <c r="AA34" s="26">
        <v>31</v>
      </c>
      <c r="AB34" s="26">
        <v>52</v>
      </c>
      <c r="AC34" s="26">
        <v>123</v>
      </c>
      <c r="AD34" s="26">
        <v>130</v>
      </c>
      <c r="AE34" s="26">
        <v>113</v>
      </c>
      <c r="AF34" s="26">
        <v>212</v>
      </c>
      <c r="AG34" s="26">
        <v>149</v>
      </c>
      <c r="AH34" s="26">
        <v>124</v>
      </c>
      <c r="AI34" s="26">
        <v>128</v>
      </c>
      <c r="AJ34" s="26">
        <v>134</v>
      </c>
      <c r="AK34" s="26">
        <v>157</v>
      </c>
      <c r="AL34" s="26">
        <v>97</v>
      </c>
      <c r="AM34" s="26">
        <v>108</v>
      </c>
      <c r="AN34" s="26">
        <v>71</v>
      </c>
      <c r="AO34" s="26">
        <v>39</v>
      </c>
      <c r="AP34" s="26">
        <v>20</v>
      </c>
      <c r="AQ34" s="26">
        <v>16</v>
      </c>
    </row>
    <row r="35" spans="2:43" ht="15" x14ac:dyDescent="0.25">
      <c r="B35" s="58" t="s">
        <v>1</v>
      </c>
      <c r="C35" s="59" t="s">
        <v>121</v>
      </c>
      <c r="D35" s="59" t="s">
        <v>118</v>
      </c>
      <c r="E35" s="59" t="s">
        <v>58</v>
      </c>
      <c r="H35" s="50" t="s">
        <v>61</v>
      </c>
      <c r="I35" s="26" t="s">
        <v>23</v>
      </c>
      <c r="J35" s="60" t="s">
        <v>62</v>
      </c>
      <c r="O35" s="75">
        <v>2016</v>
      </c>
      <c r="P35" s="75" t="s">
        <v>4</v>
      </c>
      <c r="Q35" s="75">
        <v>1</v>
      </c>
      <c r="R35" s="75" t="s">
        <v>18</v>
      </c>
      <c r="S35" s="90">
        <f t="shared" si="2"/>
        <v>2063</v>
      </c>
      <c r="T35" s="26">
        <v>14</v>
      </c>
      <c r="U35" s="26">
        <v>8</v>
      </c>
      <c r="V35" s="26">
        <v>2</v>
      </c>
      <c r="W35" s="26">
        <v>9</v>
      </c>
      <c r="X35" s="26">
        <v>13</v>
      </c>
      <c r="Y35" s="26">
        <v>52</v>
      </c>
      <c r="Z35" s="26">
        <v>65</v>
      </c>
      <c r="AA35" s="26">
        <v>125</v>
      </c>
      <c r="AB35" s="26">
        <v>116</v>
      </c>
      <c r="AC35" s="26">
        <v>147</v>
      </c>
      <c r="AD35" s="26">
        <v>141</v>
      </c>
      <c r="AE35" s="26">
        <v>135</v>
      </c>
      <c r="AF35" s="26">
        <v>122</v>
      </c>
      <c r="AG35" s="26">
        <v>139</v>
      </c>
      <c r="AH35" s="26">
        <v>163</v>
      </c>
      <c r="AI35" s="26">
        <v>168</v>
      </c>
      <c r="AJ35" s="26">
        <v>132</v>
      </c>
      <c r="AK35" s="26">
        <v>171</v>
      </c>
      <c r="AL35" s="26">
        <v>129</v>
      </c>
      <c r="AM35" s="26">
        <v>91</v>
      </c>
      <c r="AN35" s="26">
        <v>53</v>
      </c>
      <c r="AO35" s="26">
        <v>31</v>
      </c>
      <c r="AP35" s="26">
        <v>20</v>
      </c>
      <c r="AQ35" s="26">
        <v>17</v>
      </c>
    </row>
    <row r="36" spans="2:43" ht="15" x14ac:dyDescent="0.25">
      <c r="B36" s="61" t="s">
        <v>3</v>
      </c>
      <c r="C36" s="62">
        <f>GETPIVOTDATA("Daily Volume",$B$18,"Month","January")</f>
        <v>1989</v>
      </c>
      <c r="D36" s="129">
        <f>I21</f>
        <v>2122.0812324929971</v>
      </c>
      <c r="E36" s="63">
        <f t="shared" ref="E36:E47" si="3">$D$36/C36</f>
        <v>1.0669086136214163</v>
      </c>
      <c r="H36" s="51" t="s">
        <v>17</v>
      </c>
      <c r="I36" s="62">
        <v>2091.3076923076924</v>
      </c>
      <c r="J36" s="63">
        <f>$I$21/GETPIVOTDATA("Daily Volume",$H$35,"DoW","Sunday")</f>
        <v>1.0147149748927413</v>
      </c>
      <c r="O36" s="75">
        <v>2016</v>
      </c>
      <c r="P36" s="75" t="s">
        <v>4</v>
      </c>
      <c r="Q36" s="75">
        <v>2</v>
      </c>
      <c r="R36" s="75" t="s">
        <v>19</v>
      </c>
      <c r="S36" s="90">
        <f t="shared" si="2"/>
        <v>1929</v>
      </c>
      <c r="T36" s="26">
        <v>7</v>
      </c>
      <c r="U36" s="26">
        <v>4</v>
      </c>
      <c r="V36" s="26">
        <v>5</v>
      </c>
      <c r="W36" s="26">
        <v>9</v>
      </c>
      <c r="X36" s="26">
        <v>16</v>
      </c>
      <c r="Y36" s="26">
        <v>49</v>
      </c>
      <c r="Z36" s="26">
        <v>107</v>
      </c>
      <c r="AA36" s="26">
        <v>166</v>
      </c>
      <c r="AB36" s="26">
        <v>113</v>
      </c>
      <c r="AC36" s="26">
        <v>91</v>
      </c>
      <c r="AD36" s="26">
        <v>110</v>
      </c>
      <c r="AE36" s="26">
        <v>99</v>
      </c>
      <c r="AF36" s="26">
        <v>120</v>
      </c>
      <c r="AG36" s="26">
        <v>116</v>
      </c>
      <c r="AH36" s="26">
        <v>117</v>
      </c>
      <c r="AI36" s="26">
        <v>139</v>
      </c>
      <c r="AJ36" s="26">
        <v>208</v>
      </c>
      <c r="AK36" s="26">
        <v>163</v>
      </c>
      <c r="AL36" s="26">
        <v>106</v>
      </c>
      <c r="AM36" s="26">
        <v>69</v>
      </c>
      <c r="AN36" s="26">
        <v>40</v>
      </c>
      <c r="AO36" s="26">
        <v>35</v>
      </c>
      <c r="AP36" s="26">
        <v>29</v>
      </c>
      <c r="AQ36" s="26">
        <v>11</v>
      </c>
    </row>
    <row r="37" spans="2:43" ht="15" x14ac:dyDescent="0.25">
      <c r="B37" s="61" t="s">
        <v>4</v>
      </c>
      <c r="C37" s="62">
        <f>GETPIVOTDATA("Daily Volume",$B$18,"Month","February")</f>
        <v>2059.344827586207</v>
      </c>
      <c r="D37" s="130"/>
      <c r="E37" s="63">
        <f t="shared" si="3"/>
        <v>1.0304642544883191</v>
      </c>
      <c r="H37" s="51" t="s">
        <v>18</v>
      </c>
      <c r="I37" s="62">
        <v>2177.54</v>
      </c>
      <c r="J37" s="63">
        <f>$I$21/GETPIVOTDATA("Daily Volume",$H$35,"DoW","Monday")</f>
        <v>0.97453145866114843</v>
      </c>
      <c r="O37" s="75">
        <v>2016</v>
      </c>
      <c r="P37" s="75" t="s">
        <v>4</v>
      </c>
      <c r="Q37" s="75">
        <v>3</v>
      </c>
      <c r="R37" s="75" t="s">
        <v>20</v>
      </c>
      <c r="S37" s="90">
        <f t="shared" si="2"/>
        <v>2250</v>
      </c>
      <c r="T37" s="26">
        <v>7</v>
      </c>
      <c r="U37" s="26">
        <v>6</v>
      </c>
      <c r="V37" s="26">
        <v>3</v>
      </c>
      <c r="W37" s="26">
        <v>12</v>
      </c>
      <c r="X37" s="26">
        <v>18</v>
      </c>
      <c r="Y37" s="26">
        <v>41</v>
      </c>
      <c r="Z37" s="26">
        <v>107</v>
      </c>
      <c r="AA37" s="26">
        <v>174</v>
      </c>
      <c r="AB37" s="26">
        <v>119</v>
      </c>
      <c r="AC37" s="26">
        <v>104</v>
      </c>
      <c r="AD37" s="26">
        <v>119</v>
      </c>
      <c r="AE37" s="26">
        <v>129</v>
      </c>
      <c r="AF37" s="26">
        <v>158</v>
      </c>
      <c r="AG37" s="26">
        <v>136</v>
      </c>
      <c r="AH37" s="26">
        <v>151</v>
      </c>
      <c r="AI37" s="26">
        <v>180</v>
      </c>
      <c r="AJ37" s="26">
        <v>193</v>
      </c>
      <c r="AK37" s="26">
        <v>198</v>
      </c>
      <c r="AL37" s="26">
        <v>126</v>
      </c>
      <c r="AM37" s="26">
        <v>111</v>
      </c>
      <c r="AN37" s="26">
        <v>78</v>
      </c>
      <c r="AO37" s="26">
        <v>45</v>
      </c>
      <c r="AP37" s="26">
        <v>23</v>
      </c>
      <c r="AQ37" s="26">
        <v>12</v>
      </c>
    </row>
    <row r="38" spans="2:43" ht="15" x14ac:dyDescent="0.25">
      <c r="B38" s="61" t="s">
        <v>5</v>
      </c>
      <c r="C38" s="62">
        <f>GETPIVOTDATA("Daily Volume",$B$18,"Month","March")</f>
        <v>2240.4</v>
      </c>
      <c r="D38" s="130"/>
      <c r="E38" s="63">
        <f t="shared" si="3"/>
        <v>0.94718855226432641</v>
      </c>
      <c r="H38" s="51" t="s">
        <v>19</v>
      </c>
      <c r="I38" s="62">
        <v>2125.12</v>
      </c>
      <c r="J38" s="63">
        <f>$I$21/GETPIVOTDATA("Daily Volume",$H$35,"DoW","Tuesday")</f>
        <v>0.99857007251025687</v>
      </c>
      <c r="O38" s="75">
        <v>2016</v>
      </c>
      <c r="P38" s="75" t="s">
        <v>4</v>
      </c>
      <c r="Q38" s="75">
        <v>4</v>
      </c>
      <c r="R38" s="75" t="s">
        <v>21</v>
      </c>
      <c r="S38" s="90">
        <f t="shared" si="2"/>
        <v>2045</v>
      </c>
      <c r="T38" s="26">
        <v>4</v>
      </c>
      <c r="U38" s="26">
        <v>1</v>
      </c>
      <c r="V38" s="26">
        <v>2</v>
      </c>
      <c r="W38" s="26">
        <v>9</v>
      </c>
      <c r="X38" s="26">
        <v>17</v>
      </c>
      <c r="Y38" s="26">
        <v>44</v>
      </c>
      <c r="Z38" s="26">
        <v>104</v>
      </c>
      <c r="AA38" s="26">
        <v>174</v>
      </c>
      <c r="AB38" s="26">
        <v>108</v>
      </c>
      <c r="AC38" s="26">
        <v>107</v>
      </c>
      <c r="AD38" s="26">
        <v>94</v>
      </c>
      <c r="AE38" s="26">
        <v>135</v>
      </c>
      <c r="AF38" s="26">
        <v>137</v>
      </c>
      <c r="AG38" s="26">
        <v>112</v>
      </c>
      <c r="AH38" s="26">
        <v>139</v>
      </c>
      <c r="AI38" s="26">
        <v>165</v>
      </c>
      <c r="AJ38" s="26">
        <v>194</v>
      </c>
      <c r="AK38" s="26">
        <v>172</v>
      </c>
      <c r="AL38" s="26">
        <v>104</v>
      </c>
      <c r="AM38" s="26">
        <v>83</v>
      </c>
      <c r="AN38" s="26">
        <v>64</v>
      </c>
      <c r="AO38" s="26">
        <v>44</v>
      </c>
      <c r="AP38" s="26">
        <v>19</v>
      </c>
      <c r="AQ38" s="26">
        <v>13</v>
      </c>
    </row>
    <row r="39" spans="2:43" ht="15" x14ac:dyDescent="0.25">
      <c r="B39" s="61" t="s">
        <v>6</v>
      </c>
      <c r="C39" s="62">
        <f>GETPIVOTDATA("Daily Volume",$B$18,"Month","April")</f>
        <v>2188.3793103448274</v>
      </c>
      <c r="D39" s="130"/>
      <c r="E39" s="63">
        <f t="shared" si="3"/>
        <v>0.96970448516926266</v>
      </c>
      <c r="H39" s="51" t="s">
        <v>20</v>
      </c>
      <c r="I39" s="62">
        <v>2173.9607843137255</v>
      </c>
      <c r="J39" s="63">
        <f>$I$21/GETPIVOTDATA("Daily Volume",$H$35,"DoW","Wednesday")</f>
        <v>0.97613593023615386</v>
      </c>
      <c r="O39" s="75">
        <v>2016</v>
      </c>
      <c r="P39" s="75" t="s">
        <v>4</v>
      </c>
      <c r="Q39" s="75">
        <v>5</v>
      </c>
      <c r="R39" s="75" t="s">
        <v>15</v>
      </c>
      <c r="S39" s="90">
        <f t="shared" si="2"/>
        <v>2209</v>
      </c>
      <c r="T39" s="26">
        <v>9</v>
      </c>
      <c r="U39" s="26">
        <v>3</v>
      </c>
      <c r="V39" s="26">
        <v>4</v>
      </c>
      <c r="W39" s="26">
        <v>7</v>
      </c>
      <c r="X39" s="26">
        <v>19</v>
      </c>
      <c r="Y39" s="26">
        <v>46</v>
      </c>
      <c r="Z39" s="26">
        <v>98</v>
      </c>
      <c r="AA39" s="26">
        <v>162</v>
      </c>
      <c r="AB39" s="26">
        <v>102</v>
      </c>
      <c r="AC39" s="26">
        <v>105</v>
      </c>
      <c r="AD39" s="26">
        <v>117</v>
      </c>
      <c r="AE39" s="26">
        <v>156</v>
      </c>
      <c r="AF39" s="26">
        <v>129</v>
      </c>
      <c r="AG39" s="26">
        <v>148</v>
      </c>
      <c r="AH39" s="26">
        <v>118</v>
      </c>
      <c r="AI39" s="26">
        <v>181</v>
      </c>
      <c r="AJ39" s="26">
        <v>225</v>
      </c>
      <c r="AK39" s="26">
        <v>196</v>
      </c>
      <c r="AL39" s="26">
        <v>122</v>
      </c>
      <c r="AM39" s="26">
        <v>86</v>
      </c>
      <c r="AN39" s="26">
        <v>61</v>
      </c>
      <c r="AO39" s="26">
        <v>54</v>
      </c>
      <c r="AP39" s="26">
        <v>39</v>
      </c>
      <c r="AQ39" s="26">
        <v>22</v>
      </c>
    </row>
    <row r="40" spans="2:43" ht="15" x14ac:dyDescent="0.25">
      <c r="B40" s="61" t="s">
        <v>7</v>
      </c>
      <c r="C40" s="62">
        <f>GETPIVOTDATA("Daily Volume",$B$18,"Month","May")</f>
        <v>2175.7096774193546</v>
      </c>
      <c r="D40" s="130"/>
      <c r="E40" s="63">
        <f t="shared" si="3"/>
        <v>0.97535128630306633</v>
      </c>
      <c r="H40" s="51" t="s">
        <v>21</v>
      </c>
      <c r="I40" s="62">
        <v>2113.6470588235293</v>
      </c>
      <c r="J40" s="63">
        <f>$I$21/GETPIVOTDATA("Daily Volume",$H$35,"DoW","Thursday")</f>
        <v>1.0039903415446108</v>
      </c>
      <c r="O40" s="75">
        <v>2016</v>
      </c>
      <c r="P40" s="75" t="s">
        <v>4</v>
      </c>
      <c r="Q40" s="75">
        <v>6</v>
      </c>
      <c r="R40" s="75" t="s">
        <v>16</v>
      </c>
      <c r="S40" s="90">
        <f t="shared" si="2"/>
        <v>1930</v>
      </c>
      <c r="T40" s="26">
        <v>13</v>
      </c>
      <c r="U40" s="26">
        <v>13</v>
      </c>
      <c r="V40" s="26">
        <v>8</v>
      </c>
      <c r="W40" s="26">
        <v>8</v>
      </c>
      <c r="X40" s="26">
        <v>12</v>
      </c>
      <c r="Y40" s="26">
        <v>27</v>
      </c>
      <c r="Z40" s="26">
        <v>38</v>
      </c>
      <c r="AA40" s="26">
        <v>52</v>
      </c>
      <c r="AB40" s="26">
        <v>109</v>
      </c>
      <c r="AC40" s="26">
        <v>124</v>
      </c>
      <c r="AD40" s="26">
        <v>138</v>
      </c>
      <c r="AE40" s="26">
        <v>168</v>
      </c>
      <c r="AF40" s="26">
        <v>143</v>
      </c>
      <c r="AG40" s="26">
        <v>146</v>
      </c>
      <c r="AH40" s="26">
        <v>145</v>
      </c>
      <c r="AI40" s="26">
        <v>118</v>
      </c>
      <c r="AJ40" s="26">
        <v>158</v>
      </c>
      <c r="AK40" s="26">
        <v>145</v>
      </c>
      <c r="AL40" s="26">
        <v>129</v>
      </c>
      <c r="AM40" s="26">
        <v>69</v>
      </c>
      <c r="AN40" s="26">
        <v>73</v>
      </c>
      <c r="AO40" s="26">
        <v>55</v>
      </c>
      <c r="AP40" s="26">
        <v>21</v>
      </c>
      <c r="AQ40" s="26">
        <v>18</v>
      </c>
    </row>
    <row r="41" spans="2:43" ht="15" x14ac:dyDescent="0.25">
      <c r="B41" s="61" t="s">
        <v>8</v>
      </c>
      <c r="C41" s="62">
        <f>GETPIVOTDATA("Daily Volume",$B$18,"Month","June")</f>
        <v>2096.3666666666668</v>
      </c>
      <c r="D41" s="130"/>
      <c r="E41" s="63">
        <f t="shared" si="3"/>
        <v>1.0122662539121641</v>
      </c>
      <c r="H41" s="51" t="s">
        <v>15</v>
      </c>
      <c r="I41" s="62">
        <v>2078.4313725490197</v>
      </c>
      <c r="J41" s="63">
        <f>$I$21/GETPIVOTDATA("Daily Volume",$H$35,"DoW","Friday")</f>
        <v>1.0210013477088948</v>
      </c>
      <c r="O41" s="75">
        <v>2016</v>
      </c>
      <c r="P41" s="75" t="s">
        <v>4</v>
      </c>
      <c r="Q41" s="75">
        <v>7</v>
      </c>
      <c r="R41" s="75" t="s">
        <v>17</v>
      </c>
      <c r="S41" s="90">
        <f t="shared" si="2"/>
        <v>1807</v>
      </c>
      <c r="T41" s="26">
        <v>18</v>
      </c>
      <c r="U41" s="26">
        <v>10</v>
      </c>
      <c r="V41" s="26">
        <v>9</v>
      </c>
      <c r="W41" s="26">
        <v>5</v>
      </c>
      <c r="X41" s="26">
        <v>7</v>
      </c>
      <c r="Y41" s="26">
        <v>18</v>
      </c>
      <c r="Z41" s="26">
        <v>27</v>
      </c>
      <c r="AA41" s="26">
        <v>43</v>
      </c>
      <c r="AB41" s="26">
        <v>67</v>
      </c>
      <c r="AC41" s="26">
        <v>128</v>
      </c>
      <c r="AD41" s="26">
        <v>119</v>
      </c>
      <c r="AE41" s="26">
        <v>106</v>
      </c>
      <c r="AF41" s="26">
        <v>206</v>
      </c>
      <c r="AG41" s="26">
        <v>155</v>
      </c>
      <c r="AH41" s="26">
        <v>115</v>
      </c>
      <c r="AI41" s="26">
        <v>119</v>
      </c>
      <c r="AJ41" s="26">
        <v>138</v>
      </c>
      <c r="AK41" s="26">
        <v>161</v>
      </c>
      <c r="AL41" s="26">
        <v>100</v>
      </c>
      <c r="AM41" s="26">
        <v>110</v>
      </c>
      <c r="AN41" s="26">
        <v>59</v>
      </c>
      <c r="AO41" s="26">
        <v>49</v>
      </c>
      <c r="AP41" s="26">
        <v>21</v>
      </c>
      <c r="AQ41" s="26">
        <v>17</v>
      </c>
    </row>
    <row r="42" spans="2:43" ht="15" x14ac:dyDescent="0.25">
      <c r="B42" s="61" t="s">
        <v>9</v>
      </c>
      <c r="C42" s="62">
        <f>GETPIVOTDATA("Daily Volume",$B$18,"Month","July")</f>
        <v>2047.0645161290322</v>
      </c>
      <c r="D42" s="130"/>
      <c r="E42" s="63">
        <f t="shared" si="3"/>
        <v>1.0366459951666889</v>
      </c>
      <c r="H42" s="51" t="s">
        <v>16</v>
      </c>
      <c r="I42" s="62">
        <v>2096.8076923076924</v>
      </c>
      <c r="J42" s="63">
        <f>$I$21/GETPIVOTDATA("Daily Volume",$H$35,"DoW","Saturday")</f>
        <v>1.012053341981729</v>
      </c>
      <c r="O42" s="75">
        <v>2016</v>
      </c>
      <c r="P42" s="75" t="s">
        <v>4</v>
      </c>
      <c r="Q42" s="75">
        <v>8</v>
      </c>
      <c r="R42" s="75" t="s">
        <v>18</v>
      </c>
      <c r="S42" s="90">
        <f t="shared" si="2"/>
        <v>1887</v>
      </c>
      <c r="T42" s="26">
        <v>7</v>
      </c>
      <c r="U42" s="26">
        <v>7</v>
      </c>
      <c r="V42" s="26">
        <v>1</v>
      </c>
      <c r="W42" s="26">
        <v>5</v>
      </c>
      <c r="X42" s="26">
        <v>20</v>
      </c>
      <c r="Y42" s="26">
        <v>47</v>
      </c>
      <c r="Z42" s="26">
        <v>74</v>
      </c>
      <c r="AA42" s="26">
        <v>91</v>
      </c>
      <c r="AB42" s="26">
        <v>105</v>
      </c>
      <c r="AC42" s="26">
        <v>120</v>
      </c>
      <c r="AD42" s="26">
        <v>128</v>
      </c>
      <c r="AE42" s="26">
        <v>146</v>
      </c>
      <c r="AF42" s="26">
        <v>134</v>
      </c>
      <c r="AG42" s="26">
        <v>138</v>
      </c>
      <c r="AH42" s="26">
        <v>128</v>
      </c>
      <c r="AI42" s="26">
        <v>117</v>
      </c>
      <c r="AJ42" s="26">
        <v>146</v>
      </c>
      <c r="AK42" s="26">
        <v>152</v>
      </c>
      <c r="AL42" s="26">
        <v>95</v>
      </c>
      <c r="AM42" s="26">
        <v>86</v>
      </c>
      <c r="AN42" s="26">
        <v>64</v>
      </c>
      <c r="AO42" s="26">
        <v>36</v>
      </c>
      <c r="AP42" s="26">
        <v>31</v>
      </c>
      <c r="AQ42" s="26">
        <v>9</v>
      </c>
    </row>
    <row r="43" spans="2:43" ht="15" x14ac:dyDescent="0.25">
      <c r="B43" s="61" t="s">
        <v>10</v>
      </c>
      <c r="C43" s="62">
        <f>GETPIVOTDATA("Daily Volume",$B$18,"Month","August")</f>
        <v>2175.0666666666666</v>
      </c>
      <c r="D43" s="130"/>
      <c r="E43" s="63">
        <f t="shared" si="3"/>
        <v>0.97563962751777589</v>
      </c>
      <c r="O43" s="75">
        <v>2016</v>
      </c>
      <c r="P43" s="75" t="s">
        <v>4</v>
      </c>
      <c r="Q43" s="75">
        <v>9</v>
      </c>
      <c r="R43" s="75" t="s">
        <v>19</v>
      </c>
      <c r="S43" s="90">
        <f t="shared" si="2"/>
        <v>1876</v>
      </c>
      <c r="T43" s="26">
        <v>6</v>
      </c>
      <c r="U43" s="26">
        <v>6</v>
      </c>
      <c r="V43" s="26">
        <v>7</v>
      </c>
      <c r="W43" s="26">
        <v>4</v>
      </c>
      <c r="X43" s="26">
        <v>22</v>
      </c>
      <c r="Y43" s="26">
        <v>40</v>
      </c>
      <c r="Z43" s="26">
        <v>78</v>
      </c>
      <c r="AA43" s="26">
        <v>84</v>
      </c>
      <c r="AB43" s="26">
        <v>91</v>
      </c>
      <c r="AC43" s="26">
        <v>83</v>
      </c>
      <c r="AD43" s="26">
        <v>102</v>
      </c>
      <c r="AE43" s="26">
        <v>138</v>
      </c>
      <c r="AF43" s="26">
        <v>119</v>
      </c>
      <c r="AG43" s="26">
        <v>150</v>
      </c>
      <c r="AH43" s="26">
        <v>152</v>
      </c>
      <c r="AI43" s="26">
        <v>141</v>
      </c>
      <c r="AJ43" s="26">
        <v>148</v>
      </c>
      <c r="AK43" s="26">
        <v>150</v>
      </c>
      <c r="AL43" s="26">
        <v>121</v>
      </c>
      <c r="AM43" s="26">
        <v>86</v>
      </c>
      <c r="AN43" s="26">
        <v>64</v>
      </c>
      <c r="AO43" s="26">
        <v>43</v>
      </c>
      <c r="AP43" s="26">
        <v>23</v>
      </c>
      <c r="AQ43" s="26">
        <v>18</v>
      </c>
    </row>
    <row r="44" spans="2:43" ht="15" x14ac:dyDescent="0.25">
      <c r="B44" s="61" t="s">
        <v>11</v>
      </c>
      <c r="C44" s="62">
        <f>GETPIVOTDATA("Daily Volume",$B$18,"Month","September")</f>
        <v>2194.4827586206898</v>
      </c>
      <c r="D44" s="130"/>
      <c r="E44" s="63">
        <f t="shared" si="3"/>
        <v>0.96700747552320732</v>
      </c>
      <c r="G44" s="49"/>
      <c r="H44" s="49"/>
      <c r="I44" s="49"/>
      <c r="J44" s="49"/>
      <c r="K44" s="49"/>
      <c r="L44" s="49"/>
      <c r="M44" s="49"/>
      <c r="O44" s="75">
        <v>2016</v>
      </c>
      <c r="P44" s="75" t="s">
        <v>4</v>
      </c>
      <c r="Q44" s="75">
        <v>10</v>
      </c>
      <c r="R44" s="75" t="s">
        <v>20</v>
      </c>
      <c r="S44" s="90">
        <f t="shared" si="2"/>
        <v>2010</v>
      </c>
      <c r="T44" s="26">
        <v>9</v>
      </c>
      <c r="U44" s="26">
        <v>4</v>
      </c>
      <c r="V44" s="26">
        <v>1</v>
      </c>
      <c r="W44" s="26">
        <v>4</v>
      </c>
      <c r="X44" s="26">
        <v>22</v>
      </c>
      <c r="Y44" s="26">
        <v>65</v>
      </c>
      <c r="Z44" s="26">
        <v>77</v>
      </c>
      <c r="AA44" s="26">
        <v>95</v>
      </c>
      <c r="AB44" s="26">
        <v>95</v>
      </c>
      <c r="AC44" s="26">
        <v>99</v>
      </c>
      <c r="AD44" s="26">
        <v>101</v>
      </c>
      <c r="AE44" s="26">
        <v>145</v>
      </c>
      <c r="AF44" s="26">
        <v>138</v>
      </c>
      <c r="AG44" s="26">
        <v>127</v>
      </c>
      <c r="AH44" s="26">
        <v>123</v>
      </c>
      <c r="AI44" s="26">
        <v>158</v>
      </c>
      <c r="AJ44" s="26">
        <v>164</v>
      </c>
      <c r="AK44" s="26">
        <v>167</v>
      </c>
      <c r="AL44" s="26">
        <v>129</v>
      </c>
      <c r="AM44" s="26">
        <v>132</v>
      </c>
      <c r="AN44" s="26">
        <v>87</v>
      </c>
      <c r="AO44" s="26">
        <v>33</v>
      </c>
      <c r="AP44" s="26">
        <v>24</v>
      </c>
      <c r="AQ44" s="26">
        <v>11</v>
      </c>
    </row>
    <row r="45" spans="2:43" ht="15" x14ac:dyDescent="0.25">
      <c r="B45" s="61" t="s">
        <v>12</v>
      </c>
      <c r="C45" s="62">
        <f>GETPIVOTDATA("Daily Volume",$B$18,"Month","October")</f>
        <v>2181.0333333333333</v>
      </c>
      <c r="D45" s="130"/>
      <c r="E45" s="63">
        <f t="shared" si="3"/>
        <v>0.97297056402607196</v>
      </c>
      <c r="N45" s="49"/>
      <c r="O45" s="92">
        <v>2016</v>
      </c>
      <c r="P45" s="92" t="s">
        <v>4</v>
      </c>
      <c r="Q45" s="92">
        <v>11</v>
      </c>
      <c r="R45" s="92" t="s">
        <v>21</v>
      </c>
      <c r="S45" s="93">
        <f t="shared" si="2"/>
        <v>2013</v>
      </c>
      <c r="T45" s="50">
        <v>10</v>
      </c>
      <c r="U45" s="50">
        <v>1</v>
      </c>
      <c r="V45" s="50">
        <v>3</v>
      </c>
      <c r="W45" s="50">
        <v>7</v>
      </c>
      <c r="X45" s="50">
        <v>22</v>
      </c>
      <c r="Y45" s="50">
        <v>40</v>
      </c>
      <c r="Z45" s="50">
        <v>110</v>
      </c>
      <c r="AA45" s="50">
        <v>150</v>
      </c>
      <c r="AB45" s="50">
        <v>114</v>
      </c>
      <c r="AC45" s="50">
        <v>92</v>
      </c>
      <c r="AD45" s="50">
        <v>128</v>
      </c>
      <c r="AE45" s="50">
        <v>114</v>
      </c>
      <c r="AF45" s="50">
        <v>117</v>
      </c>
      <c r="AG45" s="50">
        <v>118</v>
      </c>
      <c r="AH45" s="50">
        <v>148</v>
      </c>
      <c r="AI45" s="50">
        <v>151</v>
      </c>
      <c r="AJ45" s="50">
        <v>182</v>
      </c>
      <c r="AK45" s="50">
        <v>166</v>
      </c>
      <c r="AL45" s="50">
        <v>137</v>
      </c>
      <c r="AM45" s="50">
        <v>67</v>
      </c>
      <c r="AN45" s="50">
        <v>51</v>
      </c>
      <c r="AO45" s="50">
        <v>47</v>
      </c>
      <c r="AP45" s="50">
        <v>23</v>
      </c>
      <c r="AQ45" s="50">
        <v>15</v>
      </c>
    </row>
    <row r="46" spans="2:43" ht="15" x14ac:dyDescent="0.25">
      <c r="B46" s="61" t="s">
        <v>13</v>
      </c>
      <c r="C46" s="62">
        <f>GETPIVOTDATA("Daily Volume",$B$18,"Month","November")</f>
        <v>2090.8965517241381</v>
      </c>
      <c r="D46" s="130"/>
      <c r="E46" s="63">
        <f t="shared" si="3"/>
        <v>1.014914501983919</v>
      </c>
      <c r="O46" s="75">
        <v>2016</v>
      </c>
      <c r="P46" s="75" t="s">
        <v>4</v>
      </c>
      <c r="Q46" s="75">
        <v>12</v>
      </c>
      <c r="R46" s="75" t="s">
        <v>15</v>
      </c>
      <c r="S46" s="90">
        <f t="shared" si="2"/>
        <v>2503</v>
      </c>
      <c r="T46" s="26">
        <v>10</v>
      </c>
      <c r="U46" s="26">
        <v>4</v>
      </c>
      <c r="V46" s="26">
        <v>6</v>
      </c>
      <c r="W46" s="26">
        <v>4</v>
      </c>
      <c r="X46" s="26">
        <v>18</v>
      </c>
      <c r="Y46" s="26">
        <v>39</v>
      </c>
      <c r="Z46" s="26">
        <v>108</v>
      </c>
      <c r="AA46" s="26">
        <v>201</v>
      </c>
      <c r="AB46" s="26">
        <v>169</v>
      </c>
      <c r="AC46" s="26">
        <v>153</v>
      </c>
      <c r="AD46" s="26">
        <v>157</v>
      </c>
      <c r="AE46" s="26">
        <v>132</v>
      </c>
      <c r="AF46" s="26">
        <v>149</v>
      </c>
      <c r="AG46" s="26">
        <v>165</v>
      </c>
      <c r="AH46" s="26">
        <v>161</v>
      </c>
      <c r="AI46" s="26">
        <v>164</v>
      </c>
      <c r="AJ46" s="26">
        <v>214</v>
      </c>
      <c r="AK46" s="26">
        <v>182</v>
      </c>
      <c r="AL46" s="26">
        <v>147</v>
      </c>
      <c r="AM46" s="26">
        <v>94</v>
      </c>
      <c r="AN46" s="26">
        <v>89</v>
      </c>
      <c r="AO46" s="26">
        <v>70</v>
      </c>
      <c r="AP46" s="26">
        <v>38</v>
      </c>
      <c r="AQ46" s="26">
        <v>29</v>
      </c>
    </row>
    <row r="47" spans="2:43" ht="15" x14ac:dyDescent="0.25">
      <c r="B47" s="61" t="s">
        <v>14</v>
      </c>
      <c r="C47" s="62">
        <f>GETPIVOTDATA("Daily Volume",$B$18,"Month","December")</f>
        <v>2023.8387096774193</v>
      </c>
      <c r="D47" s="130"/>
      <c r="E47" s="63">
        <f t="shared" si="3"/>
        <v>1.0485426641687452</v>
      </c>
      <c r="O47" s="75">
        <v>2016</v>
      </c>
      <c r="P47" s="75" t="s">
        <v>4</v>
      </c>
      <c r="Q47" s="75">
        <v>13</v>
      </c>
      <c r="R47" s="75" t="s">
        <v>16</v>
      </c>
      <c r="S47" s="90">
        <f t="shared" si="2"/>
        <v>2062</v>
      </c>
      <c r="T47" s="26">
        <v>14</v>
      </c>
      <c r="U47" s="26">
        <v>12</v>
      </c>
      <c r="V47" s="26">
        <v>6</v>
      </c>
      <c r="W47" s="26">
        <v>6</v>
      </c>
      <c r="X47" s="26">
        <v>12</v>
      </c>
      <c r="Y47" s="26">
        <v>19</v>
      </c>
      <c r="Z47" s="26">
        <v>32</v>
      </c>
      <c r="AA47" s="26">
        <v>61</v>
      </c>
      <c r="AB47" s="26">
        <v>85</v>
      </c>
      <c r="AC47" s="26">
        <v>167</v>
      </c>
      <c r="AD47" s="26">
        <v>156</v>
      </c>
      <c r="AE47" s="26">
        <v>173</v>
      </c>
      <c r="AF47" s="26">
        <v>147</v>
      </c>
      <c r="AG47" s="26">
        <v>152</v>
      </c>
      <c r="AH47" s="26">
        <v>120</v>
      </c>
      <c r="AI47" s="26">
        <v>158</v>
      </c>
      <c r="AJ47" s="26">
        <v>160</v>
      </c>
      <c r="AK47" s="26">
        <v>150</v>
      </c>
      <c r="AL47" s="26">
        <v>137</v>
      </c>
      <c r="AM47" s="26">
        <v>85</v>
      </c>
      <c r="AN47" s="26">
        <v>86</v>
      </c>
      <c r="AO47" s="26">
        <v>59</v>
      </c>
      <c r="AP47" s="26">
        <v>39</v>
      </c>
      <c r="AQ47" s="26">
        <v>26</v>
      </c>
    </row>
    <row r="48" spans="2:43" ht="15" x14ac:dyDescent="0.25">
      <c r="O48" s="75">
        <v>2016</v>
      </c>
      <c r="P48" s="75" t="s">
        <v>4</v>
      </c>
      <c r="Q48" s="75">
        <v>14</v>
      </c>
      <c r="R48" s="75" t="s">
        <v>17</v>
      </c>
      <c r="S48" s="90">
        <f t="shared" si="2"/>
        <v>1798</v>
      </c>
      <c r="T48" s="26">
        <v>15</v>
      </c>
      <c r="U48" s="26">
        <v>4</v>
      </c>
      <c r="V48" s="26">
        <v>7</v>
      </c>
      <c r="W48" s="26">
        <v>6</v>
      </c>
      <c r="X48" s="26">
        <v>4</v>
      </c>
      <c r="Y48" s="26">
        <v>17</v>
      </c>
      <c r="Z48" s="26">
        <v>23</v>
      </c>
      <c r="AA48" s="26">
        <v>22</v>
      </c>
      <c r="AB48" s="26">
        <v>70</v>
      </c>
      <c r="AC48" s="26">
        <v>128</v>
      </c>
      <c r="AD48" s="26">
        <v>143</v>
      </c>
      <c r="AE48" s="26">
        <v>110</v>
      </c>
      <c r="AF48" s="26">
        <v>208</v>
      </c>
      <c r="AG48" s="26">
        <v>140</v>
      </c>
      <c r="AH48" s="26">
        <v>113</v>
      </c>
      <c r="AI48" s="26">
        <v>117</v>
      </c>
      <c r="AJ48" s="26">
        <v>120</v>
      </c>
      <c r="AK48" s="26">
        <v>174</v>
      </c>
      <c r="AL48" s="26">
        <v>114</v>
      </c>
      <c r="AM48" s="26">
        <v>122</v>
      </c>
      <c r="AN48" s="26">
        <v>71</v>
      </c>
      <c r="AO48" s="26">
        <v>39</v>
      </c>
      <c r="AP48" s="26">
        <v>23</v>
      </c>
      <c r="AQ48" s="26">
        <v>8</v>
      </c>
    </row>
    <row r="49" spans="15:43" ht="15" x14ac:dyDescent="0.25">
      <c r="O49" s="75">
        <v>2016</v>
      </c>
      <c r="P49" s="75" t="s">
        <v>4</v>
      </c>
      <c r="Q49" s="75">
        <v>15</v>
      </c>
      <c r="R49" s="75" t="s">
        <v>18</v>
      </c>
      <c r="S49" s="90">
        <f t="shared" si="2"/>
        <v>1890</v>
      </c>
      <c r="T49" s="26">
        <v>6</v>
      </c>
      <c r="U49" s="26">
        <v>9</v>
      </c>
      <c r="V49" s="26">
        <v>3</v>
      </c>
      <c r="W49" s="26">
        <v>4</v>
      </c>
      <c r="X49" s="26">
        <v>21</v>
      </c>
      <c r="Y49" s="26">
        <v>35</v>
      </c>
      <c r="Z49" s="26">
        <v>71</v>
      </c>
      <c r="AA49" s="26">
        <v>105</v>
      </c>
      <c r="AB49" s="26">
        <v>104</v>
      </c>
      <c r="AC49" s="26">
        <v>102</v>
      </c>
      <c r="AD49" s="26">
        <v>109</v>
      </c>
      <c r="AE49" s="26">
        <v>107</v>
      </c>
      <c r="AF49" s="26">
        <v>121</v>
      </c>
      <c r="AG49" s="26">
        <v>120</v>
      </c>
      <c r="AH49" s="26">
        <v>147</v>
      </c>
      <c r="AI49" s="26">
        <v>168</v>
      </c>
      <c r="AJ49" s="26">
        <v>150</v>
      </c>
      <c r="AK49" s="26">
        <v>150</v>
      </c>
      <c r="AL49" s="26">
        <v>161</v>
      </c>
      <c r="AM49" s="26">
        <v>74</v>
      </c>
      <c r="AN49" s="26">
        <v>57</v>
      </c>
      <c r="AO49" s="26">
        <v>33</v>
      </c>
      <c r="AP49" s="26">
        <v>24</v>
      </c>
      <c r="AQ49" s="26">
        <v>9</v>
      </c>
    </row>
    <row r="50" spans="15:43" ht="15" x14ac:dyDescent="0.25">
      <c r="O50" s="75">
        <v>2016</v>
      </c>
      <c r="P50" s="75" t="s">
        <v>4</v>
      </c>
      <c r="Q50" s="75">
        <v>16</v>
      </c>
      <c r="R50" s="75" t="s">
        <v>19</v>
      </c>
      <c r="S50" s="90">
        <f t="shared" si="2"/>
        <v>2051</v>
      </c>
      <c r="T50" s="26">
        <v>10</v>
      </c>
      <c r="U50" s="26">
        <v>5</v>
      </c>
      <c r="V50" s="26">
        <v>4</v>
      </c>
      <c r="W50" s="26">
        <v>6</v>
      </c>
      <c r="X50" s="26">
        <v>16</v>
      </c>
      <c r="Y50" s="26">
        <v>48</v>
      </c>
      <c r="Z50" s="26">
        <v>103</v>
      </c>
      <c r="AA50" s="26">
        <v>182</v>
      </c>
      <c r="AB50" s="26">
        <v>119</v>
      </c>
      <c r="AC50" s="26">
        <v>79</v>
      </c>
      <c r="AD50" s="26">
        <v>117</v>
      </c>
      <c r="AE50" s="26">
        <v>165</v>
      </c>
      <c r="AF50" s="26">
        <v>130</v>
      </c>
      <c r="AG50" s="26">
        <v>134</v>
      </c>
      <c r="AH50" s="26">
        <v>138</v>
      </c>
      <c r="AI50" s="26">
        <v>165</v>
      </c>
      <c r="AJ50" s="26">
        <v>164</v>
      </c>
      <c r="AK50" s="26">
        <v>170</v>
      </c>
      <c r="AL50" s="26">
        <v>110</v>
      </c>
      <c r="AM50" s="26">
        <v>64</v>
      </c>
      <c r="AN50" s="26">
        <v>52</v>
      </c>
      <c r="AO50" s="26">
        <v>42</v>
      </c>
      <c r="AP50" s="26">
        <v>20</v>
      </c>
      <c r="AQ50" s="26">
        <v>8</v>
      </c>
    </row>
    <row r="51" spans="15:43" ht="15" x14ac:dyDescent="0.25">
      <c r="O51" s="75">
        <v>2016</v>
      </c>
      <c r="P51" s="75" t="s">
        <v>4</v>
      </c>
      <c r="Q51" s="75">
        <v>17</v>
      </c>
      <c r="R51" s="75" t="s">
        <v>20</v>
      </c>
      <c r="S51" s="90">
        <f t="shared" si="2"/>
        <v>2208</v>
      </c>
      <c r="T51" s="26">
        <v>4</v>
      </c>
      <c r="U51" s="26">
        <v>5</v>
      </c>
      <c r="V51" s="26">
        <v>2</v>
      </c>
      <c r="W51" s="26">
        <v>13</v>
      </c>
      <c r="X51" s="26">
        <v>26</v>
      </c>
      <c r="Y51" s="26">
        <v>51</v>
      </c>
      <c r="Z51" s="26">
        <v>107</v>
      </c>
      <c r="AA51" s="26">
        <v>172</v>
      </c>
      <c r="AB51" s="26">
        <v>102</v>
      </c>
      <c r="AC51" s="26">
        <v>91</v>
      </c>
      <c r="AD51" s="26">
        <v>113</v>
      </c>
      <c r="AE51" s="26">
        <v>127</v>
      </c>
      <c r="AF51" s="26">
        <v>125</v>
      </c>
      <c r="AG51" s="26">
        <v>138</v>
      </c>
      <c r="AH51" s="26">
        <v>151</v>
      </c>
      <c r="AI51" s="26">
        <v>184</v>
      </c>
      <c r="AJ51" s="26">
        <v>193</v>
      </c>
      <c r="AK51" s="26">
        <v>201</v>
      </c>
      <c r="AL51" s="26">
        <v>140</v>
      </c>
      <c r="AM51" s="26">
        <v>105</v>
      </c>
      <c r="AN51" s="26">
        <v>87</v>
      </c>
      <c r="AO51" s="26">
        <v>42</v>
      </c>
      <c r="AP51" s="26">
        <v>22</v>
      </c>
      <c r="AQ51" s="26">
        <v>7</v>
      </c>
    </row>
    <row r="52" spans="15:43" ht="15" x14ac:dyDescent="0.25">
      <c r="O52" s="75">
        <v>2016</v>
      </c>
      <c r="P52" s="75" t="s">
        <v>4</v>
      </c>
      <c r="Q52" s="75">
        <v>18</v>
      </c>
      <c r="R52" s="75" t="s">
        <v>21</v>
      </c>
      <c r="S52" s="90">
        <f t="shared" si="2"/>
        <v>2201</v>
      </c>
      <c r="T52" s="26">
        <v>8</v>
      </c>
      <c r="U52" s="26">
        <v>6</v>
      </c>
      <c r="V52" s="26">
        <v>0</v>
      </c>
      <c r="W52" s="26">
        <v>5</v>
      </c>
      <c r="X52" s="26">
        <v>21</v>
      </c>
      <c r="Y52" s="26">
        <v>47</v>
      </c>
      <c r="Z52" s="26">
        <v>103</v>
      </c>
      <c r="AA52" s="26">
        <v>202</v>
      </c>
      <c r="AB52" s="26">
        <v>104</v>
      </c>
      <c r="AC52" s="26">
        <v>125</v>
      </c>
      <c r="AD52" s="26">
        <v>123</v>
      </c>
      <c r="AE52" s="26">
        <v>144</v>
      </c>
      <c r="AF52" s="26">
        <v>133</v>
      </c>
      <c r="AG52" s="26">
        <v>140</v>
      </c>
      <c r="AH52" s="26">
        <v>128</v>
      </c>
      <c r="AI52" s="26">
        <v>157</v>
      </c>
      <c r="AJ52" s="26">
        <v>172</v>
      </c>
      <c r="AK52" s="26">
        <v>184</v>
      </c>
      <c r="AL52" s="26">
        <v>157</v>
      </c>
      <c r="AM52" s="26">
        <v>83</v>
      </c>
      <c r="AN52" s="26">
        <v>74</v>
      </c>
      <c r="AO52" s="26">
        <v>32</v>
      </c>
      <c r="AP52" s="26">
        <v>38</v>
      </c>
      <c r="AQ52" s="26">
        <v>15</v>
      </c>
    </row>
    <row r="53" spans="15:43" ht="15" x14ac:dyDescent="0.25">
      <c r="O53" s="75">
        <v>2016</v>
      </c>
      <c r="P53" s="75" t="s">
        <v>4</v>
      </c>
      <c r="Q53" s="75">
        <v>19</v>
      </c>
      <c r="R53" s="75" t="s">
        <v>15</v>
      </c>
      <c r="S53" s="90">
        <f t="shared" si="2"/>
        <v>2416</v>
      </c>
      <c r="T53" s="26">
        <v>12</v>
      </c>
      <c r="U53" s="26">
        <v>7</v>
      </c>
      <c r="V53" s="26">
        <v>7</v>
      </c>
      <c r="W53" s="26">
        <v>3</v>
      </c>
      <c r="X53" s="26">
        <v>21</v>
      </c>
      <c r="Y53" s="26">
        <v>50</v>
      </c>
      <c r="Z53" s="26">
        <v>94</v>
      </c>
      <c r="AA53" s="26">
        <v>182</v>
      </c>
      <c r="AB53" s="26">
        <v>123</v>
      </c>
      <c r="AC53" s="26">
        <v>117</v>
      </c>
      <c r="AD53" s="26">
        <v>109</v>
      </c>
      <c r="AE53" s="26">
        <v>131</v>
      </c>
      <c r="AF53" s="26">
        <v>126</v>
      </c>
      <c r="AG53" s="26">
        <v>139</v>
      </c>
      <c r="AH53" s="26">
        <v>145</v>
      </c>
      <c r="AI53" s="26">
        <v>199</v>
      </c>
      <c r="AJ53" s="26">
        <v>216</v>
      </c>
      <c r="AK53" s="26">
        <v>223</v>
      </c>
      <c r="AL53" s="26">
        <v>171</v>
      </c>
      <c r="AM53" s="26">
        <v>105</v>
      </c>
      <c r="AN53" s="26">
        <v>97</v>
      </c>
      <c r="AO53" s="26">
        <v>68</v>
      </c>
      <c r="AP53" s="26">
        <v>48</v>
      </c>
      <c r="AQ53" s="26">
        <v>23</v>
      </c>
    </row>
    <row r="54" spans="15:43" ht="15" x14ac:dyDescent="0.25">
      <c r="O54" s="75">
        <v>2016</v>
      </c>
      <c r="P54" s="75" t="s">
        <v>4</v>
      </c>
      <c r="Q54" s="75">
        <v>20</v>
      </c>
      <c r="R54" s="75" t="s">
        <v>16</v>
      </c>
      <c r="S54" s="90">
        <f t="shared" si="2"/>
        <v>2178</v>
      </c>
      <c r="T54" s="26">
        <v>18</v>
      </c>
      <c r="U54" s="26">
        <v>11</v>
      </c>
      <c r="V54" s="26">
        <v>15</v>
      </c>
      <c r="W54" s="26">
        <v>4</v>
      </c>
      <c r="X54" s="26">
        <v>15</v>
      </c>
      <c r="Y54" s="26">
        <v>33</v>
      </c>
      <c r="Z54" s="26">
        <v>41</v>
      </c>
      <c r="AA54" s="26">
        <v>72</v>
      </c>
      <c r="AB54" s="26">
        <v>104</v>
      </c>
      <c r="AC54" s="26">
        <v>119</v>
      </c>
      <c r="AD54" s="26">
        <v>143</v>
      </c>
      <c r="AE54" s="26">
        <v>164</v>
      </c>
      <c r="AF54" s="26">
        <v>159</v>
      </c>
      <c r="AG54" s="26">
        <v>126</v>
      </c>
      <c r="AH54" s="26">
        <v>160</v>
      </c>
      <c r="AI54" s="26">
        <v>180</v>
      </c>
      <c r="AJ54" s="26">
        <v>180</v>
      </c>
      <c r="AK54" s="26">
        <v>157</v>
      </c>
      <c r="AL54" s="26">
        <v>144</v>
      </c>
      <c r="AM54" s="26">
        <v>89</v>
      </c>
      <c r="AN54" s="26">
        <v>83</v>
      </c>
      <c r="AO54" s="26">
        <v>73</v>
      </c>
      <c r="AP54" s="26">
        <v>42</v>
      </c>
      <c r="AQ54" s="26">
        <v>46</v>
      </c>
    </row>
    <row r="55" spans="15:43" ht="15" x14ac:dyDescent="0.25">
      <c r="O55" s="75">
        <v>2016</v>
      </c>
      <c r="P55" s="75" t="s">
        <v>4</v>
      </c>
      <c r="Q55" s="75">
        <v>21</v>
      </c>
      <c r="R55" s="75" t="s">
        <v>17</v>
      </c>
      <c r="S55" s="90">
        <f t="shared" si="2"/>
        <v>2016</v>
      </c>
      <c r="T55" s="26">
        <v>20</v>
      </c>
      <c r="U55" s="26">
        <v>9</v>
      </c>
      <c r="V55" s="26">
        <v>8</v>
      </c>
      <c r="W55" s="26">
        <v>7</v>
      </c>
      <c r="X55" s="26">
        <v>10</v>
      </c>
      <c r="Y55" s="26">
        <v>20</v>
      </c>
      <c r="Z55" s="26">
        <v>33</v>
      </c>
      <c r="AA55" s="26">
        <v>36</v>
      </c>
      <c r="AB55" s="26">
        <v>75</v>
      </c>
      <c r="AC55" s="26">
        <v>153</v>
      </c>
      <c r="AD55" s="26">
        <v>134</v>
      </c>
      <c r="AE55" s="26">
        <v>105</v>
      </c>
      <c r="AF55" s="26">
        <v>198</v>
      </c>
      <c r="AG55" s="26">
        <v>175</v>
      </c>
      <c r="AH55" s="26">
        <v>142</v>
      </c>
      <c r="AI55" s="26">
        <v>125</v>
      </c>
      <c r="AJ55" s="26">
        <v>135</v>
      </c>
      <c r="AK55" s="26">
        <v>159</v>
      </c>
      <c r="AL55" s="26">
        <v>119</v>
      </c>
      <c r="AM55" s="26">
        <v>131</v>
      </c>
      <c r="AN55" s="26">
        <v>77</v>
      </c>
      <c r="AO55" s="26">
        <v>102</v>
      </c>
      <c r="AP55" s="26">
        <v>30</v>
      </c>
      <c r="AQ55" s="26">
        <v>13</v>
      </c>
    </row>
    <row r="56" spans="15:43" ht="15" x14ac:dyDescent="0.25">
      <c r="O56" s="75">
        <v>2016</v>
      </c>
      <c r="P56" s="75" t="s">
        <v>4</v>
      </c>
      <c r="Q56" s="75">
        <v>22</v>
      </c>
      <c r="R56" s="75" t="s">
        <v>18</v>
      </c>
      <c r="S56" s="90">
        <f t="shared" si="2"/>
        <v>1930</v>
      </c>
      <c r="T56" s="26">
        <v>7</v>
      </c>
      <c r="U56" s="26">
        <v>4</v>
      </c>
      <c r="V56" s="26">
        <v>1</v>
      </c>
      <c r="W56" s="26">
        <v>4</v>
      </c>
      <c r="X56" s="26">
        <v>11</v>
      </c>
      <c r="Y56" s="26">
        <v>35</v>
      </c>
      <c r="Z56" s="26">
        <v>79</v>
      </c>
      <c r="AA56" s="26">
        <v>114</v>
      </c>
      <c r="AB56" s="26">
        <v>111</v>
      </c>
      <c r="AC56" s="26">
        <v>111</v>
      </c>
      <c r="AD56" s="26">
        <v>116</v>
      </c>
      <c r="AE56" s="26">
        <v>140</v>
      </c>
      <c r="AF56" s="26">
        <v>147</v>
      </c>
      <c r="AG56" s="26">
        <v>123</v>
      </c>
      <c r="AH56" s="26">
        <v>153</v>
      </c>
      <c r="AI56" s="26">
        <v>135</v>
      </c>
      <c r="AJ56" s="26">
        <v>158</v>
      </c>
      <c r="AK56" s="26">
        <v>152</v>
      </c>
      <c r="AL56" s="26">
        <v>118</v>
      </c>
      <c r="AM56" s="26">
        <v>71</v>
      </c>
      <c r="AN56" s="26">
        <v>64</v>
      </c>
      <c r="AO56" s="26">
        <v>41</v>
      </c>
      <c r="AP56" s="26">
        <v>18</v>
      </c>
      <c r="AQ56" s="26">
        <v>17</v>
      </c>
    </row>
    <row r="57" spans="15:43" ht="15" x14ac:dyDescent="0.25">
      <c r="O57" s="75">
        <v>2016</v>
      </c>
      <c r="P57" s="75" t="s">
        <v>4</v>
      </c>
      <c r="Q57" s="75">
        <v>23</v>
      </c>
      <c r="R57" s="75" t="s">
        <v>19</v>
      </c>
      <c r="S57" s="90">
        <f t="shared" si="2"/>
        <v>1815</v>
      </c>
      <c r="T57" s="26">
        <v>9</v>
      </c>
      <c r="U57" s="26">
        <v>1</v>
      </c>
      <c r="V57" s="26">
        <v>1</v>
      </c>
      <c r="W57" s="26">
        <v>8</v>
      </c>
      <c r="X57" s="26">
        <v>8</v>
      </c>
      <c r="Y57" s="26">
        <v>39</v>
      </c>
      <c r="Z57" s="26">
        <v>98</v>
      </c>
      <c r="AA57" s="26">
        <v>191</v>
      </c>
      <c r="AB57" s="26">
        <v>107</v>
      </c>
      <c r="AC57" s="26">
        <v>106</v>
      </c>
      <c r="AD57" s="26">
        <v>89</v>
      </c>
      <c r="AE57" s="26">
        <v>85</v>
      </c>
      <c r="AF57" s="26">
        <v>76</v>
      </c>
      <c r="AG57" s="26">
        <v>115</v>
      </c>
      <c r="AH57" s="26">
        <v>124</v>
      </c>
      <c r="AI57" s="26">
        <v>146</v>
      </c>
      <c r="AJ57" s="26">
        <v>175</v>
      </c>
      <c r="AK57" s="26">
        <v>143</v>
      </c>
      <c r="AL57" s="26">
        <v>110</v>
      </c>
      <c r="AM57" s="26">
        <v>73</v>
      </c>
      <c r="AN57" s="26">
        <v>44</v>
      </c>
      <c r="AO57" s="26">
        <v>32</v>
      </c>
      <c r="AP57" s="26">
        <v>23</v>
      </c>
      <c r="AQ57" s="26">
        <v>12</v>
      </c>
    </row>
    <row r="58" spans="15:43" ht="15" x14ac:dyDescent="0.25">
      <c r="O58" s="75">
        <v>2016</v>
      </c>
      <c r="P58" s="75" t="s">
        <v>4</v>
      </c>
      <c r="Q58" s="75">
        <v>24</v>
      </c>
      <c r="R58" s="75" t="s">
        <v>20</v>
      </c>
      <c r="S58" s="90">
        <f t="shared" si="2"/>
        <v>2127</v>
      </c>
      <c r="T58" s="26">
        <v>8</v>
      </c>
      <c r="U58" s="26">
        <v>5</v>
      </c>
      <c r="V58" s="26">
        <v>1</v>
      </c>
      <c r="W58" s="26">
        <v>9</v>
      </c>
      <c r="X58" s="26">
        <v>17</v>
      </c>
      <c r="Y58" s="26">
        <v>42</v>
      </c>
      <c r="Z58" s="26">
        <v>95</v>
      </c>
      <c r="AA58" s="26">
        <v>198</v>
      </c>
      <c r="AB58" s="26">
        <v>118</v>
      </c>
      <c r="AC58" s="26">
        <v>86</v>
      </c>
      <c r="AD58" s="26">
        <v>117</v>
      </c>
      <c r="AE58" s="26">
        <v>123</v>
      </c>
      <c r="AF58" s="26">
        <v>109</v>
      </c>
      <c r="AG58" s="26">
        <v>145</v>
      </c>
      <c r="AH58" s="26">
        <v>159</v>
      </c>
      <c r="AI58" s="26">
        <v>150</v>
      </c>
      <c r="AJ58" s="26">
        <v>194</v>
      </c>
      <c r="AK58" s="26">
        <v>168</v>
      </c>
      <c r="AL58" s="26">
        <v>151</v>
      </c>
      <c r="AM58" s="26">
        <v>83</v>
      </c>
      <c r="AN58" s="26">
        <v>81</v>
      </c>
      <c r="AO58" s="26">
        <v>42</v>
      </c>
      <c r="AP58" s="26">
        <v>18</v>
      </c>
      <c r="AQ58" s="26">
        <v>8</v>
      </c>
    </row>
    <row r="59" spans="15:43" ht="15" x14ac:dyDescent="0.25">
      <c r="O59" s="75">
        <v>2016</v>
      </c>
      <c r="P59" s="75" t="s">
        <v>4</v>
      </c>
      <c r="Q59" s="75">
        <v>25</v>
      </c>
      <c r="R59" s="75" t="s">
        <v>21</v>
      </c>
      <c r="S59" s="90">
        <f t="shared" si="2"/>
        <v>2164</v>
      </c>
      <c r="T59" s="26">
        <v>4</v>
      </c>
      <c r="U59" s="26">
        <v>3</v>
      </c>
      <c r="V59" s="26">
        <v>3</v>
      </c>
      <c r="W59" s="26">
        <v>10</v>
      </c>
      <c r="X59" s="26">
        <v>22</v>
      </c>
      <c r="Y59" s="26">
        <v>57</v>
      </c>
      <c r="Z59" s="26">
        <v>101</v>
      </c>
      <c r="AA59" s="26">
        <v>179</v>
      </c>
      <c r="AB59" s="26">
        <v>101</v>
      </c>
      <c r="AC59" s="26">
        <v>94</v>
      </c>
      <c r="AD59" s="26">
        <v>125</v>
      </c>
      <c r="AE59" s="26">
        <v>124</v>
      </c>
      <c r="AF59" s="26">
        <v>113</v>
      </c>
      <c r="AG59" s="26">
        <v>163</v>
      </c>
      <c r="AH59" s="26">
        <v>149</v>
      </c>
      <c r="AI59" s="26">
        <v>158</v>
      </c>
      <c r="AJ59" s="26">
        <v>202</v>
      </c>
      <c r="AK59" s="26">
        <v>191</v>
      </c>
      <c r="AL59" s="26">
        <v>135</v>
      </c>
      <c r="AM59" s="26">
        <v>89</v>
      </c>
      <c r="AN59" s="26">
        <v>57</v>
      </c>
      <c r="AO59" s="26">
        <v>48</v>
      </c>
      <c r="AP59" s="26">
        <v>21</v>
      </c>
      <c r="AQ59" s="26">
        <v>15</v>
      </c>
    </row>
    <row r="60" spans="15:43" ht="15" x14ac:dyDescent="0.25">
      <c r="O60" s="75">
        <v>2016</v>
      </c>
      <c r="P60" s="75" t="s">
        <v>4</v>
      </c>
      <c r="Q60" s="75">
        <v>26</v>
      </c>
      <c r="R60" s="75" t="s">
        <v>15</v>
      </c>
      <c r="S60" s="90">
        <f t="shared" si="2"/>
        <v>2273</v>
      </c>
      <c r="T60" s="26">
        <v>11</v>
      </c>
      <c r="U60" s="26">
        <v>10</v>
      </c>
      <c r="V60" s="26">
        <v>3</v>
      </c>
      <c r="W60" s="26">
        <v>9</v>
      </c>
      <c r="X60" s="26">
        <v>15</v>
      </c>
      <c r="Y60" s="26">
        <v>46</v>
      </c>
      <c r="Z60" s="26">
        <v>94</v>
      </c>
      <c r="AA60" s="26">
        <v>168</v>
      </c>
      <c r="AB60" s="26">
        <v>115</v>
      </c>
      <c r="AC60" s="26">
        <v>108</v>
      </c>
      <c r="AD60" s="26">
        <v>135</v>
      </c>
      <c r="AE60" s="26">
        <v>133</v>
      </c>
      <c r="AF60" s="26">
        <v>167</v>
      </c>
      <c r="AG60" s="26">
        <v>137</v>
      </c>
      <c r="AH60" s="26">
        <v>160</v>
      </c>
      <c r="AI60" s="26">
        <v>171</v>
      </c>
      <c r="AJ60" s="26">
        <v>184</v>
      </c>
      <c r="AK60" s="26">
        <v>174</v>
      </c>
      <c r="AL60" s="26">
        <v>135</v>
      </c>
      <c r="AM60" s="26">
        <v>110</v>
      </c>
      <c r="AN60" s="26">
        <v>75</v>
      </c>
      <c r="AO60" s="26">
        <v>49</v>
      </c>
      <c r="AP60" s="26">
        <v>46</v>
      </c>
      <c r="AQ60" s="26">
        <v>18</v>
      </c>
    </row>
    <row r="61" spans="15:43" ht="15" x14ac:dyDescent="0.25">
      <c r="O61" s="75">
        <v>2016</v>
      </c>
      <c r="P61" s="75" t="s">
        <v>4</v>
      </c>
      <c r="Q61" s="75">
        <v>27</v>
      </c>
      <c r="R61" s="75" t="s">
        <v>16</v>
      </c>
      <c r="S61" s="90">
        <f t="shared" si="2"/>
        <v>2034</v>
      </c>
      <c r="T61" s="26">
        <v>19</v>
      </c>
      <c r="U61" s="26">
        <v>9</v>
      </c>
      <c r="V61" s="26">
        <v>5</v>
      </c>
      <c r="W61" s="26">
        <v>8</v>
      </c>
      <c r="X61" s="26">
        <v>8</v>
      </c>
      <c r="Y61" s="26">
        <v>24</v>
      </c>
      <c r="Z61" s="26">
        <v>53</v>
      </c>
      <c r="AA61" s="26">
        <v>56</v>
      </c>
      <c r="AB61" s="26">
        <v>93</v>
      </c>
      <c r="AC61" s="26">
        <v>140</v>
      </c>
      <c r="AD61" s="26">
        <v>145</v>
      </c>
      <c r="AE61" s="26">
        <v>147</v>
      </c>
      <c r="AF61" s="26">
        <v>139</v>
      </c>
      <c r="AG61" s="26">
        <v>146</v>
      </c>
      <c r="AH61" s="26">
        <v>141</v>
      </c>
      <c r="AI61" s="26">
        <v>162</v>
      </c>
      <c r="AJ61" s="26">
        <v>127</v>
      </c>
      <c r="AK61" s="26">
        <v>151</v>
      </c>
      <c r="AL61" s="26">
        <v>138</v>
      </c>
      <c r="AM61" s="26">
        <v>91</v>
      </c>
      <c r="AN61" s="26">
        <v>85</v>
      </c>
      <c r="AO61" s="26">
        <v>66</v>
      </c>
      <c r="AP61" s="26">
        <v>44</v>
      </c>
      <c r="AQ61" s="26">
        <v>37</v>
      </c>
    </row>
    <row r="62" spans="15:43" ht="15" x14ac:dyDescent="0.25">
      <c r="O62" s="75">
        <v>2016</v>
      </c>
      <c r="P62" s="75" t="s">
        <v>4</v>
      </c>
      <c r="Q62" s="75">
        <v>28</v>
      </c>
      <c r="R62" s="75" t="s">
        <v>17</v>
      </c>
      <c r="S62" s="90">
        <f t="shared" si="2"/>
        <v>1948</v>
      </c>
      <c r="T62" s="26">
        <v>17</v>
      </c>
      <c r="U62" s="26">
        <v>10</v>
      </c>
      <c r="V62" s="26">
        <v>18</v>
      </c>
      <c r="W62" s="26">
        <v>7</v>
      </c>
      <c r="X62" s="26">
        <v>5</v>
      </c>
      <c r="Y62" s="26">
        <v>17</v>
      </c>
      <c r="Z62" s="26">
        <v>16</v>
      </c>
      <c r="AA62" s="26">
        <v>33</v>
      </c>
      <c r="AB62" s="26">
        <v>70</v>
      </c>
      <c r="AC62" s="26">
        <v>145</v>
      </c>
      <c r="AD62" s="26">
        <v>134</v>
      </c>
      <c r="AE62" s="26">
        <v>137</v>
      </c>
      <c r="AF62" s="26">
        <v>222</v>
      </c>
      <c r="AG62" s="26">
        <v>170</v>
      </c>
      <c r="AH62" s="26">
        <v>142</v>
      </c>
      <c r="AI62" s="26">
        <v>136</v>
      </c>
      <c r="AJ62" s="26">
        <v>148</v>
      </c>
      <c r="AK62" s="26">
        <v>154</v>
      </c>
      <c r="AL62" s="26">
        <v>105</v>
      </c>
      <c r="AM62" s="26">
        <v>125</v>
      </c>
      <c r="AN62" s="26">
        <v>72</v>
      </c>
      <c r="AO62" s="26">
        <v>31</v>
      </c>
      <c r="AP62" s="26">
        <v>18</v>
      </c>
      <c r="AQ62" s="26">
        <v>16</v>
      </c>
    </row>
    <row r="63" spans="15:43" ht="15" x14ac:dyDescent="0.25">
      <c r="O63" s="75">
        <v>2016</v>
      </c>
      <c r="P63" s="75" t="s">
        <v>4</v>
      </c>
      <c r="Q63" s="75">
        <v>29</v>
      </c>
      <c r="R63" s="75" t="s">
        <v>18</v>
      </c>
      <c r="S63" s="90">
        <f t="shared" si="2"/>
        <v>2088</v>
      </c>
      <c r="T63" s="26">
        <v>10</v>
      </c>
      <c r="U63" s="26">
        <v>6</v>
      </c>
      <c r="V63" s="26">
        <v>5</v>
      </c>
      <c r="W63" s="26">
        <v>8</v>
      </c>
      <c r="X63" s="26">
        <v>14</v>
      </c>
      <c r="Y63" s="26">
        <v>47</v>
      </c>
      <c r="Z63" s="26">
        <v>78</v>
      </c>
      <c r="AA63" s="26">
        <v>129</v>
      </c>
      <c r="AB63" s="26">
        <v>122</v>
      </c>
      <c r="AC63" s="26">
        <v>116</v>
      </c>
      <c r="AD63" s="26">
        <v>134</v>
      </c>
      <c r="AE63" s="26">
        <v>153</v>
      </c>
      <c r="AF63" s="26">
        <v>120</v>
      </c>
      <c r="AG63" s="26">
        <v>136</v>
      </c>
      <c r="AH63" s="26">
        <v>163</v>
      </c>
      <c r="AI63" s="26">
        <v>169</v>
      </c>
      <c r="AJ63" s="26">
        <v>142</v>
      </c>
      <c r="AK63" s="26">
        <v>150</v>
      </c>
      <c r="AL63" s="26">
        <v>154</v>
      </c>
      <c r="AM63" s="26">
        <v>96</v>
      </c>
      <c r="AN63" s="26">
        <v>47</v>
      </c>
      <c r="AO63" s="26">
        <v>46</v>
      </c>
      <c r="AP63" s="26">
        <v>27</v>
      </c>
      <c r="AQ63" s="26">
        <v>16</v>
      </c>
    </row>
    <row r="64" spans="15:43" ht="15" x14ac:dyDescent="0.25">
      <c r="O64" s="75">
        <v>2016</v>
      </c>
      <c r="P64" s="75" t="s">
        <v>5</v>
      </c>
      <c r="Q64" s="75">
        <v>1</v>
      </c>
      <c r="R64" s="75" t="s">
        <v>19</v>
      </c>
      <c r="S64" s="90">
        <f t="shared" si="2"/>
        <v>2156</v>
      </c>
      <c r="T64" s="26">
        <v>5</v>
      </c>
      <c r="U64" s="26">
        <v>5</v>
      </c>
      <c r="V64" s="26">
        <v>6</v>
      </c>
      <c r="W64" s="26">
        <v>8</v>
      </c>
      <c r="X64" s="26">
        <v>20</v>
      </c>
      <c r="Y64" s="26">
        <v>57</v>
      </c>
      <c r="Z64" s="26">
        <v>116</v>
      </c>
      <c r="AA64" s="26">
        <v>194</v>
      </c>
      <c r="AB64" s="26">
        <v>121</v>
      </c>
      <c r="AC64" s="26">
        <v>94</v>
      </c>
      <c r="AD64" s="26">
        <v>113</v>
      </c>
      <c r="AE64" s="26">
        <v>137</v>
      </c>
      <c r="AF64" s="26">
        <v>143</v>
      </c>
      <c r="AG64" s="26">
        <v>115</v>
      </c>
      <c r="AH64" s="26">
        <v>114</v>
      </c>
      <c r="AI64" s="26">
        <v>165</v>
      </c>
      <c r="AJ64" s="26">
        <v>194</v>
      </c>
      <c r="AK64" s="26">
        <v>178</v>
      </c>
      <c r="AL64" s="26">
        <v>130</v>
      </c>
      <c r="AM64" s="26">
        <v>85</v>
      </c>
      <c r="AN64" s="26">
        <v>64</v>
      </c>
      <c r="AO64" s="26">
        <v>47</v>
      </c>
      <c r="AP64" s="26">
        <v>20</v>
      </c>
      <c r="AQ64" s="26">
        <v>25</v>
      </c>
    </row>
    <row r="65" spans="15:43" ht="15" x14ac:dyDescent="0.25">
      <c r="O65" s="75">
        <v>2016</v>
      </c>
      <c r="P65" s="75" t="s">
        <v>5</v>
      </c>
      <c r="Q65" s="75">
        <v>2</v>
      </c>
      <c r="R65" s="75" t="s">
        <v>20</v>
      </c>
      <c r="S65" s="90">
        <f t="shared" si="2"/>
        <v>2345</v>
      </c>
      <c r="T65" s="26">
        <v>8</v>
      </c>
      <c r="U65" s="26">
        <v>6</v>
      </c>
      <c r="V65" s="26">
        <v>6</v>
      </c>
      <c r="W65" s="26">
        <v>8</v>
      </c>
      <c r="X65" s="26">
        <v>19</v>
      </c>
      <c r="Y65" s="26">
        <v>56</v>
      </c>
      <c r="Z65" s="26">
        <v>108</v>
      </c>
      <c r="AA65" s="26">
        <v>195</v>
      </c>
      <c r="AB65" s="26">
        <v>126</v>
      </c>
      <c r="AC65" s="26">
        <v>113</v>
      </c>
      <c r="AD65" s="26">
        <v>110</v>
      </c>
      <c r="AE65" s="26">
        <v>119</v>
      </c>
      <c r="AF65" s="26">
        <v>149</v>
      </c>
      <c r="AG65" s="26">
        <v>145</v>
      </c>
      <c r="AH65" s="26">
        <v>144</v>
      </c>
      <c r="AI65" s="26">
        <v>210</v>
      </c>
      <c r="AJ65" s="26">
        <v>175</v>
      </c>
      <c r="AK65" s="26">
        <v>197</v>
      </c>
      <c r="AL65" s="26">
        <v>181</v>
      </c>
      <c r="AM65" s="26">
        <v>125</v>
      </c>
      <c r="AN65" s="26">
        <v>66</v>
      </c>
      <c r="AO65" s="26">
        <v>47</v>
      </c>
      <c r="AP65" s="26">
        <v>22</v>
      </c>
      <c r="AQ65" s="26">
        <v>10</v>
      </c>
    </row>
    <row r="66" spans="15:43" ht="15" x14ac:dyDescent="0.25">
      <c r="O66" s="75">
        <v>2016</v>
      </c>
      <c r="P66" s="75" t="s">
        <v>5</v>
      </c>
      <c r="Q66" s="75">
        <v>3</v>
      </c>
      <c r="R66" s="75" t="s">
        <v>21</v>
      </c>
      <c r="S66" s="90">
        <f t="shared" si="2"/>
        <v>2160</v>
      </c>
      <c r="T66" s="26">
        <v>19</v>
      </c>
      <c r="U66" s="26">
        <v>7</v>
      </c>
      <c r="V66" s="26">
        <v>3</v>
      </c>
      <c r="W66" s="26">
        <v>7</v>
      </c>
      <c r="X66" s="26">
        <v>27</v>
      </c>
      <c r="Y66" s="26">
        <v>49</v>
      </c>
      <c r="Z66" s="26">
        <v>97</v>
      </c>
      <c r="AA66" s="26">
        <v>178</v>
      </c>
      <c r="AB66" s="26">
        <v>119</v>
      </c>
      <c r="AC66" s="26">
        <v>109</v>
      </c>
      <c r="AD66" s="26">
        <v>122</v>
      </c>
      <c r="AE66" s="26">
        <v>130</v>
      </c>
      <c r="AF66" s="26">
        <v>143</v>
      </c>
      <c r="AG66" s="26">
        <v>130</v>
      </c>
      <c r="AH66" s="26">
        <v>129</v>
      </c>
      <c r="AI66" s="26">
        <v>150</v>
      </c>
      <c r="AJ66" s="26">
        <v>194</v>
      </c>
      <c r="AK66" s="26">
        <v>128</v>
      </c>
      <c r="AL66" s="26">
        <v>144</v>
      </c>
      <c r="AM66" s="26">
        <v>119</v>
      </c>
      <c r="AN66" s="26">
        <v>64</v>
      </c>
      <c r="AO66" s="26">
        <v>64</v>
      </c>
      <c r="AP66" s="26">
        <v>17</v>
      </c>
      <c r="AQ66" s="26">
        <v>11</v>
      </c>
    </row>
    <row r="67" spans="15:43" ht="15" x14ac:dyDescent="0.25">
      <c r="O67" s="75">
        <v>2016</v>
      </c>
      <c r="P67" s="75" t="s">
        <v>5</v>
      </c>
      <c r="Q67" s="75">
        <v>4</v>
      </c>
      <c r="R67" s="75" t="s">
        <v>15</v>
      </c>
      <c r="S67" s="90">
        <f t="shared" si="2"/>
        <v>2405</v>
      </c>
      <c r="T67" s="26">
        <v>12</v>
      </c>
      <c r="U67" s="26">
        <v>7</v>
      </c>
      <c r="V67" s="26">
        <v>5</v>
      </c>
      <c r="W67" s="26">
        <v>9</v>
      </c>
      <c r="X67" s="26">
        <v>16</v>
      </c>
      <c r="Y67" s="26">
        <v>49</v>
      </c>
      <c r="Z67" s="26">
        <v>109</v>
      </c>
      <c r="AA67" s="26">
        <v>192</v>
      </c>
      <c r="AB67" s="26">
        <v>126</v>
      </c>
      <c r="AC67" s="26">
        <v>102</v>
      </c>
      <c r="AD67" s="26">
        <v>120</v>
      </c>
      <c r="AE67" s="26">
        <v>149</v>
      </c>
      <c r="AF67" s="26">
        <v>138</v>
      </c>
      <c r="AG67" s="26">
        <v>150</v>
      </c>
      <c r="AH67" s="26">
        <v>164</v>
      </c>
      <c r="AI67" s="26">
        <v>186</v>
      </c>
      <c r="AJ67" s="26">
        <v>220</v>
      </c>
      <c r="AK67" s="26">
        <v>179</v>
      </c>
      <c r="AL67" s="26">
        <v>157</v>
      </c>
      <c r="AM67" s="26">
        <v>114</v>
      </c>
      <c r="AN67" s="26">
        <v>74</v>
      </c>
      <c r="AO67" s="26">
        <v>57</v>
      </c>
      <c r="AP67" s="26">
        <v>43</v>
      </c>
      <c r="AQ67" s="26">
        <v>27</v>
      </c>
    </row>
    <row r="68" spans="15:43" ht="15" x14ac:dyDescent="0.25">
      <c r="O68" s="75">
        <v>2016</v>
      </c>
      <c r="P68" s="75" t="s">
        <v>5</v>
      </c>
      <c r="Q68" s="75">
        <v>5</v>
      </c>
      <c r="R68" s="75" t="s">
        <v>16</v>
      </c>
      <c r="S68" s="90">
        <f t="shared" si="2"/>
        <v>2009</v>
      </c>
      <c r="T68" s="26">
        <v>13</v>
      </c>
      <c r="U68" s="26">
        <v>9</v>
      </c>
      <c r="V68" s="26">
        <v>6</v>
      </c>
      <c r="W68" s="26">
        <v>9</v>
      </c>
      <c r="X68" s="26">
        <v>11</v>
      </c>
      <c r="Y68" s="26">
        <v>39</v>
      </c>
      <c r="Z68" s="26">
        <v>53</v>
      </c>
      <c r="AA68" s="26">
        <v>62</v>
      </c>
      <c r="AB68" s="26">
        <v>109</v>
      </c>
      <c r="AC68" s="26">
        <v>114</v>
      </c>
      <c r="AD68" s="26">
        <v>155</v>
      </c>
      <c r="AE68" s="26">
        <v>169</v>
      </c>
      <c r="AF68" s="26">
        <v>143</v>
      </c>
      <c r="AG68" s="26">
        <v>154</v>
      </c>
      <c r="AH68" s="26">
        <v>139</v>
      </c>
      <c r="AI68" s="26">
        <v>146</v>
      </c>
      <c r="AJ68" s="26">
        <v>142</v>
      </c>
      <c r="AK68" s="26">
        <v>133</v>
      </c>
      <c r="AL68" s="26">
        <v>124</v>
      </c>
      <c r="AM68" s="26">
        <v>100</v>
      </c>
      <c r="AN68" s="26">
        <v>78</v>
      </c>
      <c r="AO68" s="26">
        <v>44</v>
      </c>
      <c r="AP68" s="26">
        <v>26</v>
      </c>
      <c r="AQ68" s="26">
        <v>31</v>
      </c>
    </row>
    <row r="69" spans="15:43" ht="15" x14ac:dyDescent="0.25">
      <c r="O69" s="75">
        <v>2016</v>
      </c>
      <c r="P69" s="75" t="s">
        <v>5</v>
      </c>
      <c r="Q69" s="75">
        <v>6</v>
      </c>
      <c r="R69" s="75" t="s">
        <v>17</v>
      </c>
      <c r="S69" s="90">
        <f t="shared" si="2"/>
        <v>1947</v>
      </c>
      <c r="T69" s="26">
        <v>20</v>
      </c>
      <c r="U69" s="26">
        <v>12</v>
      </c>
      <c r="V69" s="26">
        <v>7</v>
      </c>
      <c r="W69" s="26">
        <v>5</v>
      </c>
      <c r="X69" s="26">
        <v>5</v>
      </c>
      <c r="Y69" s="26">
        <v>27</v>
      </c>
      <c r="Z69" s="26">
        <v>21</v>
      </c>
      <c r="AA69" s="26">
        <v>32</v>
      </c>
      <c r="AB69" s="26">
        <v>74</v>
      </c>
      <c r="AC69" s="26">
        <v>146</v>
      </c>
      <c r="AD69" s="26">
        <v>130</v>
      </c>
      <c r="AE69" s="26">
        <v>114</v>
      </c>
      <c r="AF69" s="26">
        <v>238</v>
      </c>
      <c r="AG69" s="26">
        <v>146</v>
      </c>
      <c r="AH69" s="26">
        <v>115</v>
      </c>
      <c r="AI69" s="26">
        <v>123</v>
      </c>
      <c r="AJ69" s="26">
        <v>142</v>
      </c>
      <c r="AK69" s="26">
        <v>168</v>
      </c>
      <c r="AL69" s="26">
        <v>123</v>
      </c>
      <c r="AM69" s="26">
        <v>136</v>
      </c>
      <c r="AN69" s="26">
        <v>72</v>
      </c>
      <c r="AO69" s="26">
        <v>46</v>
      </c>
      <c r="AP69" s="26">
        <v>26</v>
      </c>
      <c r="AQ69" s="26">
        <v>19</v>
      </c>
    </row>
    <row r="70" spans="15:43" ht="15" x14ac:dyDescent="0.25">
      <c r="O70" s="75">
        <v>2016</v>
      </c>
      <c r="P70" s="75" t="s">
        <v>5</v>
      </c>
      <c r="Q70" s="75">
        <v>7</v>
      </c>
      <c r="R70" s="75" t="s">
        <v>18</v>
      </c>
      <c r="S70" s="90">
        <f t="shared" si="2"/>
        <v>2190</v>
      </c>
      <c r="T70" s="26">
        <v>8</v>
      </c>
      <c r="U70" s="26">
        <v>9</v>
      </c>
      <c r="V70" s="26">
        <v>2</v>
      </c>
      <c r="W70" s="26">
        <v>13</v>
      </c>
      <c r="X70" s="26">
        <v>19</v>
      </c>
      <c r="Y70" s="26">
        <v>56</v>
      </c>
      <c r="Z70" s="26">
        <v>85</v>
      </c>
      <c r="AA70" s="26">
        <v>132</v>
      </c>
      <c r="AB70" s="26">
        <v>111</v>
      </c>
      <c r="AC70" s="26">
        <v>96</v>
      </c>
      <c r="AD70" s="26">
        <v>140</v>
      </c>
      <c r="AE70" s="26">
        <v>164</v>
      </c>
      <c r="AF70" s="26">
        <v>159</v>
      </c>
      <c r="AG70" s="26">
        <v>132</v>
      </c>
      <c r="AH70" s="26">
        <v>158</v>
      </c>
      <c r="AI70" s="26">
        <v>176</v>
      </c>
      <c r="AJ70" s="26">
        <v>175</v>
      </c>
      <c r="AK70" s="26">
        <v>190</v>
      </c>
      <c r="AL70" s="26">
        <v>149</v>
      </c>
      <c r="AM70" s="26">
        <v>83</v>
      </c>
      <c r="AN70" s="26">
        <v>58</v>
      </c>
      <c r="AO70" s="26">
        <v>35</v>
      </c>
      <c r="AP70" s="26">
        <v>28</v>
      </c>
      <c r="AQ70" s="26">
        <v>12</v>
      </c>
    </row>
    <row r="71" spans="15:43" ht="15" x14ac:dyDescent="0.25">
      <c r="O71" s="75">
        <v>2016</v>
      </c>
      <c r="P71" s="75" t="s">
        <v>5</v>
      </c>
      <c r="Q71" s="75">
        <v>8</v>
      </c>
      <c r="R71" s="75" t="s">
        <v>19</v>
      </c>
      <c r="S71" s="90">
        <f t="shared" si="2"/>
        <v>1877</v>
      </c>
      <c r="T71" s="26">
        <v>10</v>
      </c>
      <c r="U71" s="26">
        <v>3</v>
      </c>
      <c r="V71" s="26">
        <v>1</v>
      </c>
      <c r="W71" s="26">
        <v>9</v>
      </c>
      <c r="X71" s="26">
        <v>11</v>
      </c>
      <c r="Y71" s="26">
        <v>48</v>
      </c>
      <c r="Z71" s="26">
        <v>110</v>
      </c>
      <c r="AA71" s="26">
        <v>186</v>
      </c>
      <c r="AB71" s="26">
        <v>117</v>
      </c>
      <c r="AC71" s="26">
        <v>105</v>
      </c>
      <c r="AD71" s="26">
        <v>115</v>
      </c>
      <c r="AE71" s="26">
        <v>132</v>
      </c>
      <c r="AF71" s="26">
        <v>126</v>
      </c>
      <c r="AG71" s="26">
        <v>124</v>
      </c>
      <c r="AH71" s="26">
        <v>130</v>
      </c>
      <c r="AI71" s="26">
        <v>168</v>
      </c>
      <c r="AJ71" s="26">
        <v>173</v>
      </c>
      <c r="AK71" s="26">
        <v>107</v>
      </c>
      <c r="AL71" s="26">
        <v>92</v>
      </c>
      <c r="AM71" s="26">
        <v>49</v>
      </c>
      <c r="AN71" s="26">
        <v>19</v>
      </c>
      <c r="AO71" s="26">
        <v>17</v>
      </c>
      <c r="AP71" s="26">
        <v>18</v>
      </c>
      <c r="AQ71" s="26">
        <v>7</v>
      </c>
    </row>
    <row r="72" spans="15:43" ht="15" x14ac:dyDescent="0.25">
      <c r="O72" s="75">
        <v>2016</v>
      </c>
      <c r="P72" s="75" t="s">
        <v>5</v>
      </c>
      <c r="Q72" s="75">
        <v>9</v>
      </c>
      <c r="R72" s="75" t="s">
        <v>20</v>
      </c>
      <c r="S72" s="90">
        <f t="shared" si="2"/>
        <v>1994</v>
      </c>
      <c r="T72" s="26">
        <v>6</v>
      </c>
      <c r="U72" s="26">
        <v>5</v>
      </c>
      <c r="V72" s="26">
        <v>2</v>
      </c>
      <c r="W72" s="26">
        <v>7</v>
      </c>
      <c r="X72" s="26">
        <v>14</v>
      </c>
      <c r="Y72" s="26">
        <v>41</v>
      </c>
      <c r="Z72" s="26">
        <v>108</v>
      </c>
      <c r="AA72" s="26">
        <v>188</v>
      </c>
      <c r="AB72" s="26">
        <v>100</v>
      </c>
      <c r="AC72" s="26">
        <v>91</v>
      </c>
      <c r="AD72" s="26">
        <v>105</v>
      </c>
      <c r="AE72" s="26">
        <v>141</v>
      </c>
      <c r="AF72" s="26">
        <v>190</v>
      </c>
      <c r="AG72" s="26">
        <v>149</v>
      </c>
      <c r="AH72" s="26">
        <v>118</v>
      </c>
      <c r="AI72" s="26">
        <v>118</v>
      </c>
      <c r="AJ72" s="26">
        <v>155</v>
      </c>
      <c r="AK72" s="26">
        <v>144</v>
      </c>
      <c r="AL72" s="26">
        <v>113</v>
      </c>
      <c r="AM72" s="26">
        <v>62</v>
      </c>
      <c r="AN72" s="26">
        <v>48</v>
      </c>
      <c r="AO72" s="26">
        <v>32</v>
      </c>
      <c r="AP72" s="26">
        <v>31</v>
      </c>
      <c r="AQ72" s="26">
        <v>26</v>
      </c>
    </row>
    <row r="73" spans="15:43" ht="15" x14ac:dyDescent="0.25">
      <c r="O73" s="75">
        <v>2016</v>
      </c>
      <c r="P73" s="75" t="s">
        <v>5</v>
      </c>
      <c r="Q73" s="75">
        <v>10</v>
      </c>
      <c r="R73" s="75" t="s">
        <v>21</v>
      </c>
      <c r="S73" s="90">
        <f t="shared" si="2"/>
        <v>2814</v>
      </c>
      <c r="T73" s="26">
        <v>26</v>
      </c>
      <c r="U73" s="26">
        <v>9</v>
      </c>
      <c r="V73" s="26">
        <v>5</v>
      </c>
      <c r="W73" s="26">
        <v>15</v>
      </c>
      <c r="X73" s="26">
        <v>33</v>
      </c>
      <c r="Y73" s="26">
        <v>63</v>
      </c>
      <c r="Z73" s="26">
        <v>92</v>
      </c>
      <c r="AA73" s="26">
        <v>125</v>
      </c>
      <c r="AB73" s="26">
        <v>142</v>
      </c>
      <c r="AC73" s="26">
        <v>170</v>
      </c>
      <c r="AD73" s="26">
        <v>225</v>
      </c>
      <c r="AE73" s="26">
        <v>223</v>
      </c>
      <c r="AF73" s="26">
        <v>231</v>
      </c>
      <c r="AG73" s="26">
        <v>199</v>
      </c>
      <c r="AH73" s="26">
        <v>217</v>
      </c>
      <c r="AI73" s="26">
        <v>220</v>
      </c>
      <c r="AJ73" s="26">
        <v>205</v>
      </c>
      <c r="AK73" s="26">
        <v>172</v>
      </c>
      <c r="AL73" s="26">
        <v>154</v>
      </c>
      <c r="AM73" s="26">
        <v>103</v>
      </c>
      <c r="AN73" s="26">
        <v>92</v>
      </c>
      <c r="AO73" s="26">
        <v>48</v>
      </c>
      <c r="AP73" s="26">
        <v>30</v>
      </c>
      <c r="AQ73" s="26">
        <v>15</v>
      </c>
    </row>
    <row r="74" spans="15:43" ht="15" x14ac:dyDescent="0.25">
      <c r="O74" s="75">
        <v>2016</v>
      </c>
      <c r="P74" s="75" t="s">
        <v>5</v>
      </c>
      <c r="Q74" s="75">
        <v>11</v>
      </c>
      <c r="R74" s="75" t="s">
        <v>15</v>
      </c>
      <c r="S74" s="90">
        <f t="shared" si="2"/>
        <v>2240</v>
      </c>
      <c r="T74" s="26">
        <v>15</v>
      </c>
      <c r="U74" s="26">
        <v>9</v>
      </c>
      <c r="V74" s="26">
        <v>2</v>
      </c>
      <c r="W74" s="26">
        <v>10</v>
      </c>
      <c r="X74" s="26">
        <v>11</v>
      </c>
      <c r="Y74" s="26">
        <v>29</v>
      </c>
      <c r="Z74" s="26">
        <v>86</v>
      </c>
      <c r="AA74" s="26">
        <v>99</v>
      </c>
      <c r="AB74" s="26">
        <v>104</v>
      </c>
      <c r="AC74" s="26">
        <v>149</v>
      </c>
      <c r="AD74" s="26">
        <v>169</v>
      </c>
      <c r="AE74" s="26">
        <v>165</v>
      </c>
      <c r="AF74" s="26">
        <v>167</v>
      </c>
      <c r="AG74" s="26">
        <v>171</v>
      </c>
      <c r="AH74" s="26">
        <v>183</v>
      </c>
      <c r="AI74" s="26">
        <v>135</v>
      </c>
      <c r="AJ74" s="26">
        <v>130</v>
      </c>
      <c r="AK74" s="26">
        <v>162</v>
      </c>
      <c r="AL74" s="26">
        <v>153</v>
      </c>
      <c r="AM74" s="26">
        <v>89</v>
      </c>
      <c r="AN74" s="26">
        <v>83</v>
      </c>
      <c r="AO74" s="26">
        <v>50</v>
      </c>
      <c r="AP74" s="26">
        <v>34</v>
      </c>
      <c r="AQ74" s="26">
        <v>35</v>
      </c>
    </row>
    <row r="75" spans="15:43" ht="15" x14ac:dyDescent="0.25">
      <c r="O75" s="75">
        <v>2016</v>
      </c>
      <c r="P75" s="75" t="s">
        <v>5</v>
      </c>
      <c r="Q75" s="75">
        <v>12</v>
      </c>
      <c r="R75" s="75" t="s">
        <v>16</v>
      </c>
      <c r="S75" s="90">
        <f t="shared" si="2"/>
        <v>1969</v>
      </c>
      <c r="T75" s="26">
        <v>16</v>
      </c>
      <c r="U75" s="26">
        <v>7</v>
      </c>
      <c r="V75" s="26">
        <v>8</v>
      </c>
      <c r="W75" s="26">
        <v>4</v>
      </c>
      <c r="X75" s="26">
        <v>10</v>
      </c>
      <c r="Y75" s="26">
        <v>19</v>
      </c>
      <c r="Z75" s="26">
        <v>50</v>
      </c>
      <c r="AA75" s="26">
        <v>57</v>
      </c>
      <c r="AB75" s="26">
        <v>82</v>
      </c>
      <c r="AC75" s="26">
        <v>112</v>
      </c>
      <c r="AD75" s="26">
        <v>136</v>
      </c>
      <c r="AE75" s="26">
        <v>156</v>
      </c>
      <c r="AF75" s="26">
        <v>176</v>
      </c>
      <c r="AG75" s="26">
        <v>160</v>
      </c>
      <c r="AH75" s="26">
        <v>141</v>
      </c>
      <c r="AI75" s="26">
        <v>141</v>
      </c>
      <c r="AJ75" s="26">
        <v>130</v>
      </c>
      <c r="AK75" s="26">
        <v>151</v>
      </c>
      <c r="AL75" s="26">
        <v>120</v>
      </c>
      <c r="AM75" s="26">
        <v>103</v>
      </c>
      <c r="AN75" s="26">
        <v>67</v>
      </c>
      <c r="AO75" s="26">
        <v>45</v>
      </c>
      <c r="AP75" s="26">
        <v>48</v>
      </c>
      <c r="AQ75" s="26">
        <v>30</v>
      </c>
    </row>
    <row r="76" spans="15:43" ht="15" x14ac:dyDescent="0.25">
      <c r="O76" s="75">
        <v>2016</v>
      </c>
      <c r="P76" s="75" t="s">
        <v>5</v>
      </c>
      <c r="Q76" s="75">
        <v>14</v>
      </c>
      <c r="R76" s="75" t="s">
        <v>17</v>
      </c>
      <c r="S76" s="90">
        <f t="shared" si="2"/>
        <v>2506</v>
      </c>
      <c r="T76" s="26">
        <v>32</v>
      </c>
      <c r="U76" s="26">
        <v>7</v>
      </c>
      <c r="V76" s="26">
        <v>7</v>
      </c>
      <c r="W76" s="26">
        <v>13</v>
      </c>
      <c r="X76" s="26">
        <v>16</v>
      </c>
      <c r="Y76" s="26">
        <v>50</v>
      </c>
      <c r="Z76" s="26">
        <v>54</v>
      </c>
      <c r="AA76" s="26">
        <v>116</v>
      </c>
      <c r="AB76" s="26">
        <v>101</v>
      </c>
      <c r="AC76" s="26">
        <v>126</v>
      </c>
      <c r="AD76" s="26">
        <v>134</v>
      </c>
      <c r="AE76" s="26">
        <v>182</v>
      </c>
      <c r="AF76" s="26">
        <v>157</v>
      </c>
      <c r="AG76" s="26">
        <v>176</v>
      </c>
      <c r="AH76" s="26">
        <v>161</v>
      </c>
      <c r="AI76" s="26">
        <v>204</v>
      </c>
      <c r="AJ76" s="26">
        <v>220</v>
      </c>
      <c r="AK76" s="26">
        <v>202</v>
      </c>
      <c r="AL76" s="26">
        <v>186</v>
      </c>
      <c r="AM76" s="26">
        <v>152</v>
      </c>
      <c r="AN76" s="26">
        <v>82</v>
      </c>
      <c r="AO76" s="26">
        <v>62</v>
      </c>
      <c r="AP76" s="26">
        <v>46</v>
      </c>
      <c r="AQ76" s="26">
        <v>20</v>
      </c>
    </row>
    <row r="77" spans="15:43" ht="15" x14ac:dyDescent="0.25">
      <c r="O77" s="75">
        <v>2016</v>
      </c>
      <c r="P77" s="75" t="s">
        <v>5</v>
      </c>
      <c r="Q77" s="75">
        <v>15</v>
      </c>
      <c r="R77" s="75" t="s">
        <v>18</v>
      </c>
      <c r="S77" s="90">
        <f t="shared" si="2"/>
        <v>2402</v>
      </c>
      <c r="T77" s="26">
        <v>8</v>
      </c>
      <c r="U77" s="26">
        <v>1</v>
      </c>
      <c r="V77" s="26">
        <v>3</v>
      </c>
      <c r="W77" s="26">
        <v>14</v>
      </c>
      <c r="X77" s="26">
        <v>11</v>
      </c>
      <c r="Y77" s="26">
        <v>58</v>
      </c>
      <c r="Z77" s="26">
        <v>111</v>
      </c>
      <c r="AA77" s="26">
        <v>215</v>
      </c>
      <c r="AB77" s="26">
        <v>153</v>
      </c>
      <c r="AC77" s="26">
        <v>116</v>
      </c>
      <c r="AD77" s="26">
        <v>106</v>
      </c>
      <c r="AE77" s="26">
        <v>135</v>
      </c>
      <c r="AF77" s="26">
        <v>129</v>
      </c>
      <c r="AG77" s="26">
        <v>126</v>
      </c>
      <c r="AH77" s="26">
        <v>164</v>
      </c>
      <c r="AI77" s="26">
        <v>164</v>
      </c>
      <c r="AJ77" s="26">
        <v>204</v>
      </c>
      <c r="AK77" s="26">
        <v>199</v>
      </c>
      <c r="AL77" s="26">
        <v>164</v>
      </c>
      <c r="AM77" s="26">
        <v>124</v>
      </c>
      <c r="AN77" s="26">
        <v>82</v>
      </c>
      <c r="AO77" s="26">
        <v>71</v>
      </c>
      <c r="AP77" s="26">
        <v>26</v>
      </c>
      <c r="AQ77" s="26">
        <v>18</v>
      </c>
    </row>
    <row r="78" spans="15:43" ht="15" x14ac:dyDescent="0.25">
      <c r="O78" s="75">
        <v>2016</v>
      </c>
      <c r="P78" s="75" t="s">
        <v>5</v>
      </c>
      <c r="Q78" s="75">
        <v>16</v>
      </c>
      <c r="R78" s="75" t="s">
        <v>19</v>
      </c>
      <c r="S78" s="90">
        <f t="shared" si="2"/>
        <v>2392</v>
      </c>
      <c r="T78" s="26">
        <v>12</v>
      </c>
      <c r="U78" s="26">
        <v>1</v>
      </c>
      <c r="V78" s="26">
        <v>4</v>
      </c>
      <c r="W78" s="26">
        <v>9</v>
      </c>
      <c r="X78" s="26">
        <v>17</v>
      </c>
      <c r="Y78" s="26">
        <v>55</v>
      </c>
      <c r="Z78" s="26">
        <v>108</v>
      </c>
      <c r="AA78" s="26">
        <v>189</v>
      </c>
      <c r="AB78" s="26">
        <v>128</v>
      </c>
      <c r="AC78" s="26">
        <v>103</v>
      </c>
      <c r="AD78" s="26">
        <v>111</v>
      </c>
      <c r="AE78" s="26">
        <v>126</v>
      </c>
      <c r="AF78" s="26">
        <v>158</v>
      </c>
      <c r="AG78" s="26">
        <v>135</v>
      </c>
      <c r="AH78" s="26">
        <v>160</v>
      </c>
      <c r="AI78" s="26">
        <v>185</v>
      </c>
      <c r="AJ78" s="26">
        <v>198</v>
      </c>
      <c r="AK78" s="26">
        <v>182</v>
      </c>
      <c r="AL78" s="26">
        <v>154</v>
      </c>
      <c r="AM78" s="26">
        <v>133</v>
      </c>
      <c r="AN78" s="26">
        <v>122</v>
      </c>
      <c r="AO78" s="26">
        <v>54</v>
      </c>
      <c r="AP78" s="26">
        <v>33</v>
      </c>
      <c r="AQ78" s="26">
        <v>15</v>
      </c>
    </row>
    <row r="79" spans="15:43" ht="15" x14ac:dyDescent="0.25">
      <c r="O79" s="75">
        <v>2016</v>
      </c>
      <c r="P79" s="75" t="s">
        <v>5</v>
      </c>
      <c r="Q79" s="75">
        <v>17</v>
      </c>
      <c r="R79" s="75" t="s">
        <v>20</v>
      </c>
      <c r="S79" s="90">
        <f t="shared" si="2"/>
        <v>2242</v>
      </c>
      <c r="T79" s="26">
        <v>6</v>
      </c>
      <c r="U79" s="26">
        <v>3</v>
      </c>
      <c r="V79" s="26">
        <v>0</v>
      </c>
      <c r="W79" s="26">
        <v>7</v>
      </c>
      <c r="X79" s="26">
        <v>14</v>
      </c>
      <c r="Y79" s="26">
        <v>61</v>
      </c>
      <c r="Z79" s="26">
        <v>103</v>
      </c>
      <c r="AA79" s="26">
        <v>189</v>
      </c>
      <c r="AB79" s="26">
        <v>131</v>
      </c>
      <c r="AC79" s="26">
        <v>108</v>
      </c>
      <c r="AD79" s="26">
        <v>116</v>
      </c>
      <c r="AE79" s="26">
        <v>140</v>
      </c>
      <c r="AF79" s="26">
        <v>133</v>
      </c>
      <c r="AG79" s="26">
        <v>180</v>
      </c>
      <c r="AH79" s="26">
        <v>160</v>
      </c>
      <c r="AI79" s="26">
        <v>169</v>
      </c>
      <c r="AJ79" s="26">
        <v>195</v>
      </c>
      <c r="AK79" s="26">
        <v>145</v>
      </c>
      <c r="AL79" s="26">
        <v>135</v>
      </c>
      <c r="AM79" s="26">
        <v>80</v>
      </c>
      <c r="AN79" s="26">
        <v>72</v>
      </c>
      <c r="AO79" s="26">
        <v>57</v>
      </c>
      <c r="AP79" s="26">
        <v>26</v>
      </c>
      <c r="AQ79" s="26">
        <v>12</v>
      </c>
    </row>
    <row r="80" spans="15:43" ht="15" x14ac:dyDescent="0.25">
      <c r="O80" s="75">
        <v>2016</v>
      </c>
      <c r="P80" s="75" t="s">
        <v>5</v>
      </c>
      <c r="Q80" s="75">
        <v>18</v>
      </c>
      <c r="R80" s="75" t="s">
        <v>21</v>
      </c>
      <c r="S80" s="90">
        <f t="shared" si="2"/>
        <v>2433</v>
      </c>
      <c r="T80" s="26">
        <v>4</v>
      </c>
      <c r="U80" s="26">
        <v>8</v>
      </c>
      <c r="V80" s="26">
        <v>4</v>
      </c>
      <c r="W80" s="26">
        <v>9</v>
      </c>
      <c r="X80" s="26">
        <v>10</v>
      </c>
      <c r="Y80" s="26">
        <v>52</v>
      </c>
      <c r="Z80" s="26">
        <v>96</v>
      </c>
      <c r="AA80" s="26">
        <v>192</v>
      </c>
      <c r="AB80" s="26">
        <v>101</v>
      </c>
      <c r="AC80" s="26">
        <v>121</v>
      </c>
      <c r="AD80" s="26">
        <v>124</v>
      </c>
      <c r="AE80" s="26">
        <v>131</v>
      </c>
      <c r="AF80" s="26">
        <v>142</v>
      </c>
      <c r="AG80" s="26">
        <v>147</v>
      </c>
      <c r="AH80" s="26">
        <v>176</v>
      </c>
      <c r="AI80" s="26">
        <v>176</v>
      </c>
      <c r="AJ80" s="26">
        <v>220</v>
      </c>
      <c r="AK80" s="26">
        <v>219</v>
      </c>
      <c r="AL80" s="26">
        <v>166</v>
      </c>
      <c r="AM80" s="26">
        <v>98</v>
      </c>
      <c r="AN80" s="26">
        <v>99</v>
      </c>
      <c r="AO80" s="26">
        <v>63</v>
      </c>
      <c r="AP80" s="26">
        <v>39</v>
      </c>
      <c r="AQ80" s="26">
        <v>36</v>
      </c>
    </row>
    <row r="81" spans="15:43" ht="15" x14ac:dyDescent="0.25">
      <c r="O81" s="75">
        <v>2016</v>
      </c>
      <c r="P81" s="75" t="s">
        <v>5</v>
      </c>
      <c r="Q81" s="75">
        <v>19</v>
      </c>
      <c r="R81" s="75" t="s">
        <v>15</v>
      </c>
      <c r="S81" s="90">
        <f t="shared" si="2"/>
        <v>2263</v>
      </c>
      <c r="T81" s="26">
        <v>19</v>
      </c>
      <c r="U81" s="26">
        <v>14</v>
      </c>
      <c r="V81" s="26">
        <v>5</v>
      </c>
      <c r="W81" s="26">
        <v>10</v>
      </c>
      <c r="X81" s="26">
        <v>9</v>
      </c>
      <c r="Y81" s="26">
        <v>28</v>
      </c>
      <c r="Z81" s="26">
        <v>66</v>
      </c>
      <c r="AA81" s="26">
        <v>65</v>
      </c>
      <c r="AB81" s="26">
        <v>78</v>
      </c>
      <c r="AC81" s="26">
        <v>123</v>
      </c>
      <c r="AD81" s="26">
        <v>150</v>
      </c>
      <c r="AE81" s="26">
        <v>160</v>
      </c>
      <c r="AF81" s="26">
        <v>168</v>
      </c>
      <c r="AG81" s="26">
        <v>191</v>
      </c>
      <c r="AH81" s="26">
        <v>155</v>
      </c>
      <c r="AI81" s="26">
        <v>163</v>
      </c>
      <c r="AJ81" s="26">
        <v>145</v>
      </c>
      <c r="AK81" s="26">
        <v>140</v>
      </c>
      <c r="AL81" s="26">
        <v>151</v>
      </c>
      <c r="AM81" s="26">
        <v>163</v>
      </c>
      <c r="AN81" s="26">
        <v>124</v>
      </c>
      <c r="AO81" s="26">
        <v>77</v>
      </c>
      <c r="AP81" s="26">
        <v>32</v>
      </c>
      <c r="AQ81" s="26">
        <v>27</v>
      </c>
    </row>
    <row r="82" spans="15:43" ht="15" x14ac:dyDescent="0.25">
      <c r="O82" s="75">
        <v>2016</v>
      </c>
      <c r="P82" s="75" t="s">
        <v>5</v>
      </c>
      <c r="Q82" s="75">
        <v>20</v>
      </c>
      <c r="R82" s="75" t="s">
        <v>16</v>
      </c>
      <c r="S82" s="90">
        <f t="shared" si="2"/>
        <v>2022</v>
      </c>
      <c r="T82" s="26">
        <v>19</v>
      </c>
      <c r="U82" s="26">
        <v>6</v>
      </c>
      <c r="V82" s="26">
        <v>4</v>
      </c>
      <c r="W82" s="26">
        <v>7</v>
      </c>
      <c r="X82" s="26">
        <v>4</v>
      </c>
      <c r="Y82" s="26">
        <v>25</v>
      </c>
      <c r="Z82" s="26">
        <v>29</v>
      </c>
      <c r="AA82" s="26">
        <v>37</v>
      </c>
      <c r="AB82" s="26">
        <v>52</v>
      </c>
      <c r="AC82" s="26">
        <v>121</v>
      </c>
      <c r="AD82" s="26">
        <v>146</v>
      </c>
      <c r="AE82" s="26">
        <v>115</v>
      </c>
      <c r="AF82" s="26">
        <v>217</v>
      </c>
      <c r="AG82" s="26">
        <v>155</v>
      </c>
      <c r="AH82" s="26">
        <v>119</v>
      </c>
      <c r="AI82" s="26">
        <v>156</v>
      </c>
      <c r="AJ82" s="26">
        <v>155</v>
      </c>
      <c r="AK82" s="26">
        <v>184</v>
      </c>
      <c r="AL82" s="26">
        <v>137</v>
      </c>
      <c r="AM82" s="26">
        <v>161</v>
      </c>
      <c r="AN82" s="26">
        <v>78</v>
      </c>
      <c r="AO82" s="26">
        <v>63</v>
      </c>
      <c r="AP82" s="26">
        <v>23</v>
      </c>
      <c r="AQ82" s="26">
        <v>9</v>
      </c>
    </row>
    <row r="83" spans="15:43" ht="15" x14ac:dyDescent="0.25">
      <c r="O83" s="75">
        <v>2016</v>
      </c>
      <c r="P83" s="75" t="s">
        <v>5</v>
      </c>
      <c r="Q83" s="75">
        <v>21</v>
      </c>
      <c r="R83" s="75" t="s">
        <v>17</v>
      </c>
      <c r="S83" s="90">
        <f t="shared" si="2"/>
        <v>2281</v>
      </c>
      <c r="T83" s="26">
        <v>6</v>
      </c>
      <c r="U83" s="26">
        <v>4</v>
      </c>
      <c r="V83" s="26">
        <v>6</v>
      </c>
      <c r="W83" s="26">
        <v>8</v>
      </c>
      <c r="X83" s="26">
        <v>9</v>
      </c>
      <c r="Y83" s="26">
        <v>48</v>
      </c>
      <c r="Z83" s="26">
        <v>70</v>
      </c>
      <c r="AA83" s="26">
        <v>128</v>
      </c>
      <c r="AB83" s="26">
        <v>120</v>
      </c>
      <c r="AC83" s="26">
        <v>114</v>
      </c>
      <c r="AD83" s="26">
        <v>153</v>
      </c>
      <c r="AE83" s="26">
        <v>168</v>
      </c>
      <c r="AF83" s="26">
        <v>163</v>
      </c>
      <c r="AG83" s="26">
        <v>150</v>
      </c>
      <c r="AH83" s="26">
        <v>175</v>
      </c>
      <c r="AI83" s="26">
        <v>172</v>
      </c>
      <c r="AJ83" s="26">
        <v>174</v>
      </c>
      <c r="AK83" s="26">
        <v>179</v>
      </c>
      <c r="AL83" s="26">
        <v>157</v>
      </c>
      <c r="AM83" s="26">
        <v>114</v>
      </c>
      <c r="AN83" s="26">
        <v>85</v>
      </c>
      <c r="AO83" s="26">
        <v>41</v>
      </c>
      <c r="AP83" s="26">
        <v>16</v>
      </c>
      <c r="AQ83" s="26">
        <v>21</v>
      </c>
    </row>
    <row r="84" spans="15:43" ht="15" x14ac:dyDescent="0.25">
      <c r="O84" s="75">
        <v>2016</v>
      </c>
      <c r="P84" s="75" t="s">
        <v>5</v>
      </c>
      <c r="Q84" s="75">
        <v>22</v>
      </c>
      <c r="R84" s="75" t="s">
        <v>18</v>
      </c>
      <c r="S84" s="90">
        <f t="shared" si="2"/>
        <v>2311</v>
      </c>
      <c r="T84" s="26">
        <v>8</v>
      </c>
      <c r="U84" s="26">
        <v>1</v>
      </c>
      <c r="V84" s="26">
        <v>1</v>
      </c>
      <c r="W84" s="26">
        <v>12</v>
      </c>
      <c r="X84" s="26">
        <v>16</v>
      </c>
      <c r="Y84" s="26">
        <v>58</v>
      </c>
      <c r="Z84" s="26">
        <v>115</v>
      </c>
      <c r="AA84" s="26">
        <v>225</v>
      </c>
      <c r="AB84" s="26">
        <v>125</v>
      </c>
      <c r="AC84" s="26">
        <v>100</v>
      </c>
      <c r="AD84" s="26">
        <v>106</v>
      </c>
      <c r="AE84" s="26">
        <v>114</v>
      </c>
      <c r="AF84" s="26">
        <v>141</v>
      </c>
      <c r="AG84" s="26">
        <v>180</v>
      </c>
      <c r="AH84" s="26">
        <v>143</v>
      </c>
      <c r="AI84" s="26">
        <v>177</v>
      </c>
      <c r="AJ84" s="26">
        <v>207</v>
      </c>
      <c r="AK84" s="26">
        <v>169</v>
      </c>
      <c r="AL84" s="26">
        <v>146</v>
      </c>
      <c r="AM84" s="26">
        <v>113</v>
      </c>
      <c r="AN84" s="26">
        <v>69</v>
      </c>
      <c r="AO84" s="26">
        <v>48</v>
      </c>
      <c r="AP84" s="26">
        <v>22</v>
      </c>
      <c r="AQ84" s="26">
        <v>15</v>
      </c>
    </row>
    <row r="85" spans="15:43" ht="15" x14ac:dyDescent="0.25">
      <c r="O85" s="75">
        <v>2016</v>
      </c>
      <c r="P85" s="75" t="s">
        <v>5</v>
      </c>
      <c r="Q85" s="75">
        <v>23</v>
      </c>
      <c r="R85" s="75" t="s">
        <v>19</v>
      </c>
      <c r="S85" s="90">
        <f t="shared" si="2"/>
        <v>2299</v>
      </c>
      <c r="T85" s="26">
        <v>7</v>
      </c>
      <c r="U85" s="26">
        <v>2</v>
      </c>
      <c r="V85" s="26">
        <v>5</v>
      </c>
      <c r="W85" s="26">
        <v>9</v>
      </c>
      <c r="X85" s="26">
        <v>26</v>
      </c>
      <c r="Y85" s="26">
        <v>53</v>
      </c>
      <c r="Z85" s="26">
        <v>94</v>
      </c>
      <c r="AA85" s="26">
        <v>202</v>
      </c>
      <c r="AB85" s="26">
        <v>120</v>
      </c>
      <c r="AC85" s="26">
        <v>107</v>
      </c>
      <c r="AD85" s="26">
        <v>114</v>
      </c>
      <c r="AE85" s="26">
        <v>126</v>
      </c>
      <c r="AF85" s="26">
        <v>120</v>
      </c>
      <c r="AG85" s="26">
        <v>112</v>
      </c>
      <c r="AH85" s="26">
        <v>137</v>
      </c>
      <c r="AI85" s="26">
        <v>161</v>
      </c>
      <c r="AJ85" s="26">
        <v>221</v>
      </c>
      <c r="AK85" s="26">
        <v>184</v>
      </c>
      <c r="AL85" s="26">
        <v>175</v>
      </c>
      <c r="AM85" s="26">
        <v>132</v>
      </c>
      <c r="AN85" s="26">
        <v>95</v>
      </c>
      <c r="AO85" s="26">
        <v>67</v>
      </c>
      <c r="AP85" s="26">
        <v>20</v>
      </c>
      <c r="AQ85" s="26">
        <v>10</v>
      </c>
    </row>
    <row r="86" spans="15:43" ht="15" x14ac:dyDescent="0.25">
      <c r="O86" s="75">
        <v>2016</v>
      </c>
      <c r="P86" s="75" t="s">
        <v>5</v>
      </c>
      <c r="Q86" s="75">
        <v>24</v>
      </c>
      <c r="R86" s="75" t="s">
        <v>20</v>
      </c>
      <c r="S86" s="90">
        <f t="shared" si="2"/>
        <v>2370</v>
      </c>
      <c r="T86" s="26">
        <v>11</v>
      </c>
      <c r="U86" s="26">
        <v>4</v>
      </c>
      <c r="V86" s="26">
        <v>7</v>
      </c>
      <c r="W86" s="26">
        <v>12</v>
      </c>
      <c r="X86" s="26">
        <v>19</v>
      </c>
      <c r="Y86" s="26">
        <v>60</v>
      </c>
      <c r="Z86" s="26">
        <v>101</v>
      </c>
      <c r="AA86" s="26">
        <v>182</v>
      </c>
      <c r="AB86" s="26">
        <v>105</v>
      </c>
      <c r="AC86" s="26">
        <v>95</v>
      </c>
      <c r="AD86" s="26">
        <v>111</v>
      </c>
      <c r="AE86" s="26">
        <v>105</v>
      </c>
      <c r="AF86" s="26">
        <v>134</v>
      </c>
      <c r="AG86" s="26">
        <v>140</v>
      </c>
      <c r="AH86" s="26">
        <v>166</v>
      </c>
      <c r="AI86" s="26">
        <v>187</v>
      </c>
      <c r="AJ86" s="26">
        <v>204</v>
      </c>
      <c r="AK86" s="26">
        <v>216</v>
      </c>
      <c r="AL86" s="26">
        <v>166</v>
      </c>
      <c r="AM86" s="26">
        <v>133</v>
      </c>
      <c r="AN86" s="26">
        <v>114</v>
      </c>
      <c r="AO86" s="26">
        <v>48</v>
      </c>
      <c r="AP86" s="26">
        <v>26</v>
      </c>
      <c r="AQ86" s="26">
        <v>24</v>
      </c>
    </row>
    <row r="87" spans="15:43" ht="15" x14ac:dyDescent="0.25">
      <c r="O87" s="75">
        <v>2016</v>
      </c>
      <c r="P87" s="75" t="s">
        <v>5</v>
      </c>
      <c r="Q87" s="75">
        <v>25</v>
      </c>
      <c r="R87" s="75" t="s">
        <v>21</v>
      </c>
      <c r="S87" s="90">
        <f t="shared" si="2"/>
        <v>2231</v>
      </c>
      <c r="T87" s="26">
        <v>10</v>
      </c>
      <c r="U87" s="26">
        <v>17</v>
      </c>
      <c r="V87" s="26">
        <v>3</v>
      </c>
      <c r="W87" s="26">
        <v>11</v>
      </c>
      <c r="X87" s="26">
        <v>11</v>
      </c>
      <c r="Y87" s="26">
        <v>37</v>
      </c>
      <c r="Z87" s="26">
        <v>61</v>
      </c>
      <c r="AA87" s="26">
        <v>68</v>
      </c>
      <c r="AB87" s="26">
        <v>90</v>
      </c>
      <c r="AC87" s="26">
        <v>152</v>
      </c>
      <c r="AD87" s="26">
        <v>158</v>
      </c>
      <c r="AE87" s="26">
        <v>177</v>
      </c>
      <c r="AF87" s="26">
        <v>154</v>
      </c>
      <c r="AG87" s="26">
        <v>155</v>
      </c>
      <c r="AH87" s="26">
        <v>164</v>
      </c>
      <c r="AI87" s="26">
        <v>149</v>
      </c>
      <c r="AJ87" s="26">
        <v>134</v>
      </c>
      <c r="AK87" s="26">
        <v>136</v>
      </c>
      <c r="AL87" s="26">
        <v>162</v>
      </c>
      <c r="AM87" s="26">
        <v>128</v>
      </c>
      <c r="AN87" s="26">
        <v>99</v>
      </c>
      <c r="AO87" s="26">
        <v>63</v>
      </c>
      <c r="AP87" s="26">
        <v>64</v>
      </c>
      <c r="AQ87" s="26">
        <v>28</v>
      </c>
    </row>
    <row r="88" spans="15:43" ht="15" x14ac:dyDescent="0.25">
      <c r="O88" s="75">
        <v>2016</v>
      </c>
      <c r="P88" s="75" t="s">
        <v>5</v>
      </c>
      <c r="Q88" s="75">
        <v>26</v>
      </c>
      <c r="R88" s="75" t="s">
        <v>15</v>
      </c>
      <c r="S88" s="90">
        <f t="shared" si="2"/>
        <v>2192</v>
      </c>
      <c r="T88" s="26">
        <v>22</v>
      </c>
      <c r="U88" s="26">
        <v>15</v>
      </c>
      <c r="V88" s="26">
        <v>5</v>
      </c>
      <c r="W88" s="26">
        <v>13</v>
      </c>
      <c r="X88" s="26">
        <v>6</v>
      </c>
      <c r="Y88" s="26">
        <v>32</v>
      </c>
      <c r="Z88" s="26">
        <v>47</v>
      </c>
      <c r="AA88" s="26">
        <v>66</v>
      </c>
      <c r="AB88" s="26">
        <v>83</v>
      </c>
      <c r="AC88" s="26">
        <v>148</v>
      </c>
      <c r="AD88" s="26">
        <v>172</v>
      </c>
      <c r="AE88" s="26">
        <v>179</v>
      </c>
      <c r="AF88" s="26">
        <v>149</v>
      </c>
      <c r="AG88" s="26">
        <v>171</v>
      </c>
      <c r="AH88" s="26">
        <v>155</v>
      </c>
      <c r="AI88" s="26">
        <v>138</v>
      </c>
      <c r="AJ88" s="26">
        <v>140</v>
      </c>
      <c r="AK88" s="26">
        <v>149</v>
      </c>
      <c r="AL88" s="26">
        <v>138</v>
      </c>
      <c r="AM88" s="26">
        <v>119</v>
      </c>
      <c r="AN88" s="26">
        <v>93</v>
      </c>
      <c r="AO88" s="26">
        <v>85</v>
      </c>
      <c r="AP88" s="26">
        <v>33</v>
      </c>
      <c r="AQ88" s="26">
        <v>34</v>
      </c>
    </row>
    <row r="89" spans="15:43" ht="15" x14ac:dyDescent="0.25">
      <c r="O89" s="75">
        <v>2016</v>
      </c>
      <c r="P89" s="75" t="s">
        <v>5</v>
      </c>
      <c r="Q89" s="75">
        <v>27</v>
      </c>
      <c r="R89" s="75" t="s">
        <v>16</v>
      </c>
      <c r="S89" s="90">
        <f t="shared" si="2"/>
        <v>1858</v>
      </c>
      <c r="T89" s="26">
        <v>17</v>
      </c>
      <c r="U89" s="26">
        <v>15</v>
      </c>
      <c r="V89" s="26">
        <v>7</v>
      </c>
      <c r="W89" s="26">
        <v>7</v>
      </c>
      <c r="X89" s="26">
        <v>7</v>
      </c>
      <c r="Y89" s="26">
        <v>21</v>
      </c>
      <c r="Z89" s="26">
        <v>35</v>
      </c>
      <c r="AA89" s="26">
        <v>44</v>
      </c>
      <c r="AB89" s="26">
        <v>60</v>
      </c>
      <c r="AC89" s="26">
        <v>124</v>
      </c>
      <c r="AD89" s="26">
        <v>145</v>
      </c>
      <c r="AE89" s="26">
        <v>95</v>
      </c>
      <c r="AF89" s="26">
        <v>179</v>
      </c>
      <c r="AG89" s="26">
        <v>139</v>
      </c>
      <c r="AH89" s="26">
        <v>152</v>
      </c>
      <c r="AI89" s="26">
        <v>130</v>
      </c>
      <c r="AJ89" s="26">
        <v>155</v>
      </c>
      <c r="AK89" s="26">
        <v>135</v>
      </c>
      <c r="AL89" s="26">
        <v>113</v>
      </c>
      <c r="AM89" s="26">
        <v>106</v>
      </c>
      <c r="AN89" s="26">
        <v>71</v>
      </c>
      <c r="AO89" s="26">
        <v>45</v>
      </c>
      <c r="AP89" s="26">
        <v>39</v>
      </c>
      <c r="AQ89" s="26">
        <v>17</v>
      </c>
    </row>
    <row r="90" spans="15:43" ht="15" x14ac:dyDescent="0.25">
      <c r="O90" s="75">
        <v>2016</v>
      </c>
      <c r="P90" s="75" t="s">
        <v>5</v>
      </c>
      <c r="Q90" s="75">
        <v>28</v>
      </c>
      <c r="R90" s="75" t="s">
        <v>17</v>
      </c>
      <c r="S90" s="90">
        <f t="shared" ref="S90:S153" si="4">IF(COUNTIF(T90:AQ90, "") &gt; 0, "", SUM(T90:AQ90))</f>
        <v>2437</v>
      </c>
      <c r="T90" s="26">
        <v>5</v>
      </c>
      <c r="U90" s="26">
        <v>4</v>
      </c>
      <c r="V90" s="26">
        <v>3</v>
      </c>
      <c r="W90" s="26">
        <v>13</v>
      </c>
      <c r="X90" s="26">
        <v>20</v>
      </c>
      <c r="Y90" s="26">
        <v>53</v>
      </c>
      <c r="Z90" s="26">
        <v>71</v>
      </c>
      <c r="AA90" s="26">
        <v>94</v>
      </c>
      <c r="AB90" s="26">
        <v>130</v>
      </c>
      <c r="AC90" s="26">
        <v>129</v>
      </c>
      <c r="AD90" s="26">
        <v>158</v>
      </c>
      <c r="AE90" s="26">
        <v>161</v>
      </c>
      <c r="AF90" s="26">
        <v>158</v>
      </c>
      <c r="AG90" s="26">
        <v>168</v>
      </c>
      <c r="AH90" s="26">
        <v>159</v>
      </c>
      <c r="AI90" s="26">
        <v>172</v>
      </c>
      <c r="AJ90" s="26">
        <v>183</v>
      </c>
      <c r="AK90" s="26">
        <v>203</v>
      </c>
      <c r="AL90" s="26">
        <v>196</v>
      </c>
      <c r="AM90" s="26">
        <v>114</v>
      </c>
      <c r="AN90" s="26">
        <v>106</v>
      </c>
      <c r="AO90" s="26">
        <v>74</v>
      </c>
      <c r="AP90" s="26">
        <v>42</v>
      </c>
      <c r="AQ90" s="26">
        <v>21</v>
      </c>
    </row>
    <row r="91" spans="15:43" ht="15" x14ac:dyDescent="0.25">
      <c r="O91" s="75">
        <v>2016</v>
      </c>
      <c r="P91" s="75" t="s">
        <v>5</v>
      </c>
      <c r="Q91" s="75">
        <v>29</v>
      </c>
      <c r="R91" s="75" t="s">
        <v>18</v>
      </c>
      <c r="S91" s="90">
        <f t="shared" si="4"/>
        <v>2274</v>
      </c>
      <c r="T91" s="26">
        <v>7</v>
      </c>
      <c r="U91" s="26">
        <v>3</v>
      </c>
      <c r="V91" s="26">
        <v>6</v>
      </c>
      <c r="W91" s="26">
        <v>7</v>
      </c>
      <c r="X91" s="26">
        <v>18</v>
      </c>
      <c r="Y91" s="26">
        <v>69</v>
      </c>
      <c r="Z91" s="26">
        <v>76</v>
      </c>
      <c r="AA91" s="26">
        <v>93</v>
      </c>
      <c r="AB91" s="26">
        <v>114</v>
      </c>
      <c r="AC91" s="26">
        <v>109</v>
      </c>
      <c r="AD91" s="26">
        <v>127</v>
      </c>
      <c r="AE91" s="26">
        <v>160</v>
      </c>
      <c r="AF91" s="26">
        <v>112</v>
      </c>
      <c r="AG91" s="26">
        <v>168</v>
      </c>
      <c r="AH91" s="26">
        <v>153</v>
      </c>
      <c r="AI91" s="26">
        <v>170</v>
      </c>
      <c r="AJ91" s="26">
        <v>185</v>
      </c>
      <c r="AK91" s="26">
        <v>175</v>
      </c>
      <c r="AL91" s="26">
        <v>162</v>
      </c>
      <c r="AM91" s="26">
        <v>128</v>
      </c>
      <c r="AN91" s="26">
        <v>105</v>
      </c>
      <c r="AO91" s="26">
        <v>71</v>
      </c>
      <c r="AP91" s="26">
        <v>32</v>
      </c>
      <c r="AQ91" s="26">
        <v>24</v>
      </c>
    </row>
    <row r="92" spans="15:43" ht="15" x14ac:dyDescent="0.25">
      <c r="O92" s="75">
        <v>2016</v>
      </c>
      <c r="P92" s="75" t="s">
        <v>5</v>
      </c>
      <c r="Q92" s="75">
        <v>30</v>
      </c>
      <c r="R92" s="75" t="s">
        <v>19</v>
      </c>
      <c r="S92" s="90">
        <f t="shared" si="4"/>
        <v>2348</v>
      </c>
      <c r="T92" s="26">
        <v>10</v>
      </c>
      <c r="U92" s="26">
        <v>12</v>
      </c>
      <c r="V92" s="26">
        <v>2</v>
      </c>
      <c r="W92" s="26">
        <v>10</v>
      </c>
      <c r="X92" s="26">
        <v>13</v>
      </c>
      <c r="Y92" s="26">
        <v>63</v>
      </c>
      <c r="Z92" s="26">
        <v>103</v>
      </c>
      <c r="AA92" s="26">
        <v>173</v>
      </c>
      <c r="AB92" s="26">
        <v>108</v>
      </c>
      <c r="AC92" s="26">
        <v>105</v>
      </c>
      <c r="AD92" s="26">
        <v>101</v>
      </c>
      <c r="AE92" s="26">
        <v>156</v>
      </c>
      <c r="AF92" s="26">
        <v>157</v>
      </c>
      <c r="AG92" s="26">
        <v>154</v>
      </c>
      <c r="AH92" s="26">
        <v>129</v>
      </c>
      <c r="AI92" s="26">
        <v>191</v>
      </c>
      <c r="AJ92" s="26">
        <v>216</v>
      </c>
      <c r="AK92" s="26">
        <v>178</v>
      </c>
      <c r="AL92" s="26">
        <v>154</v>
      </c>
      <c r="AM92" s="26">
        <v>132</v>
      </c>
      <c r="AN92" s="26">
        <v>87</v>
      </c>
      <c r="AO92" s="26">
        <v>49</v>
      </c>
      <c r="AP92" s="26">
        <v>29</v>
      </c>
      <c r="AQ92" s="26">
        <v>16</v>
      </c>
    </row>
    <row r="93" spans="15:43" ht="15" x14ac:dyDescent="0.25">
      <c r="O93" s="75">
        <v>2016</v>
      </c>
      <c r="P93" s="75" t="s">
        <v>5</v>
      </c>
      <c r="Q93" s="75">
        <v>31</v>
      </c>
      <c r="R93" s="75" t="s">
        <v>20</v>
      </c>
      <c r="S93" s="90">
        <f t="shared" si="4"/>
        <v>2245</v>
      </c>
      <c r="T93" s="26">
        <v>14</v>
      </c>
      <c r="U93" s="26">
        <v>3</v>
      </c>
      <c r="V93" s="26">
        <v>3</v>
      </c>
      <c r="W93" s="26">
        <v>10</v>
      </c>
      <c r="X93" s="26">
        <v>8</v>
      </c>
      <c r="Y93" s="26">
        <v>44</v>
      </c>
      <c r="Z93" s="26">
        <v>108</v>
      </c>
      <c r="AA93" s="26">
        <v>177</v>
      </c>
      <c r="AB93" s="26">
        <v>118</v>
      </c>
      <c r="AC93" s="26">
        <v>130</v>
      </c>
      <c r="AD93" s="26">
        <v>105</v>
      </c>
      <c r="AE93" s="26">
        <v>164</v>
      </c>
      <c r="AF93" s="26">
        <v>160</v>
      </c>
      <c r="AG93" s="26">
        <v>132</v>
      </c>
      <c r="AH93" s="26">
        <v>135</v>
      </c>
      <c r="AI93" s="26">
        <v>185</v>
      </c>
      <c r="AJ93" s="26">
        <v>189</v>
      </c>
      <c r="AK93" s="26">
        <v>177</v>
      </c>
      <c r="AL93" s="26">
        <v>109</v>
      </c>
      <c r="AM93" s="26">
        <v>114</v>
      </c>
      <c r="AN93" s="26">
        <v>57</v>
      </c>
      <c r="AO93" s="26">
        <v>50</v>
      </c>
      <c r="AP93" s="26">
        <v>31</v>
      </c>
      <c r="AQ93" s="26">
        <v>22</v>
      </c>
    </row>
    <row r="94" spans="15:43" ht="15" x14ac:dyDescent="0.25">
      <c r="O94" s="75">
        <v>2016</v>
      </c>
      <c r="P94" s="75" t="s">
        <v>6</v>
      </c>
      <c r="Q94" s="75">
        <v>1</v>
      </c>
      <c r="R94" s="75" t="s">
        <v>21</v>
      </c>
      <c r="S94" s="90">
        <f t="shared" si="4"/>
        <v>2586</v>
      </c>
      <c r="T94" s="26">
        <v>16</v>
      </c>
      <c r="U94" s="26">
        <v>5</v>
      </c>
      <c r="V94" s="26">
        <v>3</v>
      </c>
      <c r="W94" s="26">
        <v>4</v>
      </c>
      <c r="X94" s="26">
        <v>10</v>
      </c>
      <c r="Y94" s="26">
        <v>59</v>
      </c>
      <c r="Z94" s="26">
        <v>104</v>
      </c>
      <c r="AA94" s="26">
        <v>173</v>
      </c>
      <c r="AB94" s="26">
        <v>121</v>
      </c>
      <c r="AC94" s="26">
        <v>112</v>
      </c>
      <c r="AD94" s="26">
        <v>144</v>
      </c>
      <c r="AE94" s="26">
        <v>165</v>
      </c>
      <c r="AF94" s="26">
        <v>157</v>
      </c>
      <c r="AG94" s="26">
        <v>154</v>
      </c>
      <c r="AH94" s="26">
        <v>177</v>
      </c>
      <c r="AI94" s="26">
        <v>191</v>
      </c>
      <c r="AJ94" s="26">
        <v>229</v>
      </c>
      <c r="AK94" s="26">
        <v>197</v>
      </c>
      <c r="AL94" s="26">
        <v>179</v>
      </c>
      <c r="AM94" s="26">
        <v>123</v>
      </c>
      <c r="AN94" s="26">
        <v>103</v>
      </c>
      <c r="AO94" s="26">
        <v>69</v>
      </c>
      <c r="AP94" s="26">
        <v>55</v>
      </c>
      <c r="AQ94" s="26">
        <v>36</v>
      </c>
    </row>
    <row r="95" spans="15:43" ht="15" x14ac:dyDescent="0.25">
      <c r="O95" s="75">
        <v>2016</v>
      </c>
      <c r="P95" s="75" t="s">
        <v>6</v>
      </c>
      <c r="Q95" s="75">
        <v>2</v>
      </c>
      <c r="R95" s="75" t="s">
        <v>15</v>
      </c>
      <c r="S95" s="90">
        <f t="shared" si="4"/>
        <v>2019</v>
      </c>
      <c r="T95" s="26">
        <v>22</v>
      </c>
      <c r="U95" s="26">
        <v>11</v>
      </c>
      <c r="V95" s="26">
        <v>8</v>
      </c>
      <c r="W95" s="26">
        <v>4</v>
      </c>
      <c r="X95" s="26">
        <v>9</v>
      </c>
      <c r="Y95" s="26">
        <v>30</v>
      </c>
      <c r="Z95" s="26">
        <v>46</v>
      </c>
      <c r="AA95" s="26">
        <v>54</v>
      </c>
      <c r="AB95" s="26">
        <v>117</v>
      </c>
      <c r="AC95" s="26">
        <v>136</v>
      </c>
      <c r="AD95" s="26">
        <v>160</v>
      </c>
      <c r="AE95" s="26">
        <v>161</v>
      </c>
      <c r="AF95" s="26">
        <v>141</v>
      </c>
      <c r="AG95" s="26">
        <v>146</v>
      </c>
      <c r="AH95" s="26">
        <v>139</v>
      </c>
      <c r="AI95" s="26">
        <v>136</v>
      </c>
      <c r="AJ95" s="26">
        <v>112</v>
      </c>
      <c r="AK95" s="26">
        <v>143</v>
      </c>
      <c r="AL95" s="26">
        <v>128</v>
      </c>
      <c r="AM95" s="26">
        <v>80</v>
      </c>
      <c r="AN95" s="26">
        <v>107</v>
      </c>
      <c r="AO95" s="26">
        <v>67</v>
      </c>
      <c r="AP95" s="26">
        <v>39</v>
      </c>
      <c r="AQ95" s="26">
        <v>23</v>
      </c>
    </row>
    <row r="96" spans="15:43" ht="15" x14ac:dyDescent="0.25">
      <c r="O96" s="75">
        <v>2016</v>
      </c>
      <c r="P96" s="75" t="s">
        <v>6</v>
      </c>
      <c r="Q96" s="75">
        <v>3</v>
      </c>
      <c r="R96" s="75" t="s">
        <v>16</v>
      </c>
      <c r="S96" s="90">
        <f t="shared" si="4"/>
        <v>1913</v>
      </c>
      <c r="T96" s="26">
        <v>17</v>
      </c>
      <c r="U96" s="26">
        <v>6</v>
      </c>
      <c r="V96" s="26">
        <v>6</v>
      </c>
      <c r="W96" s="26">
        <v>4</v>
      </c>
      <c r="X96" s="26">
        <v>9</v>
      </c>
      <c r="Y96" s="26">
        <v>26</v>
      </c>
      <c r="Z96" s="26">
        <v>30</v>
      </c>
      <c r="AA96" s="26">
        <v>32</v>
      </c>
      <c r="AB96" s="26">
        <v>64</v>
      </c>
      <c r="AC96" s="26">
        <v>123</v>
      </c>
      <c r="AD96" s="26">
        <v>111</v>
      </c>
      <c r="AE96" s="26">
        <v>105</v>
      </c>
      <c r="AF96" s="26">
        <v>188</v>
      </c>
      <c r="AG96" s="26">
        <v>139</v>
      </c>
      <c r="AH96" s="26">
        <v>145</v>
      </c>
      <c r="AI96" s="26">
        <v>133</v>
      </c>
      <c r="AJ96" s="26">
        <v>141</v>
      </c>
      <c r="AK96" s="26">
        <v>180</v>
      </c>
      <c r="AL96" s="26">
        <v>126</v>
      </c>
      <c r="AM96" s="26">
        <v>140</v>
      </c>
      <c r="AN96" s="26">
        <v>89</v>
      </c>
      <c r="AO96" s="26">
        <v>52</v>
      </c>
      <c r="AP96" s="26">
        <v>31</v>
      </c>
      <c r="AQ96" s="26">
        <v>16</v>
      </c>
    </row>
    <row r="97" spans="15:43" ht="15" x14ac:dyDescent="0.25">
      <c r="O97" s="75">
        <v>2016</v>
      </c>
      <c r="P97" s="75" t="s">
        <v>6</v>
      </c>
      <c r="Q97" s="75">
        <v>4</v>
      </c>
      <c r="R97" s="75" t="s">
        <v>17</v>
      </c>
      <c r="S97" s="90">
        <f t="shared" si="4"/>
        <v>2307</v>
      </c>
      <c r="T97" s="26">
        <v>2</v>
      </c>
      <c r="U97" s="26">
        <v>4</v>
      </c>
      <c r="V97" s="26">
        <v>2</v>
      </c>
      <c r="W97" s="26">
        <v>8</v>
      </c>
      <c r="X97" s="26">
        <v>15</v>
      </c>
      <c r="Y97" s="26">
        <v>57</v>
      </c>
      <c r="Z97" s="26">
        <v>100</v>
      </c>
      <c r="AA97" s="26">
        <v>206</v>
      </c>
      <c r="AB97" s="26">
        <v>115</v>
      </c>
      <c r="AC97" s="26">
        <v>101</v>
      </c>
      <c r="AD97" s="26">
        <v>129</v>
      </c>
      <c r="AE97" s="26">
        <v>128</v>
      </c>
      <c r="AF97" s="26">
        <v>128</v>
      </c>
      <c r="AG97" s="26">
        <v>154</v>
      </c>
      <c r="AH97" s="26">
        <v>140</v>
      </c>
      <c r="AI97" s="26">
        <v>194</v>
      </c>
      <c r="AJ97" s="26">
        <v>208</v>
      </c>
      <c r="AK97" s="26">
        <v>185</v>
      </c>
      <c r="AL97" s="26">
        <v>139</v>
      </c>
      <c r="AM97" s="26">
        <v>110</v>
      </c>
      <c r="AN97" s="26">
        <v>86</v>
      </c>
      <c r="AO97" s="26">
        <v>56</v>
      </c>
      <c r="AP97" s="26">
        <v>25</v>
      </c>
      <c r="AQ97" s="26">
        <v>15</v>
      </c>
    </row>
    <row r="98" spans="15:43" ht="15" x14ac:dyDescent="0.25">
      <c r="O98" s="75">
        <v>2016</v>
      </c>
      <c r="P98" s="75" t="s">
        <v>6</v>
      </c>
      <c r="Q98" s="75">
        <v>5</v>
      </c>
      <c r="R98" s="75" t="s">
        <v>18</v>
      </c>
      <c r="S98" s="90">
        <f t="shared" si="4"/>
        <v>2200</v>
      </c>
      <c r="T98" s="26">
        <v>12</v>
      </c>
      <c r="U98" s="26">
        <v>3</v>
      </c>
      <c r="V98" s="26">
        <v>3</v>
      </c>
      <c r="W98" s="26">
        <v>10</v>
      </c>
      <c r="X98" s="26">
        <v>9</v>
      </c>
      <c r="Y98" s="26">
        <v>51</v>
      </c>
      <c r="Z98" s="26">
        <v>123</v>
      </c>
      <c r="AA98" s="26">
        <v>195</v>
      </c>
      <c r="AB98" s="26">
        <v>108</v>
      </c>
      <c r="AC98" s="26">
        <v>103</v>
      </c>
      <c r="AD98" s="26">
        <v>112</v>
      </c>
      <c r="AE98" s="26">
        <v>136</v>
      </c>
      <c r="AF98" s="26">
        <v>122</v>
      </c>
      <c r="AG98" s="26">
        <v>106</v>
      </c>
      <c r="AH98" s="26">
        <v>151</v>
      </c>
      <c r="AI98" s="26">
        <v>147</v>
      </c>
      <c r="AJ98" s="26">
        <v>214</v>
      </c>
      <c r="AK98" s="26">
        <v>161</v>
      </c>
      <c r="AL98" s="26">
        <v>121</v>
      </c>
      <c r="AM98" s="26">
        <v>114</v>
      </c>
      <c r="AN98" s="26">
        <v>98</v>
      </c>
      <c r="AO98" s="26">
        <v>52</v>
      </c>
      <c r="AP98" s="26">
        <v>31</v>
      </c>
      <c r="AQ98" s="26">
        <v>18</v>
      </c>
    </row>
    <row r="99" spans="15:43" ht="15" x14ac:dyDescent="0.25">
      <c r="O99" s="75">
        <v>2016</v>
      </c>
      <c r="P99" s="75" t="s">
        <v>6</v>
      </c>
      <c r="Q99" s="75">
        <v>6</v>
      </c>
      <c r="R99" s="75" t="s">
        <v>19</v>
      </c>
      <c r="S99" s="90">
        <f t="shared" si="4"/>
        <v>2386</v>
      </c>
      <c r="T99" s="26">
        <v>5</v>
      </c>
      <c r="U99" s="26">
        <v>4</v>
      </c>
      <c r="V99" s="26">
        <v>1</v>
      </c>
      <c r="W99" s="26">
        <v>15</v>
      </c>
      <c r="X99" s="26">
        <v>19</v>
      </c>
      <c r="Y99" s="26">
        <v>74</v>
      </c>
      <c r="Z99" s="26">
        <v>105</v>
      </c>
      <c r="AA99" s="26">
        <v>185</v>
      </c>
      <c r="AB99" s="26">
        <v>120</v>
      </c>
      <c r="AC99" s="26">
        <v>105</v>
      </c>
      <c r="AD99" s="26">
        <v>116</v>
      </c>
      <c r="AE99" s="26">
        <v>133</v>
      </c>
      <c r="AF99" s="26">
        <v>134</v>
      </c>
      <c r="AG99" s="26">
        <v>128</v>
      </c>
      <c r="AH99" s="26">
        <v>153</v>
      </c>
      <c r="AI99" s="26">
        <v>160</v>
      </c>
      <c r="AJ99" s="26">
        <v>201</v>
      </c>
      <c r="AK99" s="26">
        <v>209</v>
      </c>
      <c r="AL99" s="26">
        <v>177</v>
      </c>
      <c r="AM99" s="26">
        <v>130</v>
      </c>
      <c r="AN99" s="26">
        <v>99</v>
      </c>
      <c r="AO99" s="26">
        <v>57</v>
      </c>
      <c r="AP99" s="26">
        <v>39</v>
      </c>
      <c r="AQ99" s="26">
        <v>17</v>
      </c>
    </row>
    <row r="100" spans="15:43" ht="15" x14ac:dyDescent="0.25">
      <c r="O100" s="75">
        <v>2016</v>
      </c>
      <c r="P100" s="75" t="s">
        <v>6</v>
      </c>
      <c r="Q100" s="75">
        <v>7</v>
      </c>
      <c r="R100" s="75" t="s">
        <v>20</v>
      </c>
      <c r="S100" s="90">
        <f t="shared" si="4"/>
        <v>2445</v>
      </c>
      <c r="T100" s="26">
        <v>8</v>
      </c>
      <c r="U100" s="26">
        <v>3</v>
      </c>
      <c r="V100" s="26">
        <v>3</v>
      </c>
      <c r="W100" s="26">
        <v>9</v>
      </c>
      <c r="X100" s="26">
        <v>16</v>
      </c>
      <c r="Y100" s="26">
        <v>65</v>
      </c>
      <c r="Z100" s="26">
        <v>120</v>
      </c>
      <c r="AA100" s="26">
        <v>217</v>
      </c>
      <c r="AB100" s="26">
        <v>103</v>
      </c>
      <c r="AC100" s="26">
        <v>73</v>
      </c>
      <c r="AD100" s="26">
        <v>90</v>
      </c>
      <c r="AE100" s="26">
        <v>135</v>
      </c>
      <c r="AF100" s="26">
        <v>120</v>
      </c>
      <c r="AG100" s="26">
        <v>155</v>
      </c>
      <c r="AH100" s="26">
        <v>168</v>
      </c>
      <c r="AI100" s="26">
        <v>186</v>
      </c>
      <c r="AJ100" s="26">
        <v>211</v>
      </c>
      <c r="AK100" s="26">
        <v>209</v>
      </c>
      <c r="AL100" s="26">
        <v>157</v>
      </c>
      <c r="AM100" s="26">
        <v>160</v>
      </c>
      <c r="AN100" s="26">
        <v>116</v>
      </c>
      <c r="AO100" s="26">
        <v>77</v>
      </c>
      <c r="AP100" s="26">
        <v>28</v>
      </c>
      <c r="AQ100" s="26">
        <v>16</v>
      </c>
    </row>
    <row r="101" spans="15:43" ht="15" x14ac:dyDescent="0.25">
      <c r="O101" s="75">
        <v>2016</v>
      </c>
      <c r="P101" s="75" t="s">
        <v>6</v>
      </c>
      <c r="Q101" s="75">
        <v>8</v>
      </c>
      <c r="R101" s="75" t="s">
        <v>21</v>
      </c>
      <c r="S101" s="90">
        <f t="shared" si="4"/>
        <v>2556</v>
      </c>
      <c r="T101" s="26">
        <v>13</v>
      </c>
      <c r="U101" s="26">
        <v>9</v>
      </c>
      <c r="V101" s="26">
        <v>3</v>
      </c>
      <c r="W101" s="26">
        <v>7</v>
      </c>
      <c r="X101" s="26">
        <v>22</v>
      </c>
      <c r="Y101" s="26">
        <v>57</v>
      </c>
      <c r="Z101" s="26">
        <v>96</v>
      </c>
      <c r="AA101" s="26">
        <v>146</v>
      </c>
      <c r="AB101" s="26">
        <v>174</v>
      </c>
      <c r="AC101" s="26">
        <v>169</v>
      </c>
      <c r="AD101" s="26">
        <v>160</v>
      </c>
      <c r="AE101" s="26">
        <v>173</v>
      </c>
      <c r="AF101" s="26">
        <v>171</v>
      </c>
      <c r="AG101" s="26">
        <v>164</v>
      </c>
      <c r="AH101" s="26">
        <v>173</v>
      </c>
      <c r="AI101" s="26">
        <v>192</v>
      </c>
      <c r="AJ101" s="26">
        <v>192</v>
      </c>
      <c r="AK101" s="26">
        <v>161</v>
      </c>
      <c r="AL101" s="26">
        <v>120</v>
      </c>
      <c r="AM101" s="26">
        <v>122</v>
      </c>
      <c r="AN101" s="26">
        <v>95</v>
      </c>
      <c r="AO101" s="26">
        <v>50</v>
      </c>
      <c r="AP101" s="26">
        <v>50</v>
      </c>
      <c r="AQ101" s="26">
        <v>37</v>
      </c>
    </row>
    <row r="102" spans="15:43" ht="15" x14ac:dyDescent="0.25">
      <c r="O102" s="75">
        <v>2016</v>
      </c>
      <c r="P102" s="75" t="s">
        <v>6</v>
      </c>
      <c r="Q102" s="75">
        <v>9</v>
      </c>
      <c r="R102" s="75" t="s">
        <v>15</v>
      </c>
      <c r="S102" s="90">
        <f t="shared" si="4"/>
        <v>2097</v>
      </c>
      <c r="T102" s="26">
        <v>11</v>
      </c>
      <c r="U102" s="26">
        <v>7</v>
      </c>
      <c r="V102" s="26">
        <v>3</v>
      </c>
      <c r="W102" s="26">
        <v>10</v>
      </c>
      <c r="X102" s="26">
        <v>7</v>
      </c>
      <c r="Y102" s="26">
        <v>19</v>
      </c>
      <c r="Z102" s="26">
        <v>54</v>
      </c>
      <c r="AA102" s="26">
        <v>66</v>
      </c>
      <c r="AB102" s="26">
        <v>104</v>
      </c>
      <c r="AC102" s="26">
        <v>169</v>
      </c>
      <c r="AD102" s="26">
        <v>180</v>
      </c>
      <c r="AE102" s="26">
        <v>158</v>
      </c>
      <c r="AF102" s="26">
        <v>177</v>
      </c>
      <c r="AG102" s="26">
        <v>135</v>
      </c>
      <c r="AH102" s="26">
        <v>139</v>
      </c>
      <c r="AI102" s="26">
        <v>120</v>
      </c>
      <c r="AJ102" s="26">
        <v>148</v>
      </c>
      <c r="AK102" s="26">
        <v>145</v>
      </c>
      <c r="AL102" s="26">
        <v>140</v>
      </c>
      <c r="AM102" s="26">
        <v>109</v>
      </c>
      <c r="AN102" s="26">
        <v>86</v>
      </c>
      <c r="AO102" s="26">
        <v>61</v>
      </c>
      <c r="AP102" s="26">
        <v>34</v>
      </c>
      <c r="AQ102" s="26">
        <v>15</v>
      </c>
    </row>
    <row r="103" spans="15:43" ht="15" x14ac:dyDescent="0.25">
      <c r="O103" s="75">
        <v>2016</v>
      </c>
      <c r="P103" s="75" t="s">
        <v>6</v>
      </c>
      <c r="Q103" s="75">
        <v>10</v>
      </c>
      <c r="R103" s="75" t="s">
        <v>16</v>
      </c>
      <c r="S103" s="90">
        <f t="shared" si="4"/>
        <v>1885</v>
      </c>
      <c r="T103" s="26">
        <v>20</v>
      </c>
      <c r="U103" s="26">
        <v>12</v>
      </c>
      <c r="V103" s="26">
        <v>4</v>
      </c>
      <c r="W103" s="26">
        <v>3</v>
      </c>
      <c r="X103" s="26">
        <v>13</v>
      </c>
      <c r="Y103" s="26">
        <v>12</v>
      </c>
      <c r="Z103" s="26">
        <v>19</v>
      </c>
      <c r="AA103" s="26">
        <v>15</v>
      </c>
      <c r="AB103" s="26">
        <v>62</v>
      </c>
      <c r="AC103" s="26">
        <v>123</v>
      </c>
      <c r="AD103" s="26">
        <v>119</v>
      </c>
      <c r="AE103" s="26">
        <v>129</v>
      </c>
      <c r="AF103" s="26">
        <v>212</v>
      </c>
      <c r="AG103" s="26">
        <v>150</v>
      </c>
      <c r="AH103" s="26">
        <v>131</v>
      </c>
      <c r="AI103" s="26">
        <v>120</v>
      </c>
      <c r="AJ103" s="26">
        <v>142</v>
      </c>
      <c r="AK103" s="26">
        <v>167</v>
      </c>
      <c r="AL103" s="26">
        <v>113</v>
      </c>
      <c r="AM103" s="26">
        <v>133</v>
      </c>
      <c r="AN103" s="26">
        <v>91</v>
      </c>
      <c r="AO103" s="26">
        <v>47</v>
      </c>
      <c r="AP103" s="26">
        <v>41</v>
      </c>
      <c r="AQ103" s="26">
        <v>7</v>
      </c>
    </row>
    <row r="104" spans="15:43" ht="15" x14ac:dyDescent="0.25">
      <c r="O104" s="75">
        <v>2016</v>
      </c>
      <c r="P104" s="75" t="s">
        <v>6</v>
      </c>
      <c r="Q104" s="75">
        <v>11</v>
      </c>
      <c r="R104" s="75" t="s">
        <v>17</v>
      </c>
      <c r="S104" s="90">
        <f t="shared" si="4"/>
        <v>2110</v>
      </c>
      <c r="T104" s="26">
        <v>9</v>
      </c>
      <c r="U104" s="26">
        <v>7</v>
      </c>
      <c r="V104" s="26">
        <v>4</v>
      </c>
      <c r="W104" s="26">
        <v>9</v>
      </c>
      <c r="X104" s="26">
        <v>17</v>
      </c>
      <c r="Y104" s="26">
        <v>68</v>
      </c>
      <c r="Z104" s="26">
        <v>89</v>
      </c>
      <c r="AA104" s="26">
        <v>115</v>
      </c>
      <c r="AB104" s="26">
        <v>108</v>
      </c>
      <c r="AC104" s="26">
        <v>104</v>
      </c>
      <c r="AD104" s="26">
        <v>130</v>
      </c>
      <c r="AE104" s="26">
        <v>129</v>
      </c>
      <c r="AF104" s="26">
        <v>128</v>
      </c>
      <c r="AG104" s="26">
        <v>140</v>
      </c>
      <c r="AH104" s="26">
        <v>169</v>
      </c>
      <c r="AI104" s="26">
        <v>174</v>
      </c>
      <c r="AJ104" s="26">
        <v>204</v>
      </c>
      <c r="AK104" s="26">
        <v>168</v>
      </c>
      <c r="AL104" s="26">
        <v>134</v>
      </c>
      <c r="AM104" s="26">
        <v>90</v>
      </c>
      <c r="AN104" s="26">
        <v>52</v>
      </c>
      <c r="AO104" s="26">
        <v>31</v>
      </c>
      <c r="AP104" s="26">
        <v>12</v>
      </c>
      <c r="AQ104" s="26">
        <v>19</v>
      </c>
    </row>
    <row r="105" spans="15:43" ht="15" x14ac:dyDescent="0.25">
      <c r="O105" s="75">
        <v>2016</v>
      </c>
      <c r="P105" s="75" t="s">
        <v>6</v>
      </c>
      <c r="Q105" s="75">
        <v>12</v>
      </c>
      <c r="R105" s="75" t="s">
        <v>18</v>
      </c>
      <c r="S105" s="90">
        <f t="shared" si="4"/>
        <v>2252</v>
      </c>
      <c r="T105" s="26">
        <v>2</v>
      </c>
      <c r="U105" s="26">
        <v>3</v>
      </c>
      <c r="V105" s="26">
        <v>2</v>
      </c>
      <c r="W105" s="26">
        <v>9</v>
      </c>
      <c r="X105" s="26">
        <v>18</v>
      </c>
      <c r="Y105" s="26">
        <v>60</v>
      </c>
      <c r="Z105" s="26">
        <v>103</v>
      </c>
      <c r="AA105" s="26">
        <v>184</v>
      </c>
      <c r="AB105" s="26">
        <v>107</v>
      </c>
      <c r="AC105" s="26">
        <v>118</v>
      </c>
      <c r="AD105" s="26">
        <v>114</v>
      </c>
      <c r="AE105" s="26">
        <v>131</v>
      </c>
      <c r="AF105" s="26">
        <v>133</v>
      </c>
      <c r="AG105" s="26">
        <v>125</v>
      </c>
      <c r="AH105" s="26">
        <v>155</v>
      </c>
      <c r="AI105" s="26">
        <v>187</v>
      </c>
      <c r="AJ105" s="26">
        <v>206</v>
      </c>
      <c r="AK105" s="26">
        <v>202</v>
      </c>
      <c r="AL105" s="26">
        <v>124</v>
      </c>
      <c r="AM105" s="26">
        <v>97</v>
      </c>
      <c r="AN105" s="26">
        <v>88</v>
      </c>
      <c r="AO105" s="26">
        <v>57</v>
      </c>
      <c r="AP105" s="26">
        <v>18</v>
      </c>
      <c r="AQ105" s="26">
        <v>9</v>
      </c>
    </row>
    <row r="106" spans="15:43" ht="15" x14ac:dyDescent="0.25">
      <c r="O106" s="75">
        <v>2016</v>
      </c>
      <c r="P106" s="75" t="s">
        <v>6</v>
      </c>
      <c r="Q106" s="75">
        <v>13</v>
      </c>
      <c r="R106" s="75" t="s">
        <v>19</v>
      </c>
      <c r="S106" s="90">
        <f t="shared" si="4"/>
        <v>2281</v>
      </c>
      <c r="T106" s="26">
        <v>4</v>
      </c>
      <c r="U106" s="26">
        <v>9</v>
      </c>
      <c r="V106" s="26">
        <v>1</v>
      </c>
      <c r="W106" s="26">
        <v>11</v>
      </c>
      <c r="X106" s="26">
        <v>22</v>
      </c>
      <c r="Y106" s="26">
        <v>55</v>
      </c>
      <c r="Z106" s="26">
        <v>98</v>
      </c>
      <c r="AA106" s="26">
        <v>192</v>
      </c>
      <c r="AB106" s="26">
        <v>109</v>
      </c>
      <c r="AC106" s="26">
        <v>120</v>
      </c>
      <c r="AD106" s="26">
        <v>95</v>
      </c>
      <c r="AE106" s="26">
        <v>128</v>
      </c>
      <c r="AF106" s="26">
        <v>140</v>
      </c>
      <c r="AG106" s="26">
        <v>132</v>
      </c>
      <c r="AH106" s="26">
        <v>137</v>
      </c>
      <c r="AI106" s="26">
        <v>168</v>
      </c>
      <c r="AJ106" s="26">
        <v>208</v>
      </c>
      <c r="AK106" s="26">
        <v>197</v>
      </c>
      <c r="AL106" s="26">
        <v>165</v>
      </c>
      <c r="AM106" s="26">
        <v>114</v>
      </c>
      <c r="AN106" s="26">
        <v>94</v>
      </c>
      <c r="AO106" s="26">
        <v>34</v>
      </c>
      <c r="AP106" s="26">
        <v>39</v>
      </c>
      <c r="AQ106" s="26">
        <v>9</v>
      </c>
    </row>
    <row r="107" spans="15:43" ht="15" x14ac:dyDescent="0.25">
      <c r="O107" s="75">
        <v>2016</v>
      </c>
      <c r="P107" s="75" t="s">
        <v>6</v>
      </c>
      <c r="Q107" s="75">
        <v>14</v>
      </c>
      <c r="R107" s="75" t="s">
        <v>20</v>
      </c>
      <c r="S107" s="90">
        <f t="shared" si="4"/>
        <v>2074</v>
      </c>
      <c r="T107" s="26">
        <v>9</v>
      </c>
      <c r="U107" s="26">
        <v>1</v>
      </c>
      <c r="V107" s="26">
        <v>0</v>
      </c>
      <c r="W107" s="26">
        <v>9</v>
      </c>
      <c r="X107" s="26">
        <v>23</v>
      </c>
      <c r="Y107" s="26">
        <v>63</v>
      </c>
      <c r="Z107" s="26">
        <v>111</v>
      </c>
      <c r="AA107" s="26">
        <v>191</v>
      </c>
      <c r="AB107" s="26">
        <v>107</v>
      </c>
      <c r="AC107" s="26">
        <v>115</v>
      </c>
      <c r="AD107" s="26">
        <v>100</v>
      </c>
      <c r="AE107" s="26">
        <v>125</v>
      </c>
      <c r="AF107" s="26">
        <v>105</v>
      </c>
      <c r="AG107" s="26">
        <v>118</v>
      </c>
      <c r="AH107" s="26">
        <v>157</v>
      </c>
      <c r="AI107" s="26">
        <v>149</v>
      </c>
      <c r="AJ107" s="26">
        <v>191</v>
      </c>
      <c r="AK107" s="26">
        <v>162</v>
      </c>
      <c r="AL107" s="26">
        <v>132</v>
      </c>
      <c r="AM107" s="26">
        <v>85</v>
      </c>
      <c r="AN107" s="26">
        <v>48</v>
      </c>
      <c r="AO107" s="26">
        <v>43</v>
      </c>
      <c r="AP107" s="26">
        <v>15</v>
      </c>
      <c r="AQ107" s="26">
        <v>15</v>
      </c>
    </row>
    <row r="108" spans="15:43" ht="15" x14ac:dyDescent="0.25">
      <c r="O108" s="75">
        <v>2016</v>
      </c>
      <c r="P108" s="75" t="s">
        <v>6</v>
      </c>
      <c r="Q108" s="75">
        <v>15</v>
      </c>
      <c r="R108" s="75" t="s">
        <v>21</v>
      </c>
      <c r="S108" s="90">
        <f t="shared" si="4"/>
        <v>2249</v>
      </c>
      <c r="T108" s="26">
        <v>2</v>
      </c>
      <c r="U108" s="26">
        <v>6</v>
      </c>
      <c r="V108" s="26">
        <v>2</v>
      </c>
      <c r="W108" s="26">
        <v>7</v>
      </c>
      <c r="X108" s="26">
        <v>15</v>
      </c>
      <c r="Y108" s="26">
        <v>57</v>
      </c>
      <c r="Z108" s="26">
        <v>98</v>
      </c>
      <c r="AA108" s="26">
        <v>173</v>
      </c>
      <c r="AB108" s="26">
        <v>102</v>
      </c>
      <c r="AC108" s="26">
        <v>117</v>
      </c>
      <c r="AD108" s="26">
        <v>120</v>
      </c>
      <c r="AE108" s="26">
        <v>169</v>
      </c>
      <c r="AF108" s="26">
        <v>137</v>
      </c>
      <c r="AG108" s="26">
        <v>157</v>
      </c>
      <c r="AH108" s="26">
        <v>144</v>
      </c>
      <c r="AI108" s="26">
        <v>176</v>
      </c>
      <c r="AJ108" s="26">
        <v>225</v>
      </c>
      <c r="AK108" s="26">
        <v>159</v>
      </c>
      <c r="AL108" s="26">
        <v>115</v>
      </c>
      <c r="AM108" s="26">
        <v>87</v>
      </c>
      <c r="AN108" s="26">
        <v>66</v>
      </c>
      <c r="AO108" s="26">
        <v>48</v>
      </c>
      <c r="AP108" s="26">
        <v>46</v>
      </c>
      <c r="AQ108" s="26">
        <v>21</v>
      </c>
    </row>
    <row r="109" spans="15:43" ht="15" x14ac:dyDescent="0.25">
      <c r="O109" s="75">
        <v>2016</v>
      </c>
      <c r="P109" s="75" t="s">
        <v>6</v>
      </c>
      <c r="Q109" s="75">
        <v>16</v>
      </c>
      <c r="R109" s="75" t="s">
        <v>15</v>
      </c>
      <c r="S109" s="90">
        <f t="shared" si="4"/>
        <v>1877</v>
      </c>
      <c r="T109" s="26">
        <v>19</v>
      </c>
      <c r="U109" s="26">
        <v>12</v>
      </c>
      <c r="V109" s="26">
        <v>2</v>
      </c>
      <c r="W109" s="26">
        <v>9</v>
      </c>
      <c r="X109" s="26">
        <v>7</v>
      </c>
      <c r="Y109" s="26">
        <v>31</v>
      </c>
      <c r="Z109" s="26">
        <v>46</v>
      </c>
      <c r="AA109" s="26">
        <v>53</v>
      </c>
      <c r="AB109" s="26">
        <v>88</v>
      </c>
      <c r="AC109" s="26">
        <v>131</v>
      </c>
      <c r="AD109" s="26">
        <v>124</v>
      </c>
      <c r="AE109" s="26">
        <v>148</v>
      </c>
      <c r="AF109" s="26">
        <v>148</v>
      </c>
      <c r="AG109" s="26">
        <v>120</v>
      </c>
      <c r="AH109" s="26">
        <v>121</v>
      </c>
      <c r="AI109" s="26">
        <v>145</v>
      </c>
      <c r="AJ109" s="26">
        <v>149</v>
      </c>
      <c r="AK109" s="26">
        <v>134</v>
      </c>
      <c r="AL109" s="26">
        <v>101</v>
      </c>
      <c r="AM109" s="26">
        <v>88</v>
      </c>
      <c r="AN109" s="26">
        <v>91</v>
      </c>
      <c r="AO109" s="26">
        <v>48</v>
      </c>
      <c r="AP109" s="26">
        <v>31</v>
      </c>
      <c r="AQ109" s="26">
        <v>31</v>
      </c>
    </row>
    <row r="110" spans="15:43" ht="15" x14ac:dyDescent="0.25">
      <c r="O110" s="75">
        <v>2016</v>
      </c>
      <c r="P110" s="75" t="s">
        <v>6</v>
      </c>
      <c r="Q110" s="75">
        <v>17</v>
      </c>
      <c r="R110" s="75" t="s">
        <v>16</v>
      </c>
      <c r="S110" s="90">
        <f t="shared" si="4"/>
        <v>2022</v>
      </c>
      <c r="T110" s="26">
        <v>14</v>
      </c>
      <c r="U110" s="26">
        <v>6</v>
      </c>
      <c r="V110" s="26">
        <v>5</v>
      </c>
      <c r="W110" s="26">
        <v>6</v>
      </c>
      <c r="X110" s="26">
        <v>7</v>
      </c>
      <c r="Y110" s="26">
        <v>24</v>
      </c>
      <c r="Z110" s="26">
        <v>28</v>
      </c>
      <c r="AA110" s="26">
        <v>40</v>
      </c>
      <c r="AB110" s="26">
        <v>57</v>
      </c>
      <c r="AC110" s="26">
        <v>152</v>
      </c>
      <c r="AD110" s="26">
        <v>128</v>
      </c>
      <c r="AE110" s="26">
        <v>114</v>
      </c>
      <c r="AF110" s="26">
        <v>243</v>
      </c>
      <c r="AG110" s="26">
        <v>133</v>
      </c>
      <c r="AH110" s="26">
        <v>134</v>
      </c>
      <c r="AI110" s="26">
        <v>138</v>
      </c>
      <c r="AJ110" s="26">
        <v>137</v>
      </c>
      <c r="AK110" s="26">
        <v>178</v>
      </c>
      <c r="AL110" s="26">
        <v>126</v>
      </c>
      <c r="AM110" s="26">
        <v>188</v>
      </c>
      <c r="AN110" s="26">
        <v>76</v>
      </c>
      <c r="AO110" s="26">
        <v>52</v>
      </c>
      <c r="AP110" s="26">
        <v>25</v>
      </c>
      <c r="AQ110" s="26">
        <v>11</v>
      </c>
    </row>
    <row r="111" spans="15:43" ht="15" x14ac:dyDescent="0.25">
      <c r="O111" s="75">
        <v>2016</v>
      </c>
      <c r="P111" s="75" t="s">
        <v>6</v>
      </c>
      <c r="Q111" s="75">
        <v>18</v>
      </c>
      <c r="R111" s="75" t="s">
        <v>17</v>
      </c>
      <c r="S111" s="90">
        <f t="shared" si="4"/>
        <v>2117</v>
      </c>
      <c r="T111" s="26">
        <v>8</v>
      </c>
      <c r="U111" s="26">
        <v>15</v>
      </c>
      <c r="V111" s="26">
        <v>1</v>
      </c>
      <c r="W111" s="26">
        <v>9</v>
      </c>
      <c r="X111" s="26">
        <v>18</v>
      </c>
      <c r="Y111" s="26">
        <v>43</v>
      </c>
      <c r="Z111" s="26">
        <v>87</v>
      </c>
      <c r="AA111" s="26">
        <v>121</v>
      </c>
      <c r="AB111" s="26">
        <v>131</v>
      </c>
      <c r="AC111" s="26">
        <v>103</v>
      </c>
      <c r="AD111" s="26">
        <v>137</v>
      </c>
      <c r="AE111" s="26">
        <v>153</v>
      </c>
      <c r="AF111" s="26">
        <v>127</v>
      </c>
      <c r="AG111" s="26">
        <v>118</v>
      </c>
      <c r="AH111" s="26">
        <v>160</v>
      </c>
      <c r="AI111" s="26">
        <v>161</v>
      </c>
      <c r="AJ111" s="26">
        <v>176</v>
      </c>
      <c r="AK111" s="26">
        <v>150</v>
      </c>
      <c r="AL111" s="26">
        <v>129</v>
      </c>
      <c r="AM111" s="26">
        <v>99</v>
      </c>
      <c r="AN111" s="26">
        <v>80</v>
      </c>
      <c r="AO111" s="26">
        <v>53</v>
      </c>
      <c r="AP111" s="26">
        <v>22</v>
      </c>
      <c r="AQ111" s="26">
        <v>16</v>
      </c>
    </row>
    <row r="112" spans="15:43" ht="15" x14ac:dyDescent="0.25">
      <c r="O112" s="75">
        <v>2016</v>
      </c>
      <c r="P112" s="75" t="s">
        <v>6</v>
      </c>
      <c r="Q112" s="75">
        <v>19</v>
      </c>
      <c r="R112" s="75" t="s">
        <v>18</v>
      </c>
      <c r="S112" s="90">
        <f t="shared" si="4"/>
        <v>2128</v>
      </c>
      <c r="T112" s="26">
        <v>14</v>
      </c>
      <c r="U112" s="26">
        <v>3</v>
      </c>
      <c r="V112" s="26">
        <v>0</v>
      </c>
      <c r="W112" s="26">
        <v>8</v>
      </c>
      <c r="X112" s="26">
        <v>19</v>
      </c>
      <c r="Y112" s="26">
        <v>49</v>
      </c>
      <c r="Z112" s="26">
        <v>106</v>
      </c>
      <c r="AA112" s="26">
        <v>188</v>
      </c>
      <c r="AB112" s="26">
        <v>105</v>
      </c>
      <c r="AC112" s="26">
        <v>91</v>
      </c>
      <c r="AD112" s="26">
        <v>138</v>
      </c>
      <c r="AE112" s="26">
        <v>100</v>
      </c>
      <c r="AF112" s="26">
        <v>115</v>
      </c>
      <c r="AG112" s="26">
        <v>127</v>
      </c>
      <c r="AH112" s="26">
        <v>132</v>
      </c>
      <c r="AI112" s="26">
        <v>177</v>
      </c>
      <c r="AJ112" s="26">
        <v>205</v>
      </c>
      <c r="AK112" s="26">
        <v>148</v>
      </c>
      <c r="AL112" s="26">
        <v>148</v>
      </c>
      <c r="AM112" s="26">
        <v>95</v>
      </c>
      <c r="AN112" s="26">
        <v>83</v>
      </c>
      <c r="AO112" s="26">
        <v>38</v>
      </c>
      <c r="AP112" s="26">
        <v>24</v>
      </c>
      <c r="AQ112" s="26">
        <v>15</v>
      </c>
    </row>
    <row r="113" spans="15:43" ht="15" x14ac:dyDescent="0.25">
      <c r="O113" s="75">
        <v>2016</v>
      </c>
      <c r="P113" s="75" t="s">
        <v>6</v>
      </c>
      <c r="Q113" s="75">
        <v>21</v>
      </c>
      <c r="R113" s="75" t="s">
        <v>19</v>
      </c>
      <c r="S113" s="90">
        <f t="shared" si="4"/>
        <v>2116</v>
      </c>
      <c r="T113" s="26">
        <v>8</v>
      </c>
      <c r="U113" s="26">
        <v>2</v>
      </c>
      <c r="V113" s="26">
        <v>4</v>
      </c>
      <c r="W113" s="26">
        <v>10</v>
      </c>
      <c r="X113" s="26">
        <v>21</v>
      </c>
      <c r="Y113" s="26">
        <v>55</v>
      </c>
      <c r="Z113" s="26">
        <v>85</v>
      </c>
      <c r="AA113" s="26">
        <v>204</v>
      </c>
      <c r="AB113" s="26">
        <v>95</v>
      </c>
      <c r="AC113" s="26">
        <v>109</v>
      </c>
      <c r="AD113" s="26">
        <v>99</v>
      </c>
      <c r="AE113" s="26">
        <v>108</v>
      </c>
      <c r="AF113" s="26">
        <v>140</v>
      </c>
      <c r="AG113" s="26">
        <v>149</v>
      </c>
      <c r="AH113" s="26">
        <v>142</v>
      </c>
      <c r="AI113" s="26">
        <v>173</v>
      </c>
      <c r="AJ113" s="26">
        <v>200</v>
      </c>
      <c r="AK113" s="26">
        <v>171</v>
      </c>
      <c r="AL113" s="26">
        <v>122</v>
      </c>
      <c r="AM113" s="26">
        <v>64</v>
      </c>
      <c r="AN113" s="26">
        <v>60</v>
      </c>
      <c r="AO113" s="26">
        <v>58</v>
      </c>
      <c r="AP113" s="26">
        <v>26</v>
      </c>
      <c r="AQ113" s="26">
        <v>11</v>
      </c>
    </row>
    <row r="114" spans="15:43" ht="15" x14ac:dyDescent="0.25">
      <c r="O114" s="75">
        <v>2016</v>
      </c>
      <c r="P114" s="75" t="s">
        <v>6</v>
      </c>
      <c r="Q114" s="75">
        <v>22</v>
      </c>
      <c r="R114" s="75" t="s">
        <v>20</v>
      </c>
      <c r="S114" s="90">
        <f t="shared" si="4"/>
        <v>2521</v>
      </c>
      <c r="T114" s="26">
        <v>10</v>
      </c>
      <c r="U114" s="26">
        <v>7</v>
      </c>
      <c r="V114" s="26">
        <v>6</v>
      </c>
      <c r="W114" s="26">
        <v>8</v>
      </c>
      <c r="X114" s="26">
        <v>18</v>
      </c>
      <c r="Y114" s="26">
        <v>51</v>
      </c>
      <c r="Z114" s="26">
        <v>102</v>
      </c>
      <c r="AA114" s="26">
        <v>194</v>
      </c>
      <c r="AB114" s="26">
        <v>123</v>
      </c>
      <c r="AC114" s="26">
        <v>115</v>
      </c>
      <c r="AD114" s="26">
        <v>137</v>
      </c>
      <c r="AE114" s="26">
        <v>131</v>
      </c>
      <c r="AF114" s="26">
        <v>146</v>
      </c>
      <c r="AG114" s="26">
        <v>143</v>
      </c>
      <c r="AH114" s="26">
        <v>183</v>
      </c>
      <c r="AI114" s="26">
        <v>181</v>
      </c>
      <c r="AJ114" s="26">
        <v>221</v>
      </c>
      <c r="AK114" s="26">
        <v>207</v>
      </c>
      <c r="AL114" s="26">
        <v>154</v>
      </c>
      <c r="AM114" s="26">
        <v>140</v>
      </c>
      <c r="AN114" s="26">
        <v>104</v>
      </c>
      <c r="AO114" s="26">
        <v>72</v>
      </c>
      <c r="AP114" s="26">
        <v>39</v>
      </c>
      <c r="AQ114" s="26">
        <v>29</v>
      </c>
    </row>
    <row r="115" spans="15:43" ht="15" x14ac:dyDescent="0.25">
      <c r="O115" s="75">
        <v>2016</v>
      </c>
      <c r="P115" s="75" t="s">
        <v>6</v>
      </c>
      <c r="Q115" s="75">
        <v>23</v>
      </c>
      <c r="R115" s="75" t="s">
        <v>21</v>
      </c>
      <c r="S115" s="90">
        <f t="shared" si="4"/>
        <v>2139</v>
      </c>
      <c r="T115" s="26">
        <v>15</v>
      </c>
      <c r="U115" s="26">
        <v>12</v>
      </c>
      <c r="V115" s="26">
        <v>9</v>
      </c>
      <c r="W115" s="26">
        <v>3</v>
      </c>
      <c r="X115" s="26">
        <v>13</v>
      </c>
      <c r="Y115" s="26">
        <v>30</v>
      </c>
      <c r="Z115" s="26">
        <v>46</v>
      </c>
      <c r="AA115" s="26">
        <v>56</v>
      </c>
      <c r="AB115" s="26">
        <v>102</v>
      </c>
      <c r="AC115" s="26">
        <v>147</v>
      </c>
      <c r="AD115" s="26">
        <v>157</v>
      </c>
      <c r="AE115" s="26">
        <v>180</v>
      </c>
      <c r="AF115" s="26">
        <v>171</v>
      </c>
      <c r="AG115" s="26">
        <v>151</v>
      </c>
      <c r="AH115" s="26">
        <v>141</v>
      </c>
      <c r="AI115" s="26">
        <v>141</v>
      </c>
      <c r="AJ115" s="26">
        <v>139</v>
      </c>
      <c r="AK115" s="26">
        <v>149</v>
      </c>
      <c r="AL115" s="26">
        <v>145</v>
      </c>
      <c r="AM115" s="26">
        <v>104</v>
      </c>
      <c r="AN115" s="26">
        <v>86</v>
      </c>
      <c r="AO115" s="26">
        <v>56</v>
      </c>
      <c r="AP115" s="26">
        <v>50</v>
      </c>
      <c r="AQ115" s="26">
        <v>36</v>
      </c>
    </row>
    <row r="116" spans="15:43" ht="15" x14ac:dyDescent="0.25">
      <c r="O116" s="75">
        <v>2016</v>
      </c>
      <c r="P116" s="75" t="s">
        <v>6</v>
      </c>
      <c r="Q116" s="75">
        <v>24</v>
      </c>
      <c r="R116" s="75" t="s">
        <v>15</v>
      </c>
      <c r="S116" s="90">
        <f t="shared" si="4"/>
        <v>1946</v>
      </c>
      <c r="T116" s="26">
        <v>14</v>
      </c>
      <c r="U116" s="26">
        <v>7</v>
      </c>
      <c r="V116" s="26">
        <v>4</v>
      </c>
      <c r="W116" s="26">
        <v>1</v>
      </c>
      <c r="X116" s="26">
        <v>12</v>
      </c>
      <c r="Y116" s="26">
        <v>18</v>
      </c>
      <c r="Z116" s="26">
        <v>38</v>
      </c>
      <c r="AA116" s="26">
        <v>26</v>
      </c>
      <c r="AB116" s="26">
        <v>57</v>
      </c>
      <c r="AC116" s="26">
        <v>138</v>
      </c>
      <c r="AD116" s="26">
        <v>147</v>
      </c>
      <c r="AE116" s="26">
        <v>110</v>
      </c>
      <c r="AF116" s="26">
        <v>231</v>
      </c>
      <c r="AG116" s="26">
        <v>156</v>
      </c>
      <c r="AH116" s="26">
        <v>138</v>
      </c>
      <c r="AI116" s="26">
        <v>117</v>
      </c>
      <c r="AJ116" s="26">
        <v>141</v>
      </c>
      <c r="AK116" s="26">
        <v>168</v>
      </c>
      <c r="AL116" s="26">
        <v>127</v>
      </c>
      <c r="AM116" s="26">
        <v>153</v>
      </c>
      <c r="AN116" s="26">
        <v>68</v>
      </c>
      <c r="AO116" s="26">
        <v>38</v>
      </c>
      <c r="AP116" s="26">
        <v>27</v>
      </c>
      <c r="AQ116" s="26">
        <v>10</v>
      </c>
    </row>
    <row r="117" spans="15:43" ht="15" x14ac:dyDescent="0.25">
      <c r="O117" s="75">
        <v>2016</v>
      </c>
      <c r="P117" s="75" t="s">
        <v>6</v>
      </c>
      <c r="Q117" s="75">
        <v>25</v>
      </c>
      <c r="R117" s="75" t="s">
        <v>16</v>
      </c>
      <c r="S117" s="90">
        <f t="shared" si="4"/>
        <v>2277</v>
      </c>
      <c r="T117" s="26">
        <v>8</v>
      </c>
      <c r="U117" s="26">
        <v>6</v>
      </c>
      <c r="V117" s="26">
        <v>7</v>
      </c>
      <c r="W117" s="26">
        <v>7</v>
      </c>
      <c r="X117" s="26">
        <v>23</v>
      </c>
      <c r="Y117" s="26">
        <v>77</v>
      </c>
      <c r="Z117" s="26">
        <v>102</v>
      </c>
      <c r="AA117" s="26">
        <v>203</v>
      </c>
      <c r="AB117" s="26">
        <v>127</v>
      </c>
      <c r="AC117" s="26">
        <v>103</v>
      </c>
      <c r="AD117" s="26">
        <v>126</v>
      </c>
      <c r="AE117" s="26">
        <v>131</v>
      </c>
      <c r="AF117" s="26">
        <v>141</v>
      </c>
      <c r="AG117" s="26">
        <v>122</v>
      </c>
      <c r="AH117" s="26">
        <v>139</v>
      </c>
      <c r="AI117" s="26">
        <v>170</v>
      </c>
      <c r="AJ117" s="26">
        <v>218</v>
      </c>
      <c r="AK117" s="26">
        <v>186</v>
      </c>
      <c r="AL117" s="26">
        <v>118</v>
      </c>
      <c r="AM117" s="26">
        <v>91</v>
      </c>
      <c r="AN117" s="26">
        <v>80</v>
      </c>
      <c r="AO117" s="26">
        <v>55</v>
      </c>
      <c r="AP117" s="26">
        <v>23</v>
      </c>
      <c r="AQ117" s="26">
        <v>14</v>
      </c>
    </row>
    <row r="118" spans="15:43" ht="15" x14ac:dyDescent="0.25">
      <c r="O118" s="75">
        <v>2016</v>
      </c>
      <c r="P118" s="75" t="s">
        <v>6</v>
      </c>
      <c r="Q118" s="75">
        <v>26</v>
      </c>
      <c r="R118" s="75" t="s">
        <v>17</v>
      </c>
      <c r="S118" s="90">
        <f t="shared" si="4"/>
        <v>2244</v>
      </c>
      <c r="T118" s="26">
        <v>3</v>
      </c>
      <c r="U118" s="26">
        <v>3</v>
      </c>
      <c r="V118" s="26">
        <v>4</v>
      </c>
      <c r="W118" s="26">
        <v>12</v>
      </c>
      <c r="X118" s="26">
        <v>15</v>
      </c>
      <c r="Y118" s="26">
        <v>63</v>
      </c>
      <c r="Z118" s="26">
        <v>124</v>
      </c>
      <c r="AA118" s="26">
        <v>200</v>
      </c>
      <c r="AB118" s="26">
        <v>120</v>
      </c>
      <c r="AC118" s="26">
        <v>116</v>
      </c>
      <c r="AD118" s="26">
        <v>101</v>
      </c>
      <c r="AE118" s="26">
        <v>114</v>
      </c>
      <c r="AF118" s="26">
        <v>131</v>
      </c>
      <c r="AG118" s="26">
        <v>138</v>
      </c>
      <c r="AH118" s="26">
        <v>131</v>
      </c>
      <c r="AI118" s="26">
        <v>168</v>
      </c>
      <c r="AJ118" s="26">
        <v>203</v>
      </c>
      <c r="AK118" s="26">
        <v>169</v>
      </c>
      <c r="AL118" s="26">
        <v>141</v>
      </c>
      <c r="AM118" s="26">
        <v>109</v>
      </c>
      <c r="AN118" s="26">
        <v>100</v>
      </c>
      <c r="AO118" s="26">
        <v>30</v>
      </c>
      <c r="AP118" s="26">
        <v>30</v>
      </c>
      <c r="AQ118" s="26">
        <v>19</v>
      </c>
    </row>
    <row r="119" spans="15:43" ht="15" x14ac:dyDescent="0.25">
      <c r="O119" s="75">
        <v>2016</v>
      </c>
      <c r="P119" s="75" t="s">
        <v>6</v>
      </c>
      <c r="Q119" s="75">
        <v>27</v>
      </c>
      <c r="R119" s="75" t="s">
        <v>18</v>
      </c>
      <c r="S119" s="90">
        <f t="shared" si="4"/>
        <v>2253</v>
      </c>
      <c r="T119" s="26">
        <v>6</v>
      </c>
      <c r="U119" s="26">
        <v>3</v>
      </c>
      <c r="V119" s="26">
        <v>2</v>
      </c>
      <c r="W119" s="26">
        <v>8</v>
      </c>
      <c r="X119" s="26">
        <v>19</v>
      </c>
      <c r="Y119" s="26">
        <v>56</v>
      </c>
      <c r="Z119" s="26">
        <v>120</v>
      </c>
      <c r="AA119" s="26">
        <v>198</v>
      </c>
      <c r="AB119" s="26">
        <v>105</v>
      </c>
      <c r="AC119" s="26">
        <v>112</v>
      </c>
      <c r="AD119" s="26">
        <v>97</v>
      </c>
      <c r="AE119" s="26">
        <v>148</v>
      </c>
      <c r="AF119" s="26">
        <v>142</v>
      </c>
      <c r="AG119" s="26">
        <v>137</v>
      </c>
      <c r="AH119" s="26">
        <v>145</v>
      </c>
      <c r="AI119" s="26">
        <v>179</v>
      </c>
      <c r="AJ119" s="26">
        <v>178</v>
      </c>
      <c r="AK119" s="26">
        <v>154</v>
      </c>
      <c r="AL119" s="26">
        <v>150</v>
      </c>
      <c r="AM119" s="26">
        <v>106</v>
      </c>
      <c r="AN119" s="26">
        <v>108</v>
      </c>
      <c r="AO119" s="26">
        <v>42</v>
      </c>
      <c r="AP119" s="26">
        <v>24</v>
      </c>
      <c r="AQ119" s="26">
        <v>14</v>
      </c>
    </row>
    <row r="120" spans="15:43" ht="15" x14ac:dyDescent="0.25">
      <c r="O120" s="75">
        <v>2016</v>
      </c>
      <c r="P120" s="75" t="s">
        <v>6</v>
      </c>
      <c r="Q120" s="75">
        <v>28</v>
      </c>
      <c r="R120" s="75" t="s">
        <v>19</v>
      </c>
      <c r="S120" s="90">
        <f t="shared" si="4"/>
        <v>2278</v>
      </c>
      <c r="T120" s="26">
        <v>9</v>
      </c>
      <c r="U120" s="26">
        <v>4</v>
      </c>
      <c r="V120" s="26">
        <v>4</v>
      </c>
      <c r="W120" s="26">
        <v>7</v>
      </c>
      <c r="X120" s="26">
        <v>24</v>
      </c>
      <c r="Y120" s="26">
        <v>58</v>
      </c>
      <c r="Z120" s="26">
        <v>107</v>
      </c>
      <c r="AA120" s="26">
        <v>194</v>
      </c>
      <c r="AB120" s="26">
        <v>126</v>
      </c>
      <c r="AC120" s="26">
        <v>119</v>
      </c>
      <c r="AD120" s="26">
        <v>128</v>
      </c>
      <c r="AE120" s="26">
        <v>124</v>
      </c>
      <c r="AF120" s="26">
        <v>111</v>
      </c>
      <c r="AG120" s="26">
        <v>138</v>
      </c>
      <c r="AH120" s="26">
        <v>146</v>
      </c>
      <c r="AI120" s="26">
        <v>145</v>
      </c>
      <c r="AJ120" s="26">
        <v>227</v>
      </c>
      <c r="AK120" s="26">
        <v>153</v>
      </c>
      <c r="AL120" s="26">
        <v>150</v>
      </c>
      <c r="AM120" s="26">
        <v>112</v>
      </c>
      <c r="AN120" s="26">
        <v>77</v>
      </c>
      <c r="AO120" s="26">
        <v>62</v>
      </c>
      <c r="AP120" s="26">
        <v>37</v>
      </c>
      <c r="AQ120" s="26">
        <v>16</v>
      </c>
    </row>
    <row r="121" spans="15:43" ht="15" x14ac:dyDescent="0.25">
      <c r="O121" s="75">
        <v>2016</v>
      </c>
      <c r="P121" s="75" t="s">
        <v>6</v>
      </c>
      <c r="Q121" s="75">
        <v>29</v>
      </c>
      <c r="R121" s="75" t="s">
        <v>20</v>
      </c>
      <c r="S121" s="90">
        <f t="shared" si="4"/>
        <v>2387</v>
      </c>
      <c r="T121" s="26">
        <v>16</v>
      </c>
      <c r="U121" s="26">
        <v>7</v>
      </c>
      <c r="V121" s="26">
        <v>6</v>
      </c>
      <c r="W121" s="26">
        <v>4</v>
      </c>
      <c r="X121" s="26">
        <v>18</v>
      </c>
      <c r="Y121" s="26">
        <v>57</v>
      </c>
      <c r="Z121" s="26">
        <v>99</v>
      </c>
      <c r="AA121" s="26">
        <v>193</v>
      </c>
      <c r="AB121" s="26">
        <v>128</v>
      </c>
      <c r="AC121" s="26">
        <v>142</v>
      </c>
      <c r="AD121" s="26">
        <v>135</v>
      </c>
      <c r="AE121" s="26">
        <v>146</v>
      </c>
      <c r="AF121" s="26">
        <v>135</v>
      </c>
      <c r="AG121" s="26">
        <v>115</v>
      </c>
      <c r="AH121" s="26">
        <v>159</v>
      </c>
      <c r="AI121" s="26">
        <v>169</v>
      </c>
      <c r="AJ121" s="26">
        <v>196</v>
      </c>
      <c r="AK121" s="26">
        <v>147</v>
      </c>
      <c r="AL121" s="26">
        <v>141</v>
      </c>
      <c r="AM121" s="26">
        <v>115</v>
      </c>
      <c r="AN121" s="26">
        <v>112</v>
      </c>
      <c r="AO121" s="26">
        <v>55</v>
      </c>
      <c r="AP121" s="26">
        <v>52</v>
      </c>
      <c r="AQ121" s="26">
        <v>40</v>
      </c>
    </row>
    <row r="122" spans="15:43" ht="15" x14ac:dyDescent="0.25">
      <c r="O122" s="75">
        <v>2016</v>
      </c>
      <c r="P122" s="75" t="s">
        <v>6</v>
      </c>
      <c r="Q122" s="75">
        <v>30</v>
      </c>
      <c r="R122" s="75" t="s">
        <v>21</v>
      </c>
      <c r="S122" s="90">
        <f t="shared" si="4"/>
        <v>1798</v>
      </c>
      <c r="T122" s="26">
        <v>15</v>
      </c>
      <c r="U122" s="26">
        <v>13</v>
      </c>
      <c r="V122" s="26">
        <v>5</v>
      </c>
      <c r="W122" s="26">
        <v>6</v>
      </c>
      <c r="X122" s="26">
        <v>9</v>
      </c>
      <c r="Y122" s="26">
        <v>24</v>
      </c>
      <c r="Z122" s="26">
        <v>36</v>
      </c>
      <c r="AA122" s="26">
        <v>52</v>
      </c>
      <c r="AB122" s="26">
        <v>74</v>
      </c>
      <c r="AC122" s="26">
        <v>109</v>
      </c>
      <c r="AD122" s="26">
        <v>130</v>
      </c>
      <c r="AE122" s="26">
        <v>138</v>
      </c>
      <c r="AF122" s="26">
        <v>134</v>
      </c>
      <c r="AG122" s="26">
        <v>114</v>
      </c>
      <c r="AH122" s="26">
        <v>130</v>
      </c>
      <c r="AI122" s="26">
        <v>131</v>
      </c>
      <c r="AJ122" s="26">
        <v>117</v>
      </c>
      <c r="AK122" s="26">
        <v>130</v>
      </c>
      <c r="AL122" s="26">
        <v>114</v>
      </c>
      <c r="AM122" s="26">
        <v>109</v>
      </c>
      <c r="AN122" s="26">
        <v>92</v>
      </c>
      <c r="AO122" s="26">
        <v>59</v>
      </c>
      <c r="AP122" s="26">
        <v>31</v>
      </c>
      <c r="AQ122" s="26">
        <v>26</v>
      </c>
    </row>
    <row r="123" spans="15:43" ht="15" x14ac:dyDescent="0.25">
      <c r="O123" s="75">
        <v>2016</v>
      </c>
      <c r="P123" s="75" t="s">
        <v>7</v>
      </c>
      <c r="Q123" s="75">
        <v>1</v>
      </c>
      <c r="R123" s="75" t="s">
        <v>15</v>
      </c>
      <c r="S123" s="90">
        <f t="shared" si="4"/>
        <v>1899</v>
      </c>
      <c r="T123" s="26">
        <v>8</v>
      </c>
      <c r="U123" s="26">
        <v>0</v>
      </c>
      <c r="V123" s="26">
        <v>2</v>
      </c>
      <c r="W123" s="26">
        <v>3</v>
      </c>
      <c r="X123" s="26">
        <v>9</v>
      </c>
      <c r="Y123" s="26">
        <v>16</v>
      </c>
      <c r="Z123" s="26">
        <v>33</v>
      </c>
      <c r="AA123" s="26">
        <v>28</v>
      </c>
      <c r="AB123" s="26">
        <v>64</v>
      </c>
      <c r="AC123" s="26">
        <v>112</v>
      </c>
      <c r="AD123" s="26">
        <v>102</v>
      </c>
      <c r="AE123" s="26">
        <v>113</v>
      </c>
      <c r="AF123" s="26">
        <v>240</v>
      </c>
      <c r="AG123" s="26">
        <v>160</v>
      </c>
      <c r="AH123" s="26">
        <v>147</v>
      </c>
      <c r="AI123" s="26">
        <v>151</v>
      </c>
      <c r="AJ123" s="26">
        <v>129</v>
      </c>
      <c r="AK123" s="26">
        <v>154</v>
      </c>
      <c r="AL123" s="26">
        <v>132</v>
      </c>
      <c r="AM123" s="26">
        <v>115</v>
      </c>
      <c r="AN123" s="26">
        <v>90</v>
      </c>
      <c r="AO123" s="26">
        <v>47</v>
      </c>
      <c r="AP123" s="26">
        <v>30</v>
      </c>
      <c r="AQ123" s="26">
        <v>14</v>
      </c>
    </row>
    <row r="124" spans="15:43" ht="15" x14ac:dyDescent="0.25">
      <c r="O124" s="75">
        <v>2016</v>
      </c>
      <c r="P124" s="75" t="s">
        <v>7</v>
      </c>
      <c r="Q124" s="75">
        <v>2</v>
      </c>
      <c r="R124" s="75" t="s">
        <v>16</v>
      </c>
      <c r="S124" s="90">
        <f t="shared" si="4"/>
        <v>1942</v>
      </c>
      <c r="T124" s="26">
        <v>5</v>
      </c>
      <c r="U124" s="26">
        <v>6</v>
      </c>
      <c r="V124" s="26">
        <v>6</v>
      </c>
      <c r="W124" s="26">
        <v>14</v>
      </c>
      <c r="X124" s="26">
        <v>14</v>
      </c>
      <c r="Y124" s="26">
        <v>48</v>
      </c>
      <c r="Z124" s="26">
        <v>84</v>
      </c>
      <c r="AA124" s="26">
        <v>109</v>
      </c>
      <c r="AB124" s="26">
        <v>97</v>
      </c>
      <c r="AC124" s="26">
        <v>108</v>
      </c>
      <c r="AD124" s="26">
        <v>156</v>
      </c>
      <c r="AE124" s="26">
        <v>144</v>
      </c>
      <c r="AF124" s="26">
        <v>111</v>
      </c>
      <c r="AG124" s="26">
        <v>120</v>
      </c>
      <c r="AH124" s="26">
        <v>128</v>
      </c>
      <c r="AI124" s="26">
        <v>140</v>
      </c>
      <c r="AJ124" s="26">
        <v>136</v>
      </c>
      <c r="AK124" s="26">
        <v>157</v>
      </c>
      <c r="AL124" s="26">
        <v>139</v>
      </c>
      <c r="AM124" s="26">
        <v>83</v>
      </c>
      <c r="AN124" s="26">
        <v>64</v>
      </c>
      <c r="AO124" s="26">
        <v>30</v>
      </c>
      <c r="AP124" s="26">
        <v>30</v>
      </c>
      <c r="AQ124" s="26">
        <v>13</v>
      </c>
    </row>
    <row r="125" spans="15:43" ht="15" x14ac:dyDescent="0.25">
      <c r="O125" s="75">
        <v>2016</v>
      </c>
      <c r="P125" s="75" t="s">
        <v>7</v>
      </c>
      <c r="Q125" s="75">
        <v>3</v>
      </c>
      <c r="R125" s="75" t="s">
        <v>17</v>
      </c>
      <c r="S125" s="90">
        <f t="shared" si="4"/>
        <v>2384</v>
      </c>
      <c r="T125" s="26">
        <v>9</v>
      </c>
      <c r="U125" s="26">
        <v>8</v>
      </c>
      <c r="V125" s="26">
        <v>6</v>
      </c>
      <c r="W125" s="26">
        <v>6</v>
      </c>
      <c r="X125" s="26">
        <v>16</v>
      </c>
      <c r="Y125" s="26">
        <v>49</v>
      </c>
      <c r="Z125" s="26">
        <v>98</v>
      </c>
      <c r="AA125" s="26">
        <v>198</v>
      </c>
      <c r="AB125" s="26">
        <v>127</v>
      </c>
      <c r="AC125" s="26">
        <v>123</v>
      </c>
      <c r="AD125" s="26">
        <v>121</v>
      </c>
      <c r="AE125" s="26">
        <v>128</v>
      </c>
      <c r="AF125" s="26">
        <v>131</v>
      </c>
      <c r="AG125" s="26">
        <v>162</v>
      </c>
      <c r="AH125" s="26">
        <v>154</v>
      </c>
      <c r="AI125" s="26">
        <v>161</v>
      </c>
      <c r="AJ125" s="26">
        <v>225</v>
      </c>
      <c r="AK125" s="26">
        <v>162</v>
      </c>
      <c r="AL125" s="26">
        <v>159</v>
      </c>
      <c r="AM125" s="26">
        <v>133</v>
      </c>
      <c r="AN125" s="26">
        <v>101</v>
      </c>
      <c r="AO125" s="26">
        <v>65</v>
      </c>
      <c r="AP125" s="26">
        <v>26</v>
      </c>
      <c r="AQ125" s="26">
        <v>16</v>
      </c>
    </row>
    <row r="126" spans="15:43" ht="15" x14ac:dyDescent="0.25">
      <c r="O126" s="75">
        <v>2016</v>
      </c>
      <c r="P126" s="75" t="s">
        <v>7</v>
      </c>
      <c r="Q126" s="75">
        <v>4</v>
      </c>
      <c r="R126" s="75" t="s">
        <v>18</v>
      </c>
      <c r="S126" s="90">
        <f t="shared" si="4"/>
        <v>2413</v>
      </c>
      <c r="T126" s="26">
        <v>10</v>
      </c>
      <c r="U126" s="26">
        <v>5</v>
      </c>
      <c r="V126" s="26">
        <v>2</v>
      </c>
      <c r="W126" s="26">
        <v>8</v>
      </c>
      <c r="X126" s="26">
        <v>15</v>
      </c>
      <c r="Y126" s="26">
        <v>56</v>
      </c>
      <c r="Z126" s="26">
        <v>110</v>
      </c>
      <c r="AA126" s="26">
        <v>230</v>
      </c>
      <c r="AB126" s="26">
        <v>110</v>
      </c>
      <c r="AC126" s="26">
        <v>112</v>
      </c>
      <c r="AD126" s="26">
        <v>109</v>
      </c>
      <c r="AE126" s="26">
        <v>135</v>
      </c>
      <c r="AF126" s="26">
        <v>123</v>
      </c>
      <c r="AG126" s="26">
        <v>129</v>
      </c>
      <c r="AH126" s="26">
        <v>152</v>
      </c>
      <c r="AI126" s="26">
        <v>144</v>
      </c>
      <c r="AJ126" s="26">
        <v>246</v>
      </c>
      <c r="AK126" s="26">
        <v>199</v>
      </c>
      <c r="AL126" s="26">
        <v>163</v>
      </c>
      <c r="AM126" s="26">
        <v>133</v>
      </c>
      <c r="AN126" s="26">
        <v>117</v>
      </c>
      <c r="AO126" s="26">
        <v>53</v>
      </c>
      <c r="AP126" s="26">
        <v>31</v>
      </c>
      <c r="AQ126" s="26">
        <v>21</v>
      </c>
    </row>
    <row r="127" spans="15:43" ht="15" x14ac:dyDescent="0.25">
      <c r="O127" s="75">
        <v>2016</v>
      </c>
      <c r="P127" s="75" t="s">
        <v>7</v>
      </c>
      <c r="Q127" s="75">
        <v>5</v>
      </c>
      <c r="R127" s="75" t="s">
        <v>19</v>
      </c>
      <c r="S127" s="90">
        <f t="shared" si="4"/>
        <v>2454</v>
      </c>
      <c r="T127" s="26">
        <v>8</v>
      </c>
      <c r="U127" s="26">
        <v>12</v>
      </c>
      <c r="V127" s="26">
        <v>2</v>
      </c>
      <c r="W127" s="26">
        <v>9</v>
      </c>
      <c r="X127" s="26">
        <v>25</v>
      </c>
      <c r="Y127" s="26">
        <v>57</v>
      </c>
      <c r="Z127" s="26">
        <v>100</v>
      </c>
      <c r="AA127" s="26">
        <v>212</v>
      </c>
      <c r="AB127" s="26">
        <v>132</v>
      </c>
      <c r="AC127" s="26">
        <v>114</v>
      </c>
      <c r="AD127" s="26">
        <v>132</v>
      </c>
      <c r="AE127" s="26">
        <v>157</v>
      </c>
      <c r="AF127" s="26">
        <v>142</v>
      </c>
      <c r="AG127" s="26">
        <v>133</v>
      </c>
      <c r="AH127" s="26">
        <v>143</v>
      </c>
      <c r="AI127" s="26">
        <v>190</v>
      </c>
      <c r="AJ127" s="26">
        <v>221</v>
      </c>
      <c r="AK127" s="26">
        <v>168</v>
      </c>
      <c r="AL127" s="26">
        <v>166</v>
      </c>
      <c r="AM127" s="26">
        <v>109</v>
      </c>
      <c r="AN127" s="26">
        <v>116</v>
      </c>
      <c r="AO127" s="26">
        <v>63</v>
      </c>
      <c r="AP127" s="26">
        <v>28</v>
      </c>
      <c r="AQ127" s="26">
        <v>15</v>
      </c>
    </row>
    <row r="128" spans="15:43" ht="15" x14ac:dyDescent="0.25">
      <c r="O128" s="75">
        <v>2016</v>
      </c>
      <c r="P128" s="75" t="s">
        <v>7</v>
      </c>
      <c r="Q128" s="75">
        <v>6</v>
      </c>
      <c r="R128" s="75" t="s">
        <v>20</v>
      </c>
      <c r="S128" s="90">
        <f t="shared" si="4"/>
        <v>2619</v>
      </c>
      <c r="T128" s="26">
        <v>10</v>
      </c>
      <c r="U128" s="26">
        <v>12</v>
      </c>
      <c r="V128" s="26">
        <v>2</v>
      </c>
      <c r="W128" s="26">
        <v>6</v>
      </c>
      <c r="X128" s="26">
        <v>17</v>
      </c>
      <c r="Y128" s="26">
        <v>58</v>
      </c>
      <c r="Z128" s="26">
        <v>107</v>
      </c>
      <c r="AA128" s="26">
        <v>201</v>
      </c>
      <c r="AB128" s="26">
        <v>122</v>
      </c>
      <c r="AC128" s="26">
        <v>125</v>
      </c>
      <c r="AD128" s="26">
        <v>140</v>
      </c>
      <c r="AE128" s="26">
        <v>151</v>
      </c>
      <c r="AF128" s="26">
        <v>135</v>
      </c>
      <c r="AG128" s="26">
        <v>165</v>
      </c>
      <c r="AH128" s="26">
        <v>164</v>
      </c>
      <c r="AI128" s="26">
        <v>201</v>
      </c>
      <c r="AJ128" s="26">
        <v>235</v>
      </c>
      <c r="AK128" s="26">
        <v>218</v>
      </c>
      <c r="AL128" s="26">
        <v>145</v>
      </c>
      <c r="AM128" s="26">
        <v>140</v>
      </c>
      <c r="AN128" s="26">
        <v>114</v>
      </c>
      <c r="AO128" s="26">
        <v>75</v>
      </c>
      <c r="AP128" s="26">
        <v>49</v>
      </c>
      <c r="AQ128" s="26">
        <v>27</v>
      </c>
    </row>
    <row r="129" spans="15:43" ht="15" x14ac:dyDescent="0.25">
      <c r="O129" s="75">
        <v>2016</v>
      </c>
      <c r="P129" s="75" t="s">
        <v>7</v>
      </c>
      <c r="Q129" s="75">
        <v>7</v>
      </c>
      <c r="R129" s="75" t="s">
        <v>21</v>
      </c>
      <c r="S129" s="90">
        <f t="shared" si="4"/>
        <v>2217</v>
      </c>
      <c r="T129" s="26">
        <v>23</v>
      </c>
      <c r="U129" s="26">
        <v>7</v>
      </c>
      <c r="V129" s="26">
        <v>8</v>
      </c>
      <c r="W129" s="26">
        <v>17</v>
      </c>
      <c r="X129" s="26">
        <v>14</v>
      </c>
      <c r="Y129" s="26">
        <v>26</v>
      </c>
      <c r="Z129" s="26">
        <v>53</v>
      </c>
      <c r="AA129" s="26">
        <v>69</v>
      </c>
      <c r="AB129" s="26">
        <v>108</v>
      </c>
      <c r="AC129" s="26">
        <v>160</v>
      </c>
      <c r="AD129" s="26">
        <v>163</v>
      </c>
      <c r="AE129" s="26">
        <v>156</v>
      </c>
      <c r="AF129" s="26">
        <v>155</v>
      </c>
      <c r="AG129" s="26">
        <v>151</v>
      </c>
      <c r="AH129" s="26">
        <v>167</v>
      </c>
      <c r="AI129" s="26">
        <v>146</v>
      </c>
      <c r="AJ129" s="26">
        <v>154</v>
      </c>
      <c r="AK129" s="26">
        <v>118</v>
      </c>
      <c r="AL129" s="26">
        <v>134</v>
      </c>
      <c r="AM129" s="26">
        <v>108</v>
      </c>
      <c r="AN129" s="26">
        <v>103</v>
      </c>
      <c r="AO129" s="26">
        <v>86</v>
      </c>
      <c r="AP129" s="26">
        <v>50</v>
      </c>
      <c r="AQ129" s="26">
        <v>41</v>
      </c>
    </row>
    <row r="130" spans="15:43" ht="15" x14ac:dyDescent="0.25">
      <c r="O130" s="75">
        <v>2016</v>
      </c>
      <c r="P130" s="75" t="s">
        <v>7</v>
      </c>
      <c r="Q130" s="75">
        <v>8</v>
      </c>
      <c r="R130" s="75" t="s">
        <v>15</v>
      </c>
      <c r="S130" s="90">
        <f t="shared" si="4"/>
        <v>2057</v>
      </c>
      <c r="T130" s="26">
        <v>21</v>
      </c>
      <c r="U130" s="26">
        <v>8</v>
      </c>
      <c r="V130" s="26">
        <v>12</v>
      </c>
      <c r="W130" s="26">
        <v>8</v>
      </c>
      <c r="X130" s="26">
        <v>7</v>
      </c>
      <c r="Y130" s="26">
        <v>18</v>
      </c>
      <c r="Z130" s="26">
        <v>22</v>
      </c>
      <c r="AA130" s="26">
        <v>41</v>
      </c>
      <c r="AB130" s="26">
        <v>59</v>
      </c>
      <c r="AC130" s="26">
        <v>156</v>
      </c>
      <c r="AD130" s="26">
        <v>161</v>
      </c>
      <c r="AE130" s="26">
        <v>121</v>
      </c>
      <c r="AF130" s="26">
        <v>270</v>
      </c>
      <c r="AG130" s="26">
        <v>148</v>
      </c>
      <c r="AH130" s="26">
        <v>141</v>
      </c>
      <c r="AI130" s="26">
        <v>139</v>
      </c>
      <c r="AJ130" s="26">
        <v>146</v>
      </c>
      <c r="AK130" s="26">
        <v>145</v>
      </c>
      <c r="AL130" s="26">
        <v>123</v>
      </c>
      <c r="AM130" s="26">
        <v>130</v>
      </c>
      <c r="AN130" s="26">
        <v>87</v>
      </c>
      <c r="AO130" s="26">
        <v>56</v>
      </c>
      <c r="AP130" s="26">
        <v>28</v>
      </c>
      <c r="AQ130" s="26">
        <v>10</v>
      </c>
    </row>
    <row r="131" spans="15:43" ht="15" x14ac:dyDescent="0.25">
      <c r="O131" s="75">
        <v>2016</v>
      </c>
      <c r="P131" s="75" t="s">
        <v>7</v>
      </c>
      <c r="Q131" s="75">
        <v>9</v>
      </c>
      <c r="R131" s="75" t="s">
        <v>16</v>
      </c>
      <c r="S131" s="90">
        <f t="shared" si="4"/>
        <v>2224</v>
      </c>
      <c r="T131" s="26">
        <v>6</v>
      </c>
      <c r="U131" s="26">
        <v>7</v>
      </c>
      <c r="V131" s="26">
        <v>5</v>
      </c>
      <c r="W131" s="26">
        <v>14</v>
      </c>
      <c r="X131" s="26">
        <v>20</v>
      </c>
      <c r="Y131" s="26">
        <v>53</v>
      </c>
      <c r="Z131" s="26">
        <v>73</v>
      </c>
      <c r="AA131" s="26">
        <v>132</v>
      </c>
      <c r="AB131" s="26">
        <v>100</v>
      </c>
      <c r="AC131" s="26">
        <v>125</v>
      </c>
      <c r="AD131" s="26">
        <v>136</v>
      </c>
      <c r="AE131" s="26">
        <v>166</v>
      </c>
      <c r="AF131" s="26">
        <v>145</v>
      </c>
      <c r="AG131" s="26">
        <v>160</v>
      </c>
      <c r="AH131" s="26">
        <v>151</v>
      </c>
      <c r="AI131" s="26">
        <v>173</v>
      </c>
      <c r="AJ131" s="26">
        <v>190</v>
      </c>
      <c r="AK131" s="26">
        <v>162</v>
      </c>
      <c r="AL131" s="26">
        <v>108</v>
      </c>
      <c r="AM131" s="26">
        <v>109</v>
      </c>
      <c r="AN131" s="26">
        <v>99</v>
      </c>
      <c r="AO131" s="26">
        <v>54</v>
      </c>
      <c r="AP131" s="26">
        <v>24</v>
      </c>
      <c r="AQ131" s="26">
        <v>12</v>
      </c>
    </row>
    <row r="132" spans="15:43" ht="15" x14ac:dyDescent="0.25">
      <c r="O132" s="75">
        <v>2016</v>
      </c>
      <c r="P132" s="75" t="s">
        <v>7</v>
      </c>
      <c r="Q132" s="75">
        <v>10</v>
      </c>
      <c r="R132" s="75" t="s">
        <v>17</v>
      </c>
      <c r="S132" s="90">
        <f t="shared" si="4"/>
        <v>2206</v>
      </c>
      <c r="T132" s="26">
        <v>1</v>
      </c>
      <c r="U132" s="26">
        <v>6</v>
      </c>
      <c r="V132" s="26">
        <v>1</v>
      </c>
      <c r="W132" s="26">
        <v>11</v>
      </c>
      <c r="X132" s="26">
        <v>17</v>
      </c>
      <c r="Y132" s="26">
        <v>73</v>
      </c>
      <c r="Z132" s="26">
        <v>93</v>
      </c>
      <c r="AA132" s="26">
        <v>191</v>
      </c>
      <c r="AB132" s="26">
        <v>108</v>
      </c>
      <c r="AC132" s="26">
        <v>119</v>
      </c>
      <c r="AD132" s="26">
        <v>118</v>
      </c>
      <c r="AE132" s="26">
        <v>124</v>
      </c>
      <c r="AF132" s="26">
        <v>137</v>
      </c>
      <c r="AG132" s="26">
        <v>118</v>
      </c>
      <c r="AH132" s="26">
        <v>135</v>
      </c>
      <c r="AI132" s="26">
        <v>157</v>
      </c>
      <c r="AJ132" s="26">
        <v>191</v>
      </c>
      <c r="AK132" s="26">
        <v>170</v>
      </c>
      <c r="AL132" s="26">
        <v>133</v>
      </c>
      <c r="AM132" s="26">
        <v>99</v>
      </c>
      <c r="AN132" s="26">
        <v>99</v>
      </c>
      <c r="AO132" s="26">
        <v>60</v>
      </c>
      <c r="AP132" s="26">
        <v>25</v>
      </c>
      <c r="AQ132" s="26">
        <v>20</v>
      </c>
    </row>
    <row r="133" spans="15:43" ht="15" x14ac:dyDescent="0.25">
      <c r="O133" s="75">
        <v>2016</v>
      </c>
      <c r="P133" s="75" t="s">
        <v>7</v>
      </c>
      <c r="Q133" s="75">
        <v>11</v>
      </c>
      <c r="R133" s="75" t="s">
        <v>18</v>
      </c>
      <c r="S133" s="90">
        <f t="shared" si="4"/>
        <v>2391</v>
      </c>
      <c r="T133" s="26">
        <v>5</v>
      </c>
      <c r="U133" s="26">
        <v>2</v>
      </c>
      <c r="V133" s="26">
        <v>0</v>
      </c>
      <c r="W133" s="26">
        <v>11</v>
      </c>
      <c r="X133" s="26">
        <v>18</v>
      </c>
      <c r="Y133" s="26">
        <v>71</v>
      </c>
      <c r="Z133" s="26">
        <v>100</v>
      </c>
      <c r="AA133" s="26">
        <v>193</v>
      </c>
      <c r="AB133" s="26">
        <v>109</v>
      </c>
      <c r="AC133" s="26">
        <v>108</v>
      </c>
      <c r="AD133" s="26">
        <v>130</v>
      </c>
      <c r="AE133" s="26">
        <v>149</v>
      </c>
      <c r="AF133" s="26">
        <v>154</v>
      </c>
      <c r="AG133" s="26">
        <v>135</v>
      </c>
      <c r="AH133" s="26">
        <v>156</v>
      </c>
      <c r="AI133" s="26">
        <v>172</v>
      </c>
      <c r="AJ133" s="26">
        <v>215</v>
      </c>
      <c r="AK133" s="26">
        <v>188</v>
      </c>
      <c r="AL133" s="26">
        <v>174</v>
      </c>
      <c r="AM133" s="26">
        <v>132</v>
      </c>
      <c r="AN133" s="26">
        <v>83</v>
      </c>
      <c r="AO133" s="26">
        <v>41</v>
      </c>
      <c r="AP133" s="26">
        <v>21</v>
      </c>
      <c r="AQ133" s="26">
        <v>24</v>
      </c>
    </row>
    <row r="134" spans="15:43" ht="15" x14ac:dyDescent="0.25">
      <c r="O134" s="75">
        <v>2016</v>
      </c>
      <c r="P134" s="75" t="s">
        <v>7</v>
      </c>
      <c r="Q134" s="75">
        <v>12</v>
      </c>
      <c r="R134" s="75" t="s">
        <v>19</v>
      </c>
      <c r="S134" s="90">
        <f t="shared" si="4"/>
        <v>2418</v>
      </c>
      <c r="T134" s="26">
        <v>9</v>
      </c>
      <c r="U134" s="26">
        <v>2</v>
      </c>
      <c r="V134" s="26">
        <v>3</v>
      </c>
      <c r="W134" s="26">
        <v>5</v>
      </c>
      <c r="X134" s="26">
        <v>21</v>
      </c>
      <c r="Y134" s="26">
        <v>61</v>
      </c>
      <c r="Z134" s="26">
        <v>110</v>
      </c>
      <c r="AA134" s="26">
        <v>197</v>
      </c>
      <c r="AB134" s="26">
        <v>128</v>
      </c>
      <c r="AC134" s="26">
        <v>112</v>
      </c>
      <c r="AD134" s="26">
        <v>110</v>
      </c>
      <c r="AE134" s="26">
        <v>133</v>
      </c>
      <c r="AF134" s="26">
        <v>149</v>
      </c>
      <c r="AG134" s="26">
        <v>150</v>
      </c>
      <c r="AH134" s="26">
        <v>151</v>
      </c>
      <c r="AI134" s="26">
        <v>173</v>
      </c>
      <c r="AJ134" s="26">
        <v>223</v>
      </c>
      <c r="AK134" s="26">
        <v>189</v>
      </c>
      <c r="AL134" s="26">
        <v>153</v>
      </c>
      <c r="AM134" s="26">
        <v>95</v>
      </c>
      <c r="AN134" s="26">
        <v>114</v>
      </c>
      <c r="AO134" s="26">
        <v>67</v>
      </c>
      <c r="AP134" s="26">
        <v>34</v>
      </c>
      <c r="AQ134" s="26">
        <v>29</v>
      </c>
    </row>
    <row r="135" spans="15:43" ht="15" x14ac:dyDescent="0.25">
      <c r="O135" s="75">
        <v>2016</v>
      </c>
      <c r="P135" s="75" t="s">
        <v>7</v>
      </c>
      <c r="Q135" s="75">
        <v>13</v>
      </c>
      <c r="R135" s="75" t="s">
        <v>20</v>
      </c>
      <c r="S135" s="90">
        <f t="shared" si="4"/>
        <v>2513</v>
      </c>
      <c r="T135" s="26">
        <v>12</v>
      </c>
      <c r="U135" s="26">
        <v>5</v>
      </c>
      <c r="V135" s="26">
        <v>3</v>
      </c>
      <c r="W135" s="26">
        <v>5</v>
      </c>
      <c r="X135" s="26">
        <v>20</v>
      </c>
      <c r="Y135" s="26">
        <v>55</v>
      </c>
      <c r="Z135" s="26">
        <v>92</v>
      </c>
      <c r="AA135" s="26">
        <v>189</v>
      </c>
      <c r="AB135" s="26">
        <v>116</v>
      </c>
      <c r="AC135" s="26">
        <v>126</v>
      </c>
      <c r="AD135" s="26">
        <v>127</v>
      </c>
      <c r="AE135" s="26">
        <v>161</v>
      </c>
      <c r="AF135" s="26">
        <v>151</v>
      </c>
      <c r="AG135" s="26">
        <v>125</v>
      </c>
      <c r="AH135" s="26">
        <v>181</v>
      </c>
      <c r="AI135" s="26">
        <v>178</v>
      </c>
      <c r="AJ135" s="26">
        <v>207</v>
      </c>
      <c r="AK135" s="26">
        <v>168</v>
      </c>
      <c r="AL135" s="26">
        <v>175</v>
      </c>
      <c r="AM135" s="26">
        <v>100</v>
      </c>
      <c r="AN135" s="26">
        <v>109</v>
      </c>
      <c r="AO135" s="26">
        <v>97</v>
      </c>
      <c r="AP135" s="26">
        <v>72</v>
      </c>
      <c r="AQ135" s="26">
        <v>39</v>
      </c>
    </row>
    <row r="136" spans="15:43" ht="15" x14ac:dyDescent="0.25">
      <c r="O136" s="75">
        <v>2016</v>
      </c>
      <c r="P136" s="75" t="s">
        <v>7</v>
      </c>
      <c r="Q136" s="75">
        <v>14</v>
      </c>
      <c r="R136" s="75" t="s">
        <v>21</v>
      </c>
      <c r="S136" s="90">
        <f t="shared" si="4"/>
        <v>1979</v>
      </c>
      <c r="T136" s="26">
        <v>18</v>
      </c>
      <c r="U136" s="26">
        <v>11</v>
      </c>
      <c r="V136" s="26">
        <v>14</v>
      </c>
      <c r="W136" s="26">
        <v>10</v>
      </c>
      <c r="X136" s="26">
        <v>11</v>
      </c>
      <c r="Y136" s="26">
        <v>29</v>
      </c>
      <c r="Z136" s="26">
        <v>38</v>
      </c>
      <c r="AA136" s="26">
        <v>69</v>
      </c>
      <c r="AB136" s="26">
        <v>99</v>
      </c>
      <c r="AC136" s="26">
        <v>117</v>
      </c>
      <c r="AD136" s="26">
        <v>134</v>
      </c>
      <c r="AE136" s="26">
        <v>148</v>
      </c>
      <c r="AF136" s="26">
        <v>146</v>
      </c>
      <c r="AG136" s="26">
        <v>145</v>
      </c>
      <c r="AH136" s="26">
        <v>103</v>
      </c>
      <c r="AI136" s="26">
        <v>130</v>
      </c>
      <c r="AJ136" s="26">
        <v>148</v>
      </c>
      <c r="AK136" s="26">
        <v>125</v>
      </c>
      <c r="AL136" s="26">
        <v>118</v>
      </c>
      <c r="AM136" s="26">
        <v>127</v>
      </c>
      <c r="AN136" s="26">
        <v>92</v>
      </c>
      <c r="AO136" s="26">
        <v>72</v>
      </c>
      <c r="AP136" s="26">
        <v>49</v>
      </c>
      <c r="AQ136" s="26">
        <v>26</v>
      </c>
    </row>
    <row r="137" spans="15:43" ht="15" x14ac:dyDescent="0.25">
      <c r="O137" s="75">
        <v>2016</v>
      </c>
      <c r="P137" s="75" t="s">
        <v>7</v>
      </c>
      <c r="Q137" s="75">
        <v>15</v>
      </c>
      <c r="R137" s="75" t="s">
        <v>15</v>
      </c>
      <c r="S137" s="90">
        <f t="shared" si="4"/>
        <v>1968</v>
      </c>
      <c r="T137" s="26">
        <v>13</v>
      </c>
      <c r="U137" s="26">
        <v>3</v>
      </c>
      <c r="V137" s="26">
        <v>7</v>
      </c>
      <c r="W137" s="26">
        <v>12</v>
      </c>
      <c r="X137" s="26">
        <v>9</v>
      </c>
      <c r="Y137" s="26">
        <v>20</v>
      </c>
      <c r="Z137" s="26">
        <v>36</v>
      </c>
      <c r="AA137" s="26">
        <v>44</v>
      </c>
      <c r="AB137" s="26">
        <v>68</v>
      </c>
      <c r="AC137" s="26">
        <v>113</v>
      </c>
      <c r="AD137" s="26">
        <v>126</v>
      </c>
      <c r="AE137" s="26">
        <v>142</v>
      </c>
      <c r="AF137" s="26">
        <v>193</v>
      </c>
      <c r="AG137" s="26">
        <v>143</v>
      </c>
      <c r="AH137" s="26">
        <v>155</v>
      </c>
      <c r="AI137" s="26">
        <v>138</v>
      </c>
      <c r="AJ137" s="26">
        <v>144</v>
      </c>
      <c r="AK137" s="26">
        <v>176</v>
      </c>
      <c r="AL137" s="26">
        <v>97</v>
      </c>
      <c r="AM137" s="26">
        <v>129</v>
      </c>
      <c r="AN137" s="26">
        <v>94</v>
      </c>
      <c r="AO137" s="26">
        <v>41</v>
      </c>
      <c r="AP137" s="26">
        <v>43</v>
      </c>
      <c r="AQ137" s="26">
        <v>22</v>
      </c>
    </row>
    <row r="138" spans="15:43" ht="15" x14ac:dyDescent="0.25">
      <c r="O138" s="75">
        <v>2016</v>
      </c>
      <c r="P138" s="75" t="s">
        <v>7</v>
      </c>
      <c r="Q138" s="75">
        <v>16</v>
      </c>
      <c r="R138" s="75" t="s">
        <v>16</v>
      </c>
      <c r="S138" s="90">
        <f t="shared" si="4"/>
        <v>2153</v>
      </c>
      <c r="T138" s="26">
        <v>12</v>
      </c>
      <c r="U138" s="26">
        <v>4</v>
      </c>
      <c r="V138" s="26">
        <v>8</v>
      </c>
      <c r="W138" s="26">
        <v>10</v>
      </c>
      <c r="X138" s="26">
        <v>18</v>
      </c>
      <c r="Y138" s="26">
        <v>50</v>
      </c>
      <c r="Z138" s="26">
        <v>71</v>
      </c>
      <c r="AA138" s="26">
        <v>124</v>
      </c>
      <c r="AB138" s="26">
        <v>113</v>
      </c>
      <c r="AC138" s="26">
        <v>125</v>
      </c>
      <c r="AD138" s="26">
        <v>142</v>
      </c>
      <c r="AE138" s="26">
        <v>152</v>
      </c>
      <c r="AF138" s="26">
        <v>165</v>
      </c>
      <c r="AG138" s="26">
        <v>137</v>
      </c>
      <c r="AH138" s="26">
        <v>149</v>
      </c>
      <c r="AI138" s="26">
        <v>161</v>
      </c>
      <c r="AJ138" s="26">
        <v>179</v>
      </c>
      <c r="AK138" s="26">
        <v>151</v>
      </c>
      <c r="AL138" s="26">
        <v>147</v>
      </c>
      <c r="AM138" s="26">
        <v>94</v>
      </c>
      <c r="AN138" s="26">
        <v>74</v>
      </c>
      <c r="AO138" s="26">
        <v>31</v>
      </c>
      <c r="AP138" s="26">
        <v>23</v>
      </c>
      <c r="AQ138" s="26">
        <v>13</v>
      </c>
    </row>
    <row r="139" spans="15:43" ht="15" x14ac:dyDescent="0.25">
      <c r="O139" s="75">
        <v>2016</v>
      </c>
      <c r="P139" s="75" t="s">
        <v>7</v>
      </c>
      <c r="Q139" s="75">
        <v>17</v>
      </c>
      <c r="R139" s="75" t="s">
        <v>17</v>
      </c>
      <c r="S139" s="90">
        <f t="shared" si="4"/>
        <v>2234</v>
      </c>
      <c r="T139" s="26">
        <v>5</v>
      </c>
      <c r="U139" s="26">
        <v>5</v>
      </c>
      <c r="V139" s="26">
        <v>3</v>
      </c>
      <c r="W139" s="26">
        <v>9</v>
      </c>
      <c r="X139" s="26">
        <v>18</v>
      </c>
      <c r="Y139" s="26">
        <v>65</v>
      </c>
      <c r="Z139" s="26">
        <v>101</v>
      </c>
      <c r="AA139" s="26">
        <v>186</v>
      </c>
      <c r="AB139" s="26">
        <v>121</v>
      </c>
      <c r="AC139" s="26">
        <v>107</v>
      </c>
      <c r="AD139" s="26">
        <v>97</v>
      </c>
      <c r="AE139" s="26">
        <v>112</v>
      </c>
      <c r="AF139" s="26">
        <v>140</v>
      </c>
      <c r="AG139" s="26">
        <v>126</v>
      </c>
      <c r="AH139" s="26">
        <v>147</v>
      </c>
      <c r="AI139" s="26">
        <v>132</v>
      </c>
      <c r="AJ139" s="26">
        <v>212</v>
      </c>
      <c r="AK139" s="26">
        <v>153</v>
      </c>
      <c r="AL139" s="26">
        <v>165</v>
      </c>
      <c r="AM139" s="26">
        <v>89</v>
      </c>
      <c r="AN139" s="26">
        <v>100</v>
      </c>
      <c r="AO139" s="26">
        <v>80</v>
      </c>
      <c r="AP139" s="26">
        <v>31</v>
      </c>
      <c r="AQ139" s="26">
        <v>30</v>
      </c>
    </row>
    <row r="140" spans="15:43" ht="15" x14ac:dyDescent="0.25">
      <c r="O140" s="75">
        <v>2016</v>
      </c>
      <c r="P140" s="75" t="s">
        <v>7</v>
      </c>
      <c r="Q140" s="75">
        <v>18</v>
      </c>
      <c r="R140" s="75" t="s">
        <v>18</v>
      </c>
      <c r="S140" s="90">
        <f t="shared" si="4"/>
        <v>2233</v>
      </c>
      <c r="T140" s="26">
        <v>12</v>
      </c>
      <c r="U140" s="26">
        <v>3</v>
      </c>
      <c r="V140" s="26">
        <v>3</v>
      </c>
      <c r="W140" s="26">
        <v>11</v>
      </c>
      <c r="X140" s="26">
        <v>24</v>
      </c>
      <c r="Y140" s="26">
        <v>49</v>
      </c>
      <c r="Z140" s="26">
        <v>104</v>
      </c>
      <c r="AA140" s="26">
        <v>180</v>
      </c>
      <c r="AB140" s="26">
        <v>114</v>
      </c>
      <c r="AC140" s="26">
        <v>87</v>
      </c>
      <c r="AD140" s="26">
        <v>139</v>
      </c>
      <c r="AE140" s="26">
        <v>138</v>
      </c>
      <c r="AF140" s="26">
        <v>165</v>
      </c>
      <c r="AG140" s="26">
        <v>111</v>
      </c>
      <c r="AH140" s="26">
        <v>129</v>
      </c>
      <c r="AI140" s="26">
        <v>186</v>
      </c>
      <c r="AJ140" s="26">
        <v>193</v>
      </c>
      <c r="AK140" s="26">
        <v>167</v>
      </c>
      <c r="AL140" s="26">
        <v>135</v>
      </c>
      <c r="AM140" s="26">
        <v>109</v>
      </c>
      <c r="AN140" s="26">
        <v>97</v>
      </c>
      <c r="AO140" s="26">
        <v>42</v>
      </c>
      <c r="AP140" s="26">
        <v>29</v>
      </c>
      <c r="AQ140" s="26">
        <v>6</v>
      </c>
    </row>
    <row r="141" spans="15:43" ht="15" x14ac:dyDescent="0.25">
      <c r="O141" s="75">
        <v>2016</v>
      </c>
      <c r="P141" s="75" t="s">
        <v>7</v>
      </c>
      <c r="Q141" s="75">
        <v>19</v>
      </c>
      <c r="R141" s="75" t="s">
        <v>19</v>
      </c>
      <c r="S141" s="90">
        <f t="shared" si="4"/>
        <v>2351</v>
      </c>
      <c r="T141" s="26">
        <v>12</v>
      </c>
      <c r="U141" s="26">
        <v>5</v>
      </c>
      <c r="V141" s="26">
        <v>5</v>
      </c>
      <c r="W141" s="26">
        <v>6</v>
      </c>
      <c r="X141" s="26">
        <v>18</v>
      </c>
      <c r="Y141" s="26">
        <v>44</v>
      </c>
      <c r="Z141" s="26">
        <v>112</v>
      </c>
      <c r="AA141" s="26">
        <v>168</v>
      </c>
      <c r="AB141" s="26">
        <v>127</v>
      </c>
      <c r="AC141" s="26">
        <v>117</v>
      </c>
      <c r="AD141" s="26">
        <v>116</v>
      </c>
      <c r="AE141" s="26">
        <v>158</v>
      </c>
      <c r="AF141" s="26">
        <v>146</v>
      </c>
      <c r="AG141" s="26">
        <v>132</v>
      </c>
      <c r="AH141" s="26">
        <v>124</v>
      </c>
      <c r="AI141" s="26">
        <v>154</v>
      </c>
      <c r="AJ141" s="26">
        <v>227</v>
      </c>
      <c r="AK141" s="26">
        <v>198</v>
      </c>
      <c r="AL141" s="26">
        <v>162</v>
      </c>
      <c r="AM141" s="26">
        <v>106</v>
      </c>
      <c r="AN141" s="26">
        <v>105</v>
      </c>
      <c r="AO141" s="26">
        <v>71</v>
      </c>
      <c r="AP141" s="26">
        <v>28</v>
      </c>
      <c r="AQ141" s="26">
        <v>10</v>
      </c>
    </row>
    <row r="142" spans="15:43" ht="15" x14ac:dyDescent="0.25">
      <c r="O142" s="75">
        <v>2016</v>
      </c>
      <c r="P142" s="75" t="s">
        <v>7</v>
      </c>
      <c r="Q142" s="75">
        <v>20</v>
      </c>
      <c r="R142" s="75" t="s">
        <v>20</v>
      </c>
      <c r="S142" s="90">
        <f t="shared" si="4"/>
        <v>2280</v>
      </c>
      <c r="T142" s="26">
        <v>12</v>
      </c>
      <c r="U142" s="26">
        <v>6</v>
      </c>
      <c r="V142" s="26">
        <v>5</v>
      </c>
      <c r="W142" s="26">
        <v>9</v>
      </c>
      <c r="X142" s="26">
        <v>11</v>
      </c>
      <c r="Y142" s="26">
        <v>53</v>
      </c>
      <c r="Z142" s="26">
        <v>80</v>
      </c>
      <c r="AA142" s="26">
        <v>113</v>
      </c>
      <c r="AB142" s="26">
        <v>107</v>
      </c>
      <c r="AC142" s="26">
        <v>101</v>
      </c>
      <c r="AD142" s="26">
        <v>142</v>
      </c>
      <c r="AE142" s="26">
        <v>135</v>
      </c>
      <c r="AF142" s="26">
        <v>172</v>
      </c>
      <c r="AG142" s="26">
        <v>161</v>
      </c>
      <c r="AH142" s="26">
        <v>160</v>
      </c>
      <c r="AI142" s="26">
        <v>170</v>
      </c>
      <c r="AJ142" s="26">
        <v>172</v>
      </c>
      <c r="AK142" s="26">
        <v>155</v>
      </c>
      <c r="AL142" s="26">
        <v>128</v>
      </c>
      <c r="AM142" s="26">
        <v>119</v>
      </c>
      <c r="AN142" s="26">
        <v>117</v>
      </c>
      <c r="AO142" s="26">
        <v>85</v>
      </c>
      <c r="AP142" s="26">
        <v>45</v>
      </c>
      <c r="AQ142" s="26">
        <v>22</v>
      </c>
    </row>
    <row r="143" spans="15:43" ht="15" x14ac:dyDescent="0.25">
      <c r="O143" s="75">
        <v>2016</v>
      </c>
      <c r="P143" s="75" t="s">
        <v>7</v>
      </c>
      <c r="Q143" s="75">
        <v>21</v>
      </c>
      <c r="R143" s="75" t="s">
        <v>21</v>
      </c>
      <c r="S143" s="90">
        <f t="shared" si="4"/>
        <v>1911</v>
      </c>
      <c r="T143" s="26">
        <v>28</v>
      </c>
      <c r="U143" s="26">
        <v>12</v>
      </c>
      <c r="V143" s="26">
        <v>6</v>
      </c>
      <c r="W143" s="26">
        <v>4</v>
      </c>
      <c r="X143" s="26">
        <v>12</v>
      </c>
      <c r="Y143" s="26">
        <v>26</v>
      </c>
      <c r="Z143" s="26">
        <v>45</v>
      </c>
      <c r="AA143" s="26">
        <v>63</v>
      </c>
      <c r="AB143" s="26">
        <v>120</v>
      </c>
      <c r="AC143" s="26">
        <v>117</v>
      </c>
      <c r="AD143" s="26">
        <v>162</v>
      </c>
      <c r="AE143" s="26">
        <v>127</v>
      </c>
      <c r="AF143" s="26">
        <v>117</v>
      </c>
      <c r="AG143" s="26">
        <v>151</v>
      </c>
      <c r="AH143" s="26">
        <v>131</v>
      </c>
      <c r="AI143" s="26">
        <v>143</v>
      </c>
      <c r="AJ143" s="26">
        <v>117</v>
      </c>
      <c r="AK143" s="26">
        <v>118</v>
      </c>
      <c r="AL143" s="26">
        <v>102</v>
      </c>
      <c r="AM143" s="26">
        <v>87</v>
      </c>
      <c r="AN143" s="26">
        <v>99</v>
      </c>
      <c r="AO143" s="26">
        <v>52</v>
      </c>
      <c r="AP143" s="26">
        <v>36</v>
      </c>
      <c r="AQ143" s="26">
        <v>36</v>
      </c>
    </row>
    <row r="144" spans="15:43" ht="15" x14ac:dyDescent="0.25">
      <c r="O144" s="75">
        <v>2016</v>
      </c>
      <c r="P144" s="75" t="s">
        <v>7</v>
      </c>
      <c r="Q144" s="75">
        <v>22</v>
      </c>
      <c r="R144" s="75" t="s">
        <v>15</v>
      </c>
      <c r="S144" s="90">
        <f t="shared" si="4"/>
        <v>1913</v>
      </c>
      <c r="T144" s="26">
        <v>14</v>
      </c>
      <c r="U144" s="26">
        <v>5</v>
      </c>
      <c r="V144" s="26">
        <v>2</v>
      </c>
      <c r="W144" s="26">
        <v>4</v>
      </c>
      <c r="X144" s="26">
        <v>6</v>
      </c>
      <c r="Y144" s="26">
        <v>23</v>
      </c>
      <c r="Z144" s="26">
        <v>30</v>
      </c>
      <c r="AA144" s="26">
        <v>50</v>
      </c>
      <c r="AB144" s="26">
        <v>68</v>
      </c>
      <c r="AC144" s="26">
        <v>133</v>
      </c>
      <c r="AD144" s="26">
        <v>141</v>
      </c>
      <c r="AE144" s="26">
        <v>103</v>
      </c>
      <c r="AF144" s="26">
        <v>209</v>
      </c>
      <c r="AG144" s="26">
        <v>163</v>
      </c>
      <c r="AH144" s="26">
        <v>121</v>
      </c>
      <c r="AI144" s="26">
        <v>115</v>
      </c>
      <c r="AJ144" s="26">
        <v>131</v>
      </c>
      <c r="AK144" s="26">
        <v>148</v>
      </c>
      <c r="AL144" s="26">
        <v>99</v>
      </c>
      <c r="AM144" s="26">
        <v>145</v>
      </c>
      <c r="AN144" s="26">
        <v>86</v>
      </c>
      <c r="AO144" s="26">
        <v>55</v>
      </c>
      <c r="AP144" s="26">
        <v>44</v>
      </c>
      <c r="AQ144" s="26">
        <v>18</v>
      </c>
    </row>
    <row r="145" spans="15:43" ht="15" x14ac:dyDescent="0.25">
      <c r="O145" s="75">
        <v>2016</v>
      </c>
      <c r="P145" s="75" t="s">
        <v>7</v>
      </c>
      <c r="Q145" s="75">
        <v>23</v>
      </c>
      <c r="R145" s="75" t="s">
        <v>16</v>
      </c>
      <c r="S145" s="90">
        <f t="shared" si="4"/>
        <v>2057</v>
      </c>
      <c r="T145" s="26">
        <v>11</v>
      </c>
      <c r="U145" s="26">
        <v>3</v>
      </c>
      <c r="V145" s="26">
        <v>3</v>
      </c>
      <c r="W145" s="26">
        <v>12</v>
      </c>
      <c r="X145" s="26">
        <v>19</v>
      </c>
      <c r="Y145" s="26">
        <v>46</v>
      </c>
      <c r="Z145" s="26">
        <v>79</v>
      </c>
      <c r="AA145" s="26">
        <v>120</v>
      </c>
      <c r="AB145" s="26">
        <v>108</v>
      </c>
      <c r="AC145" s="26">
        <v>117</v>
      </c>
      <c r="AD145" s="26">
        <v>119</v>
      </c>
      <c r="AE145" s="26">
        <v>140</v>
      </c>
      <c r="AF145" s="26">
        <v>126</v>
      </c>
      <c r="AG145" s="26">
        <v>148</v>
      </c>
      <c r="AH145" s="26">
        <v>138</v>
      </c>
      <c r="AI145" s="26">
        <v>134</v>
      </c>
      <c r="AJ145" s="26">
        <v>156</v>
      </c>
      <c r="AK145" s="26">
        <v>171</v>
      </c>
      <c r="AL145" s="26">
        <v>127</v>
      </c>
      <c r="AM145" s="26">
        <v>94</v>
      </c>
      <c r="AN145" s="26">
        <v>95</v>
      </c>
      <c r="AO145" s="26">
        <v>55</v>
      </c>
      <c r="AP145" s="26">
        <v>24</v>
      </c>
      <c r="AQ145" s="26">
        <v>12</v>
      </c>
    </row>
    <row r="146" spans="15:43" ht="15" x14ac:dyDescent="0.25">
      <c r="O146" s="75">
        <v>2016</v>
      </c>
      <c r="P146" s="75" t="s">
        <v>7</v>
      </c>
      <c r="Q146" s="75">
        <v>24</v>
      </c>
      <c r="R146" s="75" t="s">
        <v>17</v>
      </c>
      <c r="S146" s="90">
        <f t="shared" si="4"/>
        <v>2187</v>
      </c>
      <c r="T146" s="26">
        <v>7</v>
      </c>
      <c r="U146" s="26">
        <v>8</v>
      </c>
      <c r="V146" s="26">
        <v>9</v>
      </c>
      <c r="W146" s="26">
        <v>7</v>
      </c>
      <c r="X146" s="26">
        <v>19</v>
      </c>
      <c r="Y146" s="26">
        <v>62</v>
      </c>
      <c r="Z146" s="26">
        <v>82</v>
      </c>
      <c r="AA146" s="26">
        <v>109</v>
      </c>
      <c r="AB146" s="26">
        <v>87</v>
      </c>
      <c r="AC146" s="26">
        <v>103</v>
      </c>
      <c r="AD146" s="26">
        <v>121</v>
      </c>
      <c r="AE146" s="26">
        <v>159</v>
      </c>
      <c r="AF146" s="26">
        <v>149</v>
      </c>
      <c r="AG146" s="26">
        <v>154</v>
      </c>
      <c r="AH146" s="26">
        <v>163</v>
      </c>
      <c r="AI146" s="26">
        <v>150</v>
      </c>
      <c r="AJ146" s="26">
        <v>164</v>
      </c>
      <c r="AK146" s="26">
        <v>171</v>
      </c>
      <c r="AL146" s="26">
        <v>163</v>
      </c>
      <c r="AM146" s="26">
        <v>101</v>
      </c>
      <c r="AN146" s="26">
        <v>71</v>
      </c>
      <c r="AO146" s="26">
        <v>63</v>
      </c>
      <c r="AP146" s="26">
        <v>39</v>
      </c>
      <c r="AQ146" s="26">
        <v>26</v>
      </c>
    </row>
    <row r="147" spans="15:43" ht="15" x14ac:dyDescent="0.25">
      <c r="O147" s="75">
        <v>2016</v>
      </c>
      <c r="P147" s="75" t="s">
        <v>7</v>
      </c>
      <c r="Q147" s="75">
        <v>25</v>
      </c>
      <c r="R147" s="75" t="s">
        <v>18</v>
      </c>
      <c r="S147" s="90">
        <f t="shared" si="4"/>
        <v>2278</v>
      </c>
      <c r="T147" s="26">
        <v>9</v>
      </c>
      <c r="U147" s="26">
        <v>2</v>
      </c>
      <c r="V147" s="26">
        <v>0</v>
      </c>
      <c r="W147" s="26">
        <v>10</v>
      </c>
      <c r="X147" s="26">
        <v>15</v>
      </c>
      <c r="Y147" s="26">
        <v>59</v>
      </c>
      <c r="Z147" s="26">
        <v>91</v>
      </c>
      <c r="AA147" s="26">
        <v>126</v>
      </c>
      <c r="AB147" s="26">
        <v>114</v>
      </c>
      <c r="AC147" s="26">
        <v>116</v>
      </c>
      <c r="AD147" s="26">
        <v>117</v>
      </c>
      <c r="AE147" s="26">
        <v>146</v>
      </c>
      <c r="AF147" s="26">
        <v>180</v>
      </c>
      <c r="AG147" s="26">
        <v>147</v>
      </c>
      <c r="AH147" s="26">
        <v>167</v>
      </c>
      <c r="AI147" s="26">
        <v>169</v>
      </c>
      <c r="AJ147" s="26">
        <v>179</v>
      </c>
      <c r="AK147" s="26">
        <v>179</v>
      </c>
      <c r="AL147" s="26">
        <v>153</v>
      </c>
      <c r="AM147" s="26">
        <v>104</v>
      </c>
      <c r="AN147" s="26">
        <v>95</v>
      </c>
      <c r="AO147" s="26">
        <v>51</v>
      </c>
      <c r="AP147" s="26">
        <v>32</v>
      </c>
      <c r="AQ147" s="26">
        <v>17</v>
      </c>
    </row>
    <row r="148" spans="15:43" ht="15" x14ac:dyDescent="0.25">
      <c r="O148" s="75">
        <v>2016</v>
      </c>
      <c r="P148" s="75" t="s">
        <v>7</v>
      </c>
      <c r="Q148" s="75">
        <v>26</v>
      </c>
      <c r="R148" s="75" t="s">
        <v>19</v>
      </c>
      <c r="S148" s="90">
        <f t="shared" si="4"/>
        <v>2168</v>
      </c>
      <c r="T148" s="26">
        <v>15</v>
      </c>
      <c r="U148" s="26">
        <v>3</v>
      </c>
      <c r="V148" s="26">
        <v>7</v>
      </c>
      <c r="W148" s="26">
        <v>8</v>
      </c>
      <c r="X148" s="26">
        <v>16</v>
      </c>
      <c r="Y148" s="26">
        <v>56</v>
      </c>
      <c r="Z148" s="26">
        <v>82</v>
      </c>
      <c r="AA148" s="26">
        <v>120</v>
      </c>
      <c r="AB148" s="26">
        <v>102</v>
      </c>
      <c r="AC148" s="26">
        <v>120</v>
      </c>
      <c r="AD148" s="26">
        <v>142</v>
      </c>
      <c r="AE148" s="26">
        <v>143</v>
      </c>
      <c r="AF148" s="26">
        <v>168</v>
      </c>
      <c r="AG148" s="26">
        <v>147</v>
      </c>
      <c r="AH148" s="26">
        <v>154</v>
      </c>
      <c r="AI148" s="26">
        <v>179</v>
      </c>
      <c r="AJ148" s="26">
        <v>177</v>
      </c>
      <c r="AK148" s="26">
        <v>168</v>
      </c>
      <c r="AL148" s="26">
        <v>133</v>
      </c>
      <c r="AM148" s="26">
        <v>78</v>
      </c>
      <c r="AN148" s="26">
        <v>61</v>
      </c>
      <c r="AO148" s="26">
        <v>52</v>
      </c>
      <c r="AP148" s="26">
        <v>23</v>
      </c>
      <c r="AQ148" s="26">
        <v>14</v>
      </c>
    </row>
    <row r="149" spans="15:43" ht="15" x14ac:dyDescent="0.25">
      <c r="O149" s="75">
        <v>2016</v>
      </c>
      <c r="P149" s="75" t="s">
        <v>7</v>
      </c>
      <c r="Q149" s="75">
        <v>27</v>
      </c>
      <c r="R149" s="75" t="s">
        <v>20</v>
      </c>
      <c r="S149" s="90">
        <f t="shared" si="4"/>
        <v>2132</v>
      </c>
      <c r="T149" s="26">
        <v>11</v>
      </c>
      <c r="U149" s="26">
        <v>5</v>
      </c>
      <c r="V149" s="26">
        <v>0</v>
      </c>
      <c r="W149" s="26">
        <v>4</v>
      </c>
      <c r="X149" s="26">
        <v>18</v>
      </c>
      <c r="Y149" s="26">
        <v>47</v>
      </c>
      <c r="Z149" s="26">
        <v>65</v>
      </c>
      <c r="AA149" s="26">
        <v>110</v>
      </c>
      <c r="AB149" s="26">
        <v>107</v>
      </c>
      <c r="AC149" s="26">
        <v>137</v>
      </c>
      <c r="AD149" s="26">
        <v>146</v>
      </c>
      <c r="AE149" s="26">
        <v>156</v>
      </c>
      <c r="AF149" s="26">
        <v>142</v>
      </c>
      <c r="AG149" s="26">
        <v>169</v>
      </c>
      <c r="AH149" s="26">
        <v>163</v>
      </c>
      <c r="AI149" s="26">
        <v>140</v>
      </c>
      <c r="AJ149" s="26">
        <v>177</v>
      </c>
      <c r="AK149" s="26">
        <v>154</v>
      </c>
      <c r="AL149" s="26">
        <v>122</v>
      </c>
      <c r="AM149" s="26">
        <v>83</v>
      </c>
      <c r="AN149" s="26">
        <v>59</v>
      </c>
      <c r="AO149" s="26">
        <v>43</v>
      </c>
      <c r="AP149" s="26">
        <v>42</v>
      </c>
      <c r="AQ149" s="26">
        <v>32</v>
      </c>
    </row>
    <row r="150" spans="15:43" ht="15" x14ac:dyDescent="0.25">
      <c r="O150" s="75">
        <v>2016</v>
      </c>
      <c r="P150" s="75" t="s">
        <v>7</v>
      </c>
      <c r="Q150" s="75">
        <v>28</v>
      </c>
      <c r="R150" s="75" t="s">
        <v>21</v>
      </c>
      <c r="S150" s="90">
        <f t="shared" si="4"/>
        <v>1976</v>
      </c>
      <c r="T150" s="26">
        <v>12</v>
      </c>
      <c r="U150" s="26">
        <v>5</v>
      </c>
      <c r="V150" s="26">
        <v>10</v>
      </c>
      <c r="W150" s="26">
        <v>5</v>
      </c>
      <c r="X150" s="26">
        <v>15</v>
      </c>
      <c r="Y150" s="26">
        <v>27</v>
      </c>
      <c r="Z150" s="26">
        <v>37</v>
      </c>
      <c r="AA150" s="26">
        <v>51</v>
      </c>
      <c r="AB150" s="26">
        <v>78</v>
      </c>
      <c r="AC150" s="26">
        <v>133</v>
      </c>
      <c r="AD150" s="26">
        <v>155</v>
      </c>
      <c r="AE150" s="26">
        <v>162</v>
      </c>
      <c r="AF150" s="26">
        <v>155</v>
      </c>
      <c r="AG150" s="26">
        <v>149</v>
      </c>
      <c r="AH150" s="26">
        <v>139</v>
      </c>
      <c r="AI150" s="26">
        <v>141</v>
      </c>
      <c r="AJ150" s="26">
        <v>127</v>
      </c>
      <c r="AK150" s="26">
        <v>135</v>
      </c>
      <c r="AL150" s="26">
        <v>113</v>
      </c>
      <c r="AM150" s="26">
        <v>103</v>
      </c>
      <c r="AN150" s="26">
        <v>89</v>
      </c>
      <c r="AO150" s="26">
        <v>63</v>
      </c>
      <c r="AP150" s="26">
        <v>44</v>
      </c>
      <c r="AQ150" s="26">
        <v>28</v>
      </c>
    </row>
    <row r="151" spans="15:43" ht="15" x14ac:dyDescent="0.25">
      <c r="O151" s="75">
        <v>2016</v>
      </c>
      <c r="P151" s="75" t="s">
        <v>7</v>
      </c>
      <c r="Q151" s="75">
        <v>29</v>
      </c>
      <c r="R151" s="75" t="s">
        <v>15</v>
      </c>
      <c r="S151" s="90">
        <f t="shared" si="4"/>
        <v>1854</v>
      </c>
      <c r="T151" s="26">
        <v>20</v>
      </c>
      <c r="U151" s="26">
        <v>10</v>
      </c>
      <c r="V151" s="26">
        <v>7</v>
      </c>
      <c r="W151" s="26">
        <v>2</v>
      </c>
      <c r="X151" s="26">
        <v>12</v>
      </c>
      <c r="Y151" s="26">
        <v>26</v>
      </c>
      <c r="Z151" s="26">
        <v>26</v>
      </c>
      <c r="AA151" s="26">
        <v>31</v>
      </c>
      <c r="AB151" s="26">
        <v>70</v>
      </c>
      <c r="AC151" s="26">
        <v>126</v>
      </c>
      <c r="AD151" s="26">
        <v>125</v>
      </c>
      <c r="AE151" s="26">
        <v>105</v>
      </c>
      <c r="AF151" s="26">
        <v>199</v>
      </c>
      <c r="AG151" s="26">
        <v>133</v>
      </c>
      <c r="AH151" s="26">
        <v>107</v>
      </c>
      <c r="AI151" s="26">
        <v>106</v>
      </c>
      <c r="AJ151" s="26">
        <v>122</v>
      </c>
      <c r="AK151" s="26">
        <v>164</v>
      </c>
      <c r="AL151" s="26">
        <v>110</v>
      </c>
      <c r="AM151" s="26">
        <v>128</v>
      </c>
      <c r="AN151" s="26">
        <v>93</v>
      </c>
      <c r="AO151" s="26">
        <v>67</v>
      </c>
      <c r="AP151" s="26">
        <v>38</v>
      </c>
      <c r="AQ151" s="26">
        <v>27</v>
      </c>
    </row>
    <row r="152" spans="15:43" ht="15" x14ac:dyDescent="0.25">
      <c r="O152" s="75">
        <v>2016</v>
      </c>
      <c r="P152" s="75" t="s">
        <v>7</v>
      </c>
      <c r="Q152" s="75">
        <v>30</v>
      </c>
      <c r="R152" s="75" t="s">
        <v>16</v>
      </c>
      <c r="S152" s="90">
        <f t="shared" si="4"/>
        <v>1725</v>
      </c>
      <c r="T152" s="26">
        <v>8</v>
      </c>
      <c r="U152" s="26">
        <v>9</v>
      </c>
      <c r="V152" s="26">
        <v>5</v>
      </c>
      <c r="W152" s="26">
        <v>11</v>
      </c>
      <c r="X152" s="26">
        <v>12</v>
      </c>
      <c r="Y152" s="26">
        <v>33</v>
      </c>
      <c r="Z152" s="26">
        <v>48</v>
      </c>
      <c r="AA152" s="26">
        <v>47</v>
      </c>
      <c r="AB152" s="26">
        <v>68</v>
      </c>
      <c r="AC152" s="26">
        <v>86</v>
      </c>
      <c r="AD152" s="26">
        <v>115</v>
      </c>
      <c r="AE152" s="26">
        <v>138</v>
      </c>
      <c r="AF152" s="26">
        <v>128</v>
      </c>
      <c r="AG152" s="26">
        <v>121</v>
      </c>
      <c r="AH152" s="26">
        <v>129</v>
      </c>
      <c r="AI152" s="26">
        <v>109</v>
      </c>
      <c r="AJ152" s="26">
        <v>129</v>
      </c>
      <c r="AK152" s="26">
        <v>135</v>
      </c>
      <c r="AL152" s="26">
        <v>106</v>
      </c>
      <c r="AM152" s="26">
        <v>99</v>
      </c>
      <c r="AN152" s="26">
        <v>76</v>
      </c>
      <c r="AO152" s="26">
        <v>60</v>
      </c>
      <c r="AP152" s="26">
        <v>35</v>
      </c>
      <c r="AQ152" s="26">
        <v>18</v>
      </c>
    </row>
    <row r="153" spans="15:43" ht="15" x14ac:dyDescent="0.25">
      <c r="O153" s="75">
        <v>2016</v>
      </c>
      <c r="P153" s="75" t="s">
        <v>7</v>
      </c>
      <c r="Q153" s="75">
        <v>31</v>
      </c>
      <c r="R153" s="75" t="s">
        <v>17</v>
      </c>
      <c r="S153" s="90">
        <f t="shared" si="4"/>
        <v>2311</v>
      </c>
      <c r="T153" s="26">
        <v>6</v>
      </c>
      <c r="U153" s="26">
        <v>6</v>
      </c>
      <c r="V153" s="26">
        <v>3</v>
      </c>
      <c r="W153" s="26">
        <v>11</v>
      </c>
      <c r="X153" s="26">
        <v>24</v>
      </c>
      <c r="Y153" s="26">
        <v>52</v>
      </c>
      <c r="Z153" s="26">
        <v>79</v>
      </c>
      <c r="AA153" s="26">
        <v>134</v>
      </c>
      <c r="AB153" s="26">
        <v>128</v>
      </c>
      <c r="AC153" s="26">
        <v>136</v>
      </c>
      <c r="AD153" s="26">
        <v>141</v>
      </c>
      <c r="AE153" s="26">
        <v>127</v>
      </c>
      <c r="AF153" s="26">
        <v>159</v>
      </c>
      <c r="AG153" s="26">
        <v>147</v>
      </c>
      <c r="AH153" s="26">
        <v>168</v>
      </c>
      <c r="AI153" s="26">
        <v>132</v>
      </c>
      <c r="AJ153" s="26">
        <v>194</v>
      </c>
      <c r="AK153" s="26">
        <v>190</v>
      </c>
      <c r="AL153" s="26">
        <v>138</v>
      </c>
      <c r="AM153" s="26">
        <v>116</v>
      </c>
      <c r="AN153" s="26">
        <v>117</v>
      </c>
      <c r="AO153" s="26">
        <v>62</v>
      </c>
      <c r="AP153" s="26">
        <v>28</v>
      </c>
      <c r="AQ153" s="26">
        <v>13</v>
      </c>
    </row>
    <row r="154" spans="15:43" ht="15" x14ac:dyDescent="0.25">
      <c r="O154" s="75">
        <v>2016</v>
      </c>
      <c r="P154" s="75" t="s">
        <v>8</v>
      </c>
      <c r="Q154" s="75">
        <v>1</v>
      </c>
      <c r="R154" s="75" t="s">
        <v>18</v>
      </c>
      <c r="S154" s="90">
        <f t="shared" ref="S154:S217" si="5">IF(COUNTIF(T154:AQ154, "") &gt; 0, "", SUM(T154:AQ154))</f>
        <v>2221</v>
      </c>
      <c r="T154" s="26">
        <v>13</v>
      </c>
      <c r="U154" s="26">
        <v>4</v>
      </c>
      <c r="V154" s="26">
        <v>7</v>
      </c>
      <c r="W154" s="26">
        <v>9</v>
      </c>
      <c r="X154" s="26">
        <v>20</v>
      </c>
      <c r="Y154" s="26">
        <v>65</v>
      </c>
      <c r="Z154" s="26">
        <v>89</v>
      </c>
      <c r="AA154" s="26">
        <v>120</v>
      </c>
      <c r="AB154" s="26">
        <v>106</v>
      </c>
      <c r="AC154" s="26">
        <v>138</v>
      </c>
      <c r="AD154" s="26">
        <v>106</v>
      </c>
      <c r="AE154" s="26">
        <v>167</v>
      </c>
      <c r="AF154" s="26">
        <v>134</v>
      </c>
      <c r="AG154" s="26">
        <v>126</v>
      </c>
      <c r="AH154" s="26">
        <v>132</v>
      </c>
      <c r="AI154" s="26">
        <v>147</v>
      </c>
      <c r="AJ154" s="26">
        <v>185</v>
      </c>
      <c r="AK154" s="26">
        <v>172</v>
      </c>
      <c r="AL154" s="26">
        <v>151</v>
      </c>
      <c r="AM154" s="26">
        <v>99</v>
      </c>
      <c r="AN154" s="26">
        <v>119</v>
      </c>
      <c r="AO154" s="26">
        <v>62</v>
      </c>
      <c r="AP154" s="26">
        <v>34</v>
      </c>
      <c r="AQ154" s="26">
        <v>16</v>
      </c>
    </row>
    <row r="155" spans="15:43" ht="15" x14ac:dyDescent="0.25">
      <c r="O155" s="75">
        <v>2016</v>
      </c>
      <c r="P155" s="75" t="s">
        <v>8</v>
      </c>
      <c r="Q155" s="75">
        <v>2</v>
      </c>
      <c r="R155" s="75" t="s">
        <v>19</v>
      </c>
      <c r="S155" s="90">
        <f t="shared" si="5"/>
        <v>2168</v>
      </c>
      <c r="T155" s="26">
        <v>7</v>
      </c>
      <c r="U155" s="26">
        <v>5</v>
      </c>
      <c r="V155" s="26">
        <v>3</v>
      </c>
      <c r="W155" s="26">
        <v>8</v>
      </c>
      <c r="X155" s="26">
        <v>28</v>
      </c>
      <c r="Y155" s="26">
        <v>53</v>
      </c>
      <c r="Z155" s="26">
        <v>73</v>
      </c>
      <c r="AA155" s="26">
        <v>137</v>
      </c>
      <c r="AB155" s="26">
        <v>102</v>
      </c>
      <c r="AC155" s="26">
        <v>131</v>
      </c>
      <c r="AD155" s="26">
        <v>125</v>
      </c>
      <c r="AE155" s="26">
        <v>144</v>
      </c>
      <c r="AF155" s="26">
        <v>168</v>
      </c>
      <c r="AG155" s="26">
        <v>139</v>
      </c>
      <c r="AH155" s="26">
        <v>129</v>
      </c>
      <c r="AI155" s="26">
        <v>157</v>
      </c>
      <c r="AJ155" s="26">
        <v>188</v>
      </c>
      <c r="AK155" s="26">
        <v>147</v>
      </c>
      <c r="AL155" s="26">
        <v>128</v>
      </c>
      <c r="AM155" s="26">
        <v>91</v>
      </c>
      <c r="AN155" s="26">
        <v>67</v>
      </c>
      <c r="AO155" s="26">
        <v>69</v>
      </c>
      <c r="AP155" s="26">
        <v>47</v>
      </c>
      <c r="AQ155" s="26">
        <v>22</v>
      </c>
    </row>
    <row r="156" spans="15:43" ht="15" x14ac:dyDescent="0.25">
      <c r="O156" s="75">
        <v>2016</v>
      </c>
      <c r="P156" s="75" t="s">
        <v>8</v>
      </c>
      <c r="Q156" s="75">
        <v>3</v>
      </c>
      <c r="R156" s="75" t="s">
        <v>20</v>
      </c>
      <c r="S156" s="90">
        <f t="shared" si="5"/>
        <v>2162</v>
      </c>
      <c r="T156" s="26">
        <v>18</v>
      </c>
      <c r="U156" s="26">
        <v>5</v>
      </c>
      <c r="V156" s="26">
        <v>7</v>
      </c>
      <c r="W156" s="26">
        <v>9</v>
      </c>
      <c r="X156" s="26">
        <v>11</v>
      </c>
      <c r="Y156" s="26">
        <v>45</v>
      </c>
      <c r="Z156" s="26">
        <v>69</v>
      </c>
      <c r="AA156" s="26">
        <v>103</v>
      </c>
      <c r="AB156" s="26">
        <v>104</v>
      </c>
      <c r="AC156" s="26">
        <v>122</v>
      </c>
      <c r="AD156" s="26">
        <v>137</v>
      </c>
      <c r="AE156" s="26">
        <v>163</v>
      </c>
      <c r="AF156" s="26">
        <v>119</v>
      </c>
      <c r="AG156" s="26">
        <v>163</v>
      </c>
      <c r="AH156" s="26">
        <v>147</v>
      </c>
      <c r="AI156" s="26">
        <v>161</v>
      </c>
      <c r="AJ156" s="26">
        <v>171</v>
      </c>
      <c r="AK156" s="26">
        <v>145</v>
      </c>
      <c r="AL156" s="26">
        <v>130</v>
      </c>
      <c r="AM156" s="26">
        <v>104</v>
      </c>
      <c r="AN156" s="26">
        <v>83</v>
      </c>
      <c r="AO156" s="26">
        <v>60</v>
      </c>
      <c r="AP156" s="26">
        <v>60</v>
      </c>
      <c r="AQ156" s="26">
        <v>26</v>
      </c>
    </row>
    <row r="157" spans="15:43" ht="15" x14ac:dyDescent="0.25">
      <c r="O157" s="75">
        <v>2016</v>
      </c>
      <c r="P157" s="75" t="s">
        <v>8</v>
      </c>
      <c r="Q157" s="75">
        <v>4</v>
      </c>
      <c r="R157" s="75" t="s">
        <v>21</v>
      </c>
      <c r="S157" s="90">
        <f t="shared" si="5"/>
        <v>1957</v>
      </c>
      <c r="T157" s="26">
        <v>11</v>
      </c>
      <c r="U157" s="26">
        <v>10</v>
      </c>
      <c r="V157" s="26">
        <v>7</v>
      </c>
      <c r="W157" s="26">
        <v>7</v>
      </c>
      <c r="X157" s="26">
        <v>13</v>
      </c>
      <c r="Y157" s="26">
        <v>20</v>
      </c>
      <c r="Z157" s="26">
        <v>48</v>
      </c>
      <c r="AA157" s="26">
        <v>64</v>
      </c>
      <c r="AB157" s="26">
        <v>92</v>
      </c>
      <c r="AC157" s="26">
        <v>130</v>
      </c>
      <c r="AD157" s="26">
        <v>129</v>
      </c>
      <c r="AE157" s="26">
        <v>146</v>
      </c>
      <c r="AF157" s="26">
        <v>138</v>
      </c>
      <c r="AG157" s="26">
        <v>134</v>
      </c>
      <c r="AH157" s="26">
        <v>141</v>
      </c>
      <c r="AI157" s="26">
        <v>134</v>
      </c>
      <c r="AJ157" s="26">
        <v>124</v>
      </c>
      <c r="AK157" s="26">
        <v>144</v>
      </c>
      <c r="AL157" s="26">
        <v>129</v>
      </c>
      <c r="AM157" s="26">
        <v>110</v>
      </c>
      <c r="AN157" s="26">
        <v>73</v>
      </c>
      <c r="AO157" s="26">
        <v>68</v>
      </c>
      <c r="AP157" s="26">
        <v>60</v>
      </c>
      <c r="AQ157" s="26">
        <v>25</v>
      </c>
    </row>
    <row r="158" spans="15:43" ht="15" x14ac:dyDescent="0.25">
      <c r="O158" s="75">
        <v>2016</v>
      </c>
      <c r="P158" s="75" t="s">
        <v>8</v>
      </c>
      <c r="Q158" s="75">
        <v>5</v>
      </c>
      <c r="R158" s="75" t="s">
        <v>15</v>
      </c>
      <c r="S158" s="90">
        <f t="shared" si="5"/>
        <v>1932</v>
      </c>
      <c r="T158" s="26">
        <v>21</v>
      </c>
      <c r="U158" s="26">
        <v>23</v>
      </c>
      <c r="V158" s="26">
        <v>10</v>
      </c>
      <c r="W158" s="26">
        <v>6</v>
      </c>
      <c r="X158" s="26">
        <v>8</v>
      </c>
      <c r="Y158" s="26">
        <v>19</v>
      </c>
      <c r="Z158" s="26">
        <v>31</v>
      </c>
      <c r="AA158" s="26">
        <v>29</v>
      </c>
      <c r="AB158" s="26">
        <v>52</v>
      </c>
      <c r="AC158" s="26">
        <v>146</v>
      </c>
      <c r="AD158" s="26">
        <v>138</v>
      </c>
      <c r="AE158" s="26">
        <v>100</v>
      </c>
      <c r="AF158" s="26">
        <v>227</v>
      </c>
      <c r="AG158" s="26">
        <v>154</v>
      </c>
      <c r="AH158" s="26">
        <v>139</v>
      </c>
      <c r="AI158" s="26">
        <v>119</v>
      </c>
      <c r="AJ158" s="26">
        <v>117</v>
      </c>
      <c r="AK158" s="26">
        <v>157</v>
      </c>
      <c r="AL158" s="26">
        <v>127</v>
      </c>
      <c r="AM158" s="26">
        <v>138</v>
      </c>
      <c r="AN158" s="26">
        <v>76</v>
      </c>
      <c r="AO158" s="26">
        <v>46</v>
      </c>
      <c r="AP158" s="26">
        <v>26</v>
      </c>
      <c r="AQ158" s="26">
        <v>23</v>
      </c>
    </row>
    <row r="159" spans="15:43" ht="15" x14ac:dyDescent="0.25">
      <c r="O159" s="75">
        <v>2016</v>
      </c>
      <c r="P159" s="75" t="s">
        <v>8</v>
      </c>
      <c r="Q159" s="75">
        <v>6</v>
      </c>
      <c r="R159" s="75" t="s">
        <v>16</v>
      </c>
      <c r="S159" s="90">
        <f t="shared" si="5"/>
        <v>2325</v>
      </c>
      <c r="T159" s="26">
        <v>12</v>
      </c>
      <c r="U159" s="26">
        <v>6</v>
      </c>
      <c r="V159" s="26">
        <v>4</v>
      </c>
      <c r="W159" s="26">
        <v>8</v>
      </c>
      <c r="X159" s="26">
        <v>19</v>
      </c>
      <c r="Y159" s="26">
        <v>53</v>
      </c>
      <c r="Z159" s="26">
        <v>79</v>
      </c>
      <c r="AA159" s="26">
        <v>122</v>
      </c>
      <c r="AB159" s="26">
        <v>95</v>
      </c>
      <c r="AC159" s="26">
        <v>124</v>
      </c>
      <c r="AD159" s="26">
        <v>143</v>
      </c>
      <c r="AE159" s="26">
        <v>168</v>
      </c>
      <c r="AF159" s="26">
        <v>168</v>
      </c>
      <c r="AG159" s="26">
        <v>156</v>
      </c>
      <c r="AH159" s="26">
        <v>171</v>
      </c>
      <c r="AI159" s="26">
        <v>145</v>
      </c>
      <c r="AJ159" s="26">
        <v>197</v>
      </c>
      <c r="AK159" s="26">
        <v>187</v>
      </c>
      <c r="AL159" s="26">
        <v>142</v>
      </c>
      <c r="AM159" s="26">
        <v>108</v>
      </c>
      <c r="AN159" s="26">
        <v>101</v>
      </c>
      <c r="AO159" s="26">
        <v>61</v>
      </c>
      <c r="AP159" s="26">
        <v>34</v>
      </c>
      <c r="AQ159" s="26">
        <v>22</v>
      </c>
    </row>
    <row r="160" spans="15:43" ht="15" x14ac:dyDescent="0.25">
      <c r="O160" s="75">
        <v>2016</v>
      </c>
      <c r="P160" s="75" t="s">
        <v>8</v>
      </c>
      <c r="Q160" s="75">
        <v>7</v>
      </c>
      <c r="R160" s="75" t="s">
        <v>17</v>
      </c>
      <c r="S160" s="90">
        <f t="shared" si="5"/>
        <v>2182</v>
      </c>
      <c r="T160" s="26">
        <v>4</v>
      </c>
      <c r="U160" s="26">
        <v>7</v>
      </c>
      <c r="V160" s="26">
        <v>1</v>
      </c>
      <c r="W160" s="26">
        <v>10</v>
      </c>
      <c r="X160" s="26">
        <v>33</v>
      </c>
      <c r="Y160" s="26">
        <v>47</v>
      </c>
      <c r="Z160" s="26">
        <v>89</v>
      </c>
      <c r="AA160" s="26">
        <v>134</v>
      </c>
      <c r="AB160" s="26">
        <v>104</v>
      </c>
      <c r="AC160" s="26">
        <v>88</v>
      </c>
      <c r="AD160" s="26">
        <v>116</v>
      </c>
      <c r="AE160" s="26">
        <v>167</v>
      </c>
      <c r="AF160" s="26">
        <v>150</v>
      </c>
      <c r="AG160" s="26">
        <v>129</v>
      </c>
      <c r="AH160" s="26">
        <v>113</v>
      </c>
      <c r="AI160" s="26">
        <v>149</v>
      </c>
      <c r="AJ160" s="26">
        <v>186</v>
      </c>
      <c r="AK160" s="26">
        <v>164</v>
      </c>
      <c r="AL160" s="26">
        <v>157</v>
      </c>
      <c r="AM160" s="26">
        <v>127</v>
      </c>
      <c r="AN160" s="26">
        <v>95</v>
      </c>
      <c r="AO160" s="26">
        <v>59</v>
      </c>
      <c r="AP160" s="26">
        <v>34</v>
      </c>
      <c r="AQ160" s="26">
        <v>19</v>
      </c>
    </row>
    <row r="161" spans="15:43" ht="15" x14ac:dyDescent="0.25">
      <c r="O161" s="75">
        <v>2016</v>
      </c>
      <c r="P161" s="75" t="s">
        <v>8</v>
      </c>
      <c r="Q161" s="75">
        <v>8</v>
      </c>
      <c r="R161" s="75" t="s">
        <v>18</v>
      </c>
      <c r="S161" s="90">
        <f t="shared" si="5"/>
        <v>2359</v>
      </c>
      <c r="T161" s="26">
        <v>7</v>
      </c>
      <c r="U161" s="26">
        <v>1</v>
      </c>
      <c r="V161" s="26">
        <v>2</v>
      </c>
      <c r="W161" s="26">
        <v>9</v>
      </c>
      <c r="X161" s="26">
        <v>23</v>
      </c>
      <c r="Y161" s="26">
        <v>63</v>
      </c>
      <c r="Z161" s="26">
        <v>76</v>
      </c>
      <c r="AA161" s="26">
        <v>127</v>
      </c>
      <c r="AB161" s="26">
        <v>113</v>
      </c>
      <c r="AC161" s="26">
        <v>127</v>
      </c>
      <c r="AD161" s="26">
        <v>125</v>
      </c>
      <c r="AE161" s="26">
        <v>177</v>
      </c>
      <c r="AF161" s="26">
        <v>185</v>
      </c>
      <c r="AG161" s="26">
        <v>148</v>
      </c>
      <c r="AH161" s="26">
        <v>134</v>
      </c>
      <c r="AI161" s="26">
        <v>154</v>
      </c>
      <c r="AJ161" s="26">
        <v>168</v>
      </c>
      <c r="AK161" s="26">
        <v>179</v>
      </c>
      <c r="AL161" s="26">
        <v>156</v>
      </c>
      <c r="AM161" s="26">
        <v>116</v>
      </c>
      <c r="AN161" s="26">
        <v>143</v>
      </c>
      <c r="AO161" s="26">
        <v>74</v>
      </c>
      <c r="AP161" s="26">
        <v>33</v>
      </c>
      <c r="AQ161" s="26">
        <v>19</v>
      </c>
    </row>
    <row r="162" spans="15:43" ht="15" x14ac:dyDescent="0.25">
      <c r="O162" s="75">
        <v>2016</v>
      </c>
      <c r="P162" s="75" t="s">
        <v>8</v>
      </c>
      <c r="Q162" s="75">
        <v>9</v>
      </c>
      <c r="R162" s="75" t="s">
        <v>19</v>
      </c>
      <c r="S162" s="90">
        <f t="shared" si="5"/>
        <v>2244</v>
      </c>
      <c r="T162" s="26">
        <v>9</v>
      </c>
      <c r="U162" s="26">
        <v>2</v>
      </c>
      <c r="V162" s="26">
        <v>1</v>
      </c>
      <c r="W162" s="26">
        <v>3</v>
      </c>
      <c r="X162" s="26">
        <v>24</v>
      </c>
      <c r="Y162" s="26">
        <v>53</v>
      </c>
      <c r="Z162" s="26">
        <v>81</v>
      </c>
      <c r="AA162" s="26">
        <v>143</v>
      </c>
      <c r="AB162" s="26">
        <v>107</v>
      </c>
      <c r="AC162" s="26">
        <v>129</v>
      </c>
      <c r="AD162" s="26">
        <v>125</v>
      </c>
      <c r="AE162" s="26">
        <v>159</v>
      </c>
      <c r="AF162" s="26">
        <v>135</v>
      </c>
      <c r="AG162" s="26">
        <v>141</v>
      </c>
      <c r="AH162" s="26">
        <v>130</v>
      </c>
      <c r="AI162" s="26">
        <v>151</v>
      </c>
      <c r="AJ162" s="26">
        <v>182</v>
      </c>
      <c r="AK162" s="26">
        <v>169</v>
      </c>
      <c r="AL162" s="26">
        <v>149</v>
      </c>
      <c r="AM162" s="26">
        <v>124</v>
      </c>
      <c r="AN162" s="26">
        <v>106</v>
      </c>
      <c r="AO162" s="26">
        <v>63</v>
      </c>
      <c r="AP162" s="26">
        <v>37</v>
      </c>
      <c r="AQ162" s="26">
        <v>21</v>
      </c>
    </row>
    <row r="163" spans="15:43" ht="15" x14ac:dyDescent="0.25">
      <c r="O163" s="75">
        <v>2016</v>
      </c>
      <c r="P163" s="75" t="s">
        <v>8</v>
      </c>
      <c r="Q163" s="75">
        <v>10</v>
      </c>
      <c r="R163" s="75" t="s">
        <v>20</v>
      </c>
      <c r="S163" s="90">
        <f t="shared" si="5"/>
        <v>2460</v>
      </c>
      <c r="T163" s="26">
        <v>10</v>
      </c>
      <c r="U163" s="26">
        <v>3</v>
      </c>
      <c r="V163" s="26">
        <v>3</v>
      </c>
      <c r="W163" s="26">
        <v>10</v>
      </c>
      <c r="X163" s="26">
        <v>22</v>
      </c>
      <c r="Y163" s="26">
        <v>70</v>
      </c>
      <c r="Z163" s="26">
        <v>99</v>
      </c>
      <c r="AA163" s="26">
        <v>126</v>
      </c>
      <c r="AB163" s="26">
        <v>164</v>
      </c>
      <c r="AC163" s="26">
        <v>142</v>
      </c>
      <c r="AD163" s="26">
        <v>137</v>
      </c>
      <c r="AE163" s="26">
        <v>142</v>
      </c>
      <c r="AF163" s="26">
        <v>161</v>
      </c>
      <c r="AG163" s="26">
        <v>164</v>
      </c>
      <c r="AH163" s="26">
        <v>168</v>
      </c>
      <c r="AI163" s="26">
        <v>178</v>
      </c>
      <c r="AJ163" s="26">
        <v>197</v>
      </c>
      <c r="AK163" s="26">
        <v>197</v>
      </c>
      <c r="AL163" s="26">
        <v>128</v>
      </c>
      <c r="AM163" s="26">
        <v>112</v>
      </c>
      <c r="AN163" s="26">
        <v>82</v>
      </c>
      <c r="AO163" s="26">
        <v>58</v>
      </c>
      <c r="AP163" s="26">
        <v>53</v>
      </c>
      <c r="AQ163" s="26">
        <v>34</v>
      </c>
    </row>
    <row r="164" spans="15:43" ht="15" x14ac:dyDescent="0.25">
      <c r="O164" s="75">
        <v>2016</v>
      </c>
      <c r="P164" s="75" t="s">
        <v>8</v>
      </c>
      <c r="Q164" s="75">
        <v>11</v>
      </c>
      <c r="R164" s="75" t="s">
        <v>21</v>
      </c>
      <c r="S164" s="90">
        <f t="shared" si="5"/>
        <v>1877</v>
      </c>
      <c r="T164" s="26">
        <v>24</v>
      </c>
      <c r="U164" s="26">
        <v>12</v>
      </c>
      <c r="V164" s="26">
        <v>1</v>
      </c>
      <c r="W164" s="26">
        <v>7</v>
      </c>
      <c r="X164" s="26">
        <v>7</v>
      </c>
      <c r="Y164" s="26">
        <v>28</v>
      </c>
      <c r="Z164" s="26">
        <v>51</v>
      </c>
      <c r="AA164" s="26">
        <v>81</v>
      </c>
      <c r="AB164" s="26">
        <v>81</v>
      </c>
      <c r="AC164" s="26">
        <v>115</v>
      </c>
      <c r="AD164" s="26">
        <v>128</v>
      </c>
      <c r="AE164" s="26">
        <v>151</v>
      </c>
      <c r="AF164" s="26">
        <v>156</v>
      </c>
      <c r="AG164" s="26">
        <v>113</v>
      </c>
      <c r="AH164" s="26">
        <v>140</v>
      </c>
      <c r="AI164" s="26">
        <v>121</v>
      </c>
      <c r="AJ164" s="26">
        <v>131</v>
      </c>
      <c r="AK164" s="26">
        <v>115</v>
      </c>
      <c r="AL164" s="26">
        <v>115</v>
      </c>
      <c r="AM164" s="26">
        <v>108</v>
      </c>
      <c r="AN164" s="26">
        <v>83</v>
      </c>
      <c r="AO164" s="26">
        <v>73</v>
      </c>
      <c r="AP164" s="26">
        <v>16</v>
      </c>
      <c r="AQ164" s="26">
        <v>20</v>
      </c>
    </row>
    <row r="165" spans="15:43" ht="15" x14ac:dyDescent="0.25">
      <c r="O165" s="75">
        <v>2016</v>
      </c>
      <c r="P165" s="75" t="s">
        <v>8</v>
      </c>
      <c r="Q165" s="75">
        <v>12</v>
      </c>
      <c r="R165" s="75" t="s">
        <v>15</v>
      </c>
      <c r="S165" s="90">
        <f t="shared" si="5"/>
        <v>1799</v>
      </c>
      <c r="T165" s="26">
        <v>14</v>
      </c>
      <c r="U165" s="26">
        <v>10</v>
      </c>
      <c r="V165" s="26">
        <v>6</v>
      </c>
      <c r="W165" s="26">
        <v>6</v>
      </c>
      <c r="X165" s="26">
        <v>8</v>
      </c>
      <c r="Y165" s="26">
        <v>25</v>
      </c>
      <c r="Z165" s="26">
        <v>26</v>
      </c>
      <c r="AA165" s="26">
        <v>41</v>
      </c>
      <c r="AB165" s="26">
        <v>55</v>
      </c>
      <c r="AC165" s="26">
        <v>143</v>
      </c>
      <c r="AD165" s="26">
        <v>116</v>
      </c>
      <c r="AE165" s="26">
        <v>100</v>
      </c>
      <c r="AF165" s="26">
        <v>231</v>
      </c>
      <c r="AG165" s="26">
        <v>124</v>
      </c>
      <c r="AH165" s="26">
        <v>92</v>
      </c>
      <c r="AI165" s="26">
        <v>125</v>
      </c>
      <c r="AJ165" s="26">
        <v>104</v>
      </c>
      <c r="AK165" s="26">
        <v>152</v>
      </c>
      <c r="AL165" s="26">
        <v>111</v>
      </c>
      <c r="AM165" s="26">
        <v>109</v>
      </c>
      <c r="AN165" s="26">
        <v>86</v>
      </c>
      <c r="AO165" s="26">
        <v>55</v>
      </c>
      <c r="AP165" s="26">
        <v>44</v>
      </c>
      <c r="AQ165" s="26">
        <v>16</v>
      </c>
    </row>
    <row r="166" spans="15:43" ht="15" x14ac:dyDescent="0.25">
      <c r="O166" s="75">
        <v>2016</v>
      </c>
      <c r="P166" s="75" t="s">
        <v>8</v>
      </c>
      <c r="Q166" s="75">
        <v>13</v>
      </c>
      <c r="R166" s="75" t="s">
        <v>16</v>
      </c>
      <c r="S166" s="90">
        <f t="shared" si="5"/>
        <v>1928</v>
      </c>
      <c r="T166" s="26">
        <v>4</v>
      </c>
      <c r="U166" s="26">
        <v>2</v>
      </c>
      <c r="V166" s="26">
        <v>2</v>
      </c>
      <c r="W166" s="26">
        <v>12</v>
      </c>
      <c r="X166" s="26">
        <v>27</v>
      </c>
      <c r="Y166" s="26">
        <v>43</v>
      </c>
      <c r="Z166" s="26">
        <v>73</v>
      </c>
      <c r="AA166" s="26">
        <v>105</v>
      </c>
      <c r="AB166" s="26">
        <v>83</v>
      </c>
      <c r="AC166" s="26">
        <v>102</v>
      </c>
      <c r="AD166" s="26">
        <v>109</v>
      </c>
      <c r="AE166" s="26">
        <v>141</v>
      </c>
      <c r="AF166" s="26">
        <v>121</v>
      </c>
      <c r="AG166" s="26">
        <v>149</v>
      </c>
      <c r="AH166" s="26">
        <v>142</v>
      </c>
      <c r="AI166" s="26">
        <v>145</v>
      </c>
      <c r="AJ166" s="26">
        <v>147</v>
      </c>
      <c r="AK166" s="26">
        <v>169</v>
      </c>
      <c r="AL166" s="26">
        <v>110</v>
      </c>
      <c r="AM166" s="26">
        <v>73</v>
      </c>
      <c r="AN166" s="26">
        <v>93</v>
      </c>
      <c r="AO166" s="26">
        <v>37</v>
      </c>
      <c r="AP166" s="26">
        <v>20</v>
      </c>
      <c r="AQ166" s="26">
        <v>19</v>
      </c>
    </row>
    <row r="167" spans="15:43" ht="15" x14ac:dyDescent="0.25">
      <c r="O167" s="75">
        <v>2016</v>
      </c>
      <c r="P167" s="75" t="s">
        <v>8</v>
      </c>
      <c r="Q167" s="75">
        <v>14</v>
      </c>
      <c r="R167" s="75" t="s">
        <v>17</v>
      </c>
      <c r="S167" s="90">
        <f t="shared" si="5"/>
        <v>1944</v>
      </c>
      <c r="T167" s="26">
        <v>9</v>
      </c>
      <c r="U167" s="26">
        <v>6</v>
      </c>
      <c r="V167" s="26">
        <v>3</v>
      </c>
      <c r="W167" s="26">
        <v>12</v>
      </c>
      <c r="X167" s="26">
        <v>15</v>
      </c>
      <c r="Y167" s="26">
        <v>59</v>
      </c>
      <c r="Z167" s="26">
        <v>66</v>
      </c>
      <c r="AA167" s="26">
        <v>118</v>
      </c>
      <c r="AB167" s="26">
        <v>115</v>
      </c>
      <c r="AC167" s="26">
        <v>98</v>
      </c>
      <c r="AD167" s="26">
        <v>102</v>
      </c>
      <c r="AE167" s="26">
        <v>120</v>
      </c>
      <c r="AF167" s="26">
        <v>119</v>
      </c>
      <c r="AG167" s="26">
        <v>117</v>
      </c>
      <c r="AH167" s="26">
        <v>125</v>
      </c>
      <c r="AI167" s="26">
        <v>143</v>
      </c>
      <c r="AJ167" s="26">
        <v>148</v>
      </c>
      <c r="AK167" s="26">
        <v>166</v>
      </c>
      <c r="AL167" s="26">
        <v>122</v>
      </c>
      <c r="AM167" s="26">
        <v>91</v>
      </c>
      <c r="AN167" s="26">
        <v>105</v>
      </c>
      <c r="AO167" s="26">
        <v>54</v>
      </c>
      <c r="AP167" s="26">
        <v>20</v>
      </c>
      <c r="AQ167" s="26">
        <v>11</v>
      </c>
    </row>
    <row r="168" spans="15:43" ht="15" x14ac:dyDescent="0.25">
      <c r="O168" s="75">
        <v>2016</v>
      </c>
      <c r="P168" s="75" t="s">
        <v>8</v>
      </c>
      <c r="Q168" s="75">
        <v>15</v>
      </c>
      <c r="R168" s="75" t="s">
        <v>18</v>
      </c>
      <c r="S168" s="90">
        <f t="shared" si="5"/>
        <v>2119</v>
      </c>
      <c r="T168" s="26">
        <v>9</v>
      </c>
      <c r="U168" s="26">
        <v>9</v>
      </c>
      <c r="V168" s="26">
        <v>3</v>
      </c>
      <c r="W168" s="26">
        <v>10</v>
      </c>
      <c r="X168" s="26">
        <v>23</v>
      </c>
      <c r="Y168" s="26">
        <v>60</v>
      </c>
      <c r="Z168" s="26">
        <v>57</v>
      </c>
      <c r="AA168" s="26">
        <v>122</v>
      </c>
      <c r="AB168" s="26">
        <v>92</v>
      </c>
      <c r="AC168" s="26">
        <v>102</v>
      </c>
      <c r="AD168" s="26">
        <v>135</v>
      </c>
      <c r="AE168" s="26">
        <v>132</v>
      </c>
      <c r="AF168" s="26">
        <v>128</v>
      </c>
      <c r="AG168" s="26">
        <v>128</v>
      </c>
      <c r="AH168" s="26">
        <v>143</v>
      </c>
      <c r="AI168" s="26">
        <v>136</v>
      </c>
      <c r="AJ168" s="26">
        <v>133</v>
      </c>
      <c r="AK168" s="26">
        <v>179</v>
      </c>
      <c r="AL168" s="26">
        <v>159</v>
      </c>
      <c r="AM168" s="26">
        <v>126</v>
      </c>
      <c r="AN168" s="26">
        <v>128</v>
      </c>
      <c r="AO168" s="26">
        <v>56</v>
      </c>
      <c r="AP168" s="26">
        <v>31</v>
      </c>
      <c r="AQ168" s="26">
        <v>18</v>
      </c>
    </row>
    <row r="169" spans="15:43" ht="15" x14ac:dyDescent="0.25">
      <c r="O169" s="75">
        <v>2016</v>
      </c>
      <c r="P169" s="75" t="s">
        <v>8</v>
      </c>
      <c r="Q169" s="75">
        <v>16</v>
      </c>
      <c r="R169" s="75" t="s">
        <v>19</v>
      </c>
      <c r="S169" s="90">
        <f t="shared" si="5"/>
        <v>2179</v>
      </c>
      <c r="T169" s="26">
        <v>7</v>
      </c>
      <c r="U169" s="26">
        <v>12</v>
      </c>
      <c r="V169" s="26">
        <v>10</v>
      </c>
      <c r="W169" s="26">
        <v>9</v>
      </c>
      <c r="X169" s="26">
        <v>27</v>
      </c>
      <c r="Y169" s="26">
        <v>47</v>
      </c>
      <c r="Z169" s="26">
        <v>87</v>
      </c>
      <c r="AA169" s="26">
        <v>131</v>
      </c>
      <c r="AB169" s="26">
        <v>106</v>
      </c>
      <c r="AC169" s="26">
        <v>122</v>
      </c>
      <c r="AD169" s="26">
        <v>99</v>
      </c>
      <c r="AE169" s="26">
        <v>114</v>
      </c>
      <c r="AF169" s="26">
        <v>141</v>
      </c>
      <c r="AG169" s="26">
        <v>131</v>
      </c>
      <c r="AH169" s="26">
        <v>156</v>
      </c>
      <c r="AI169" s="26">
        <v>120</v>
      </c>
      <c r="AJ169" s="26">
        <v>168</v>
      </c>
      <c r="AK169" s="26">
        <v>187</v>
      </c>
      <c r="AL169" s="26">
        <v>130</v>
      </c>
      <c r="AM169" s="26">
        <v>122</v>
      </c>
      <c r="AN169" s="26">
        <v>134</v>
      </c>
      <c r="AO169" s="26">
        <v>71</v>
      </c>
      <c r="AP169" s="26">
        <v>33</v>
      </c>
      <c r="AQ169" s="26">
        <v>15</v>
      </c>
    </row>
    <row r="170" spans="15:43" ht="15" x14ac:dyDescent="0.25">
      <c r="O170" s="75">
        <v>2016</v>
      </c>
      <c r="P170" s="75" t="s">
        <v>8</v>
      </c>
      <c r="Q170" s="75">
        <v>17</v>
      </c>
      <c r="R170" s="75" t="s">
        <v>20</v>
      </c>
      <c r="S170" s="90">
        <f t="shared" si="5"/>
        <v>2310</v>
      </c>
      <c r="T170" s="26">
        <v>12</v>
      </c>
      <c r="U170" s="26">
        <v>5</v>
      </c>
      <c r="V170" s="26">
        <v>2</v>
      </c>
      <c r="W170" s="26">
        <v>8</v>
      </c>
      <c r="X170" s="26">
        <v>23</v>
      </c>
      <c r="Y170" s="26">
        <v>48</v>
      </c>
      <c r="Z170" s="26">
        <v>62</v>
      </c>
      <c r="AA170" s="26">
        <v>96</v>
      </c>
      <c r="AB170" s="26">
        <v>120</v>
      </c>
      <c r="AC170" s="26">
        <v>133</v>
      </c>
      <c r="AD170" s="26">
        <v>135</v>
      </c>
      <c r="AE170" s="26">
        <v>137</v>
      </c>
      <c r="AF170" s="26">
        <v>126</v>
      </c>
      <c r="AG170" s="26">
        <v>146</v>
      </c>
      <c r="AH170" s="26">
        <v>166</v>
      </c>
      <c r="AI170" s="26">
        <v>177</v>
      </c>
      <c r="AJ170" s="26">
        <v>193</v>
      </c>
      <c r="AK170" s="26">
        <v>176</v>
      </c>
      <c r="AL170" s="26">
        <v>158</v>
      </c>
      <c r="AM170" s="26">
        <v>124</v>
      </c>
      <c r="AN170" s="26">
        <v>110</v>
      </c>
      <c r="AO170" s="26">
        <v>72</v>
      </c>
      <c r="AP170" s="26">
        <v>49</v>
      </c>
      <c r="AQ170" s="26">
        <v>32</v>
      </c>
    </row>
    <row r="171" spans="15:43" ht="15" x14ac:dyDescent="0.25">
      <c r="O171" s="75">
        <v>2016</v>
      </c>
      <c r="P171" s="75" t="s">
        <v>8</v>
      </c>
      <c r="Q171" s="75">
        <v>18</v>
      </c>
      <c r="R171" s="75" t="s">
        <v>21</v>
      </c>
      <c r="S171" s="90">
        <f t="shared" si="5"/>
        <v>1856</v>
      </c>
      <c r="T171" s="26">
        <v>15</v>
      </c>
      <c r="U171" s="26">
        <v>10</v>
      </c>
      <c r="V171" s="26">
        <v>2</v>
      </c>
      <c r="W171" s="26">
        <v>9</v>
      </c>
      <c r="X171" s="26">
        <v>10</v>
      </c>
      <c r="Y171" s="26">
        <v>42</v>
      </c>
      <c r="Z171" s="26">
        <v>51</v>
      </c>
      <c r="AA171" s="26">
        <v>62</v>
      </c>
      <c r="AB171" s="26">
        <v>106</v>
      </c>
      <c r="AC171" s="26">
        <v>93</v>
      </c>
      <c r="AD171" s="26">
        <v>139</v>
      </c>
      <c r="AE171" s="26">
        <v>104</v>
      </c>
      <c r="AF171" s="26">
        <v>118</v>
      </c>
      <c r="AG171" s="26">
        <v>126</v>
      </c>
      <c r="AH171" s="26">
        <v>109</v>
      </c>
      <c r="AI171" s="26">
        <v>137</v>
      </c>
      <c r="AJ171" s="26">
        <v>115</v>
      </c>
      <c r="AK171" s="26">
        <v>125</v>
      </c>
      <c r="AL171" s="26">
        <v>124</v>
      </c>
      <c r="AM171" s="26">
        <v>110</v>
      </c>
      <c r="AN171" s="26">
        <v>91</v>
      </c>
      <c r="AO171" s="26">
        <v>76</v>
      </c>
      <c r="AP171" s="26">
        <v>57</v>
      </c>
      <c r="AQ171" s="26">
        <v>25</v>
      </c>
    </row>
    <row r="172" spans="15:43" ht="15" x14ac:dyDescent="0.25">
      <c r="O172" s="75">
        <v>2016</v>
      </c>
      <c r="P172" s="75" t="s">
        <v>8</v>
      </c>
      <c r="Q172" s="75">
        <v>19</v>
      </c>
      <c r="R172" s="75" t="s">
        <v>15</v>
      </c>
      <c r="S172" s="90">
        <f t="shared" si="5"/>
        <v>1809</v>
      </c>
      <c r="T172" s="26">
        <v>25</v>
      </c>
      <c r="U172" s="26">
        <v>13</v>
      </c>
      <c r="V172" s="26">
        <v>11</v>
      </c>
      <c r="W172" s="26">
        <v>2</v>
      </c>
      <c r="X172" s="26">
        <v>11</v>
      </c>
      <c r="Y172" s="26">
        <v>17</v>
      </c>
      <c r="Z172" s="26">
        <v>24</v>
      </c>
      <c r="AA172" s="26">
        <v>42</v>
      </c>
      <c r="AB172" s="26">
        <v>78</v>
      </c>
      <c r="AC172" s="26">
        <v>110</v>
      </c>
      <c r="AD172" s="26">
        <v>118</v>
      </c>
      <c r="AE172" s="26">
        <v>97</v>
      </c>
      <c r="AF172" s="26">
        <v>199</v>
      </c>
      <c r="AG172" s="26">
        <v>145</v>
      </c>
      <c r="AH172" s="26">
        <v>129</v>
      </c>
      <c r="AI172" s="26">
        <v>134</v>
      </c>
      <c r="AJ172" s="26">
        <v>126</v>
      </c>
      <c r="AK172" s="26">
        <v>132</v>
      </c>
      <c r="AL172" s="26">
        <v>120</v>
      </c>
      <c r="AM172" s="26">
        <v>83</v>
      </c>
      <c r="AN172" s="26">
        <v>83</v>
      </c>
      <c r="AO172" s="26">
        <v>57</v>
      </c>
      <c r="AP172" s="26">
        <v>34</v>
      </c>
      <c r="AQ172" s="26">
        <v>19</v>
      </c>
    </row>
    <row r="173" spans="15:43" ht="15" x14ac:dyDescent="0.25">
      <c r="O173" s="75">
        <v>2016</v>
      </c>
      <c r="P173" s="75" t="s">
        <v>8</v>
      </c>
      <c r="Q173" s="75">
        <v>20</v>
      </c>
      <c r="R173" s="75" t="s">
        <v>16</v>
      </c>
      <c r="S173" s="90">
        <f t="shared" si="5"/>
        <v>2076</v>
      </c>
      <c r="T173" s="26">
        <v>13</v>
      </c>
      <c r="U173" s="26">
        <v>3</v>
      </c>
      <c r="V173" s="26">
        <v>3</v>
      </c>
      <c r="W173" s="26">
        <v>11</v>
      </c>
      <c r="X173" s="26">
        <v>22</v>
      </c>
      <c r="Y173" s="26">
        <v>53</v>
      </c>
      <c r="Z173" s="26">
        <v>71</v>
      </c>
      <c r="AA173" s="26">
        <v>124</v>
      </c>
      <c r="AB173" s="26">
        <v>99</v>
      </c>
      <c r="AC173" s="26">
        <v>108</v>
      </c>
      <c r="AD173" s="26">
        <v>105</v>
      </c>
      <c r="AE173" s="26">
        <v>158</v>
      </c>
      <c r="AF173" s="26">
        <v>152</v>
      </c>
      <c r="AG173" s="26">
        <v>136</v>
      </c>
      <c r="AH173" s="26">
        <v>131</v>
      </c>
      <c r="AI173" s="26">
        <v>187</v>
      </c>
      <c r="AJ173" s="26">
        <v>189</v>
      </c>
      <c r="AK173" s="26">
        <v>167</v>
      </c>
      <c r="AL173" s="26">
        <v>112</v>
      </c>
      <c r="AM173" s="26">
        <v>69</v>
      </c>
      <c r="AN173" s="26">
        <v>73</v>
      </c>
      <c r="AO173" s="26">
        <v>35</v>
      </c>
      <c r="AP173" s="26">
        <v>31</v>
      </c>
      <c r="AQ173" s="26">
        <v>24</v>
      </c>
    </row>
    <row r="174" spans="15:43" ht="15" x14ac:dyDescent="0.25">
      <c r="O174" s="75">
        <v>2016</v>
      </c>
      <c r="P174" s="75" t="s">
        <v>8</v>
      </c>
      <c r="Q174" s="75">
        <v>21</v>
      </c>
      <c r="R174" s="75" t="s">
        <v>17</v>
      </c>
      <c r="S174" s="90">
        <f t="shared" si="5"/>
        <v>2035</v>
      </c>
      <c r="T174" s="26">
        <v>4</v>
      </c>
      <c r="U174" s="26">
        <v>4</v>
      </c>
      <c r="V174" s="26">
        <v>4</v>
      </c>
      <c r="W174" s="26">
        <v>11</v>
      </c>
      <c r="X174" s="26">
        <v>18</v>
      </c>
      <c r="Y174" s="26">
        <v>57</v>
      </c>
      <c r="Z174" s="26">
        <v>84</v>
      </c>
      <c r="AA174" s="26">
        <v>126</v>
      </c>
      <c r="AB174" s="26">
        <v>111</v>
      </c>
      <c r="AC174" s="26">
        <v>120</v>
      </c>
      <c r="AD174" s="26">
        <v>107</v>
      </c>
      <c r="AE174" s="26">
        <v>133</v>
      </c>
      <c r="AF174" s="26">
        <v>138</v>
      </c>
      <c r="AG174" s="26">
        <v>147</v>
      </c>
      <c r="AH174" s="26">
        <v>136</v>
      </c>
      <c r="AI174" s="26">
        <v>125</v>
      </c>
      <c r="AJ174" s="26">
        <v>181</v>
      </c>
      <c r="AK174" s="26">
        <v>148</v>
      </c>
      <c r="AL174" s="26">
        <v>129</v>
      </c>
      <c r="AM174" s="26">
        <v>78</v>
      </c>
      <c r="AN174" s="26">
        <v>84</v>
      </c>
      <c r="AO174" s="26">
        <v>47</v>
      </c>
      <c r="AP174" s="26">
        <v>28</v>
      </c>
      <c r="AQ174" s="26">
        <v>15</v>
      </c>
    </row>
    <row r="175" spans="15:43" ht="15" x14ac:dyDescent="0.25">
      <c r="O175" s="75">
        <v>2016</v>
      </c>
      <c r="P175" s="75" t="s">
        <v>8</v>
      </c>
      <c r="Q175" s="75">
        <v>22</v>
      </c>
      <c r="R175" s="75" t="s">
        <v>18</v>
      </c>
      <c r="S175" s="90">
        <f t="shared" si="5"/>
        <v>2258</v>
      </c>
      <c r="T175" s="26">
        <v>10</v>
      </c>
      <c r="U175" s="26">
        <v>0</v>
      </c>
      <c r="V175" s="26">
        <v>2</v>
      </c>
      <c r="W175" s="26">
        <v>10</v>
      </c>
      <c r="X175" s="26">
        <v>22</v>
      </c>
      <c r="Y175" s="26">
        <v>47</v>
      </c>
      <c r="Z175" s="26">
        <v>81</v>
      </c>
      <c r="AA175" s="26">
        <v>111</v>
      </c>
      <c r="AB175" s="26">
        <v>101</v>
      </c>
      <c r="AC175" s="26">
        <v>115</v>
      </c>
      <c r="AD175" s="26">
        <v>111</v>
      </c>
      <c r="AE175" s="26">
        <v>142</v>
      </c>
      <c r="AF175" s="26">
        <v>189</v>
      </c>
      <c r="AG175" s="26">
        <v>185</v>
      </c>
      <c r="AH175" s="26">
        <v>144</v>
      </c>
      <c r="AI175" s="26">
        <v>173</v>
      </c>
      <c r="AJ175" s="26">
        <v>155</v>
      </c>
      <c r="AK175" s="26">
        <v>194</v>
      </c>
      <c r="AL175" s="26">
        <v>114</v>
      </c>
      <c r="AM175" s="26">
        <v>132</v>
      </c>
      <c r="AN175" s="26">
        <v>113</v>
      </c>
      <c r="AO175" s="26">
        <v>59</v>
      </c>
      <c r="AP175" s="26">
        <v>28</v>
      </c>
      <c r="AQ175" s="26">
        <v>20</v>
      </c>
    </row>
    <row r="176" spans="15:43" ht="15" x14ac:dyDescent="0.25">
      <c r="O176" s="75">
        <v>2016</v>
      </c>
      <c r="P176" s="75" t="s">
        <v>8</v>
      </c>
      <c r="Q176" s="75">
        <v>23</v>
      </c>
      <c r="R176" s="75" t="s">
        <v>19</v>
      </c>
      <c r="S176" s="90">
        <f t="shared" si="5"/>
        <v>2152</v>
      </c>
      <c r="T176" s="26">
        <v>6</v>
      </c>
      <c r="U176" s="26">
        <v>6</v>
      </c>
      <c r="V176" s="26">
        <v>4</v>
      </c>
      <c r="W176" s="26">
        <v>7</v>
      </c>
      <c r="X176" s="26">
        <v>19</v>
      </c>
      <c r="Y176" s="26">
        <v>54</v>
      </c>
      <c r="Z176" s="26">
        <v>110</v>
      </c>
      <c r="AA176" s="26">
        <v>122</v>
      </c>
      <c r="AB176" s="26">
        <v>118</v>
      </c>
      <c r="AC176" s="26">
        <v>96</v>
      </c>
      <c r="AD176" s="26">
        <v>119</v>
      </c>
      <c r="AE176" s="26">
        <v>151</v>
      </c>
      <c r="AF176" s="26">
        <v>145</v>
      </c>
      <c r="AG176" s="26">
        <v>136</v>
      </c>
      <c r="AH176" s="26">
        <v>169</v>
      </c>
      <c r="AI176" s="26">
        <v>159</v>
      </c>
      <c r="AJ176" s="26">
        <v>168</v>
      </c>
      <c r="AK176" s="26">
        <v>140</v>
      </c>
      <c r="AL176" s="26">
        <v>104</v>
      </c>
      <c r="AM176" s="26">
        <v>107</v>
      </c>
      <c r="AN176" s="26">
        <v>84</v>
      </c>
      <c r="AO176" s="26">
        <v>71</v>
      </c>
      <c r="AP176" s="26">
        <v>38</v>
      </c>
      <c r="AQ176" s="26">
        <v>19</v>
      </c>
    </row>
    <row r="177" spans="15:43" ht="15" x14ac:dyDescent="0.25">
      <c r="O177" s="75">
        <v>2016</v>
      </c>
      <c r="P177" s="75" t="s">
        <v>8</v>
      </c>
      <c r="Q177" s="75">
        <v>24</v>
      </c>
      <c r="R177" s="75" t="s">
        <v>20</v>
      </c>
      <c r="S177" s="90">
        <f t="shared" si="5"/>
        <v>2215</v>
      </c>
      <c r="T177" s="26">
        <v>5</v>
      </c>
      <c r="U177" s="26">
        <v>11</v>
      </c>
      <c r="V177" s="26">
        <v>6</v>
      </c>
      <c r="W177" s="26">
        <v>10</v>
      </c>
      <c r="X177" s="26">
        <v>16</v>
      </c>
      <c r="Y177" s="26">
        <v>49</v>
      </c>
      <c r="Z177" s="26">
        <v>74</v>
      </c>
      <c r="AA177" s="26">
        <v>107</v>
      </c>
      <c r="AB177" s="26">
        <v>103</v>
      </c>
      <c r="AC177" s="26">
        <v>106</v>
      </c>
      <c r="AD177" s="26">
        <v>126</v>
      </c>
      <c r="AE177" s="26">
        <v>149</v>
      </c>
      <c r="AF177" s="26">
        <v>136</v>
      </c>
      <c r="AG177" s="26">
        <v>142</v>
      </c>
      <c r="AH177" s="26">
        <v>167</v>
      </c>
      <c r="AI177" s="26">
        <v>177</v>
      </c>
      <c r="AJ177" s="26">
        <v>176</v>
      </c>
      <c r="AK177" s="26">
        <v>163</v>
      </c>
      <c r="AL177" s="26">
        <v>155</v>
      </c>
      <c r="AM177" s="26">
        <v>107</v>
      </c>
      <c r="AN177" s="26">
        <v>93</v>
      </c>
      <c r="AO177" s="26">
        <v>70</v>
      </c>
      <c r="AP177" s="26">
        <v>48</v>
      </c>
      <c r="AQ177" s="26">
        <v>19</v>
      </c>
    </row>
    <row r="178" spans="15:43" ht="15" x14ac:dyDescent="0.25">
      <c r="O178" s="75">
        <v>2016</v>
      </c>
      <c r="P178" s="75" t="s">
        <v>8</v>
      </c>
      <c r="Q178" s="75">
        <v>25</v>
      </c>
      <c r="R178" s="75" t="s">
        <v>21</v>
      </c>
      <c r="S178" s="90">
        <f t="shared" si="5"/>
        <v>1919</v>
      </c>
      <c r="T178" s="26">
        <v>16</v>
      </c>
      <c r="U178" s="26">
        <v>14</v>
      </c>
      <c r="V178" s="26">
        <v>11</v>
      </c>
      <c r="W178" s="26">
        <v>13</v>
      </c>
      <c r="X178" s="26">
        <v>14</v>
      </c>
      <c r="Y178" s="26">
        <v>38</v>
      </c>
      <c r="Z178" s="26">
        <v>37</v>
      </c>
      <c r="AA178" s="26">
        <v>67</v>
      </c>
      <c r="AB178" s="26">
        <v>99</v>
      </c>
      <c r="AC178" s="26">
        <v>119</v>
      </c>
      <c r="AD178" s="26">
        <v>138</v>
      </c>
      <c r="AE178" s="26">
        <v>139</v>
      </c>
      <c r="AF178" s="26">
        <v>122</v>
      </c>
      <c r="AG178" s="26">
        <v>128</v>
      </c>
      <c r="AH178" s="26">
        <v>126</v>
      </c>
      <c r="AI178" s="26">
        <v>136</v>
      </c>
      <c r="AJ178" s="26">
        <v>113</v>
      </c>
      <c r="AK178" s="26">
        <v>151</v>
      </c>
      <c r="AL178" s="26">
        <v>127</v>
      </c>
      <c r="AM178" s="26">
        <v>95</v>
      </c>
      <c r="AN178" s="26">
        <v>99</v>
      </c>
      <c r="AO178" s="26">
        <v>49</v>
      </c>
      <c r="AP178" s="26">
        <v>49</v>
      </c>
      <c r="AQ178" s="26">
        <v>19</v>
      </c>
    </row>
    <row r="179" spans="15:43" ht="15" x14ac:dyDescent="0.25">
      <c r="O179" s="75">
        <v>2016</v>
      </c>
      <c r="P179" s="75" t="s">
        <v>8</v>
      </c>
      <c r="Q179" s="75">
        <v>26</v>
      </c>
      <c r="R179" s="75" t="s">
        <v>15</v>
      </c>
      <c r="S179" s="90">
        <f t="shared" si="5"/>
        <v>1857</v>
      </c>
      <c r="T179" s="26">
        <v>18</v>
      </c>
      <c r="U179" s="26">
        <v>4</v>
      </c>
      <c r="V179" s="26">
        <v>4</v>
      </c>
      <c r="W179" s="26">
        <v>7</v>
      </c>
      <c r="X179" s="26">
        <v>13</v>
      </c>
      <c r="Y179" s="26">
        <v>19</v>
      </c>
      <c r="Z179" s="26">
        <v>20</v>
      </c>
      <c r="AA179" s="26">
        <v>48</v>
      </c>
      <c r="AB179" s="26">
        <v>75</v>
      </c>
      <c r="AC179" s="26">
        <v>131</v>
      </c>
      <c r="AD179" s="26">
        <v>112</v>
      </c>
      <c r="AE179" s="26">
        <v>85</v>
      </c>
      <c r="AF179" s="26">
        <v>203</v>
      </c>
      <c r="AG179" s="26">
        <v>127</v>
      </c>
      <c r="AH179" s="26">
        <v>126</v>
      </c>
      <c r="AI179" s="26">
        <v>110</v>
      </c>
      <c r="AJ179" s="26">
        <v>124</v>
      </c>
      <c r="AK179" s="26">
        <v>160</v>
      </c>
      <c r="AL179" s="26">
        <v>123</v>
      </c>
      <c r="AM179" s="26">
        <v>153</v>
      </c>
      <c r="AN179" s="26">
        <v>101</v>
      </c>
      <c r="AO179" s="26">
        <v>54</v>
      </c>
      <c r="AP179" s="26">
        <v>26</v>
      </c>
      <c r="AQ179" s="26">
        <v>14</v>
      </c>
    </row>
    <row r="180" spans="15:43" ht="15" x14ac:dyDescent="0.25">
      <c r="O180" s="75">
        <v>2016</v>
      </c>
      <c r="P180" s="75" t="s">
        <v>8</v>
      </c>
      <c r="Q180" s="75">
        <v>27</v>
      </c>
      <c r="R180" s="75" t="s">
        <v>16</v>
      </c>
      <c r="S180" s="90">
        <f t="shared" si="5"/>
        <v>2011</v>
      </c>
      <c r="T180" s="26">
        <v>10</v>
      </c>
      <c r="U180" s="26">
        <v>9</v>
      </c>
      <c r="V180" s="26">
        <v>4</v>
      </c>
      <c r="W180" s="26">
        <v>12</v>
      </c>
      <c r="X180" s="26">
        <v>12</v>
      </c>
      <c r="Y180" s="26">
        <v>53</v>
      </c>
      <c r="Z180" s="26">
        <v>64</v>
      </c>
      <c r="AA180" s="26">
        <v>105</v>
      </c>
      <c r="AB180" s="26">
        <v>113</v>
      </c>
      <c r="AC180" s="26">
        <v>93</v>
      </c>
      <c r="AD180" s="26">
        <v>128</v>
      </c>
      <c r="AE180" s="26">
        <v>132</v>
      </c>
      <c r="AF180" s="26">
        <v>128</v>
      </c>
      <c r="AG180" s="26">
        <v>126</v>
      </c>
      <c r="AH180" s="26">
        <v>117</v>
      </c>
      <c r="AI180" s="26">
        <v>130</v>
      </c>
      <c r="AJ180" s="26">
        <v>172</v>
      </c>
      <c r="AK180" s="26">
        <v>167</v>
      </c>
      <c r="AL180" s="26">
        <v>147</v>
      </c>
      <c r="AM180" s="26">
        <v>93</v>
      </c>
      <c r="AN180" s="26">
        <v>95</v>
      </c>
      <c r="AO180" s="26">
        <v>60</v>
      </c>
      <c r="AP180" s="26">
        <v>26</v>
      </c>
      <c r="AQ180" s="26">
        <v>15</v>
      </c>
    </row>
    <row r="181" spans="15:43" ht="15" x14ac:dyDescent="0.25">
      <c r="O181" s="75">
        <v>2016</v>
      </c>
      <c r="P181" s="75" t="s">
        <v>8</v>
      </c>
      <c r="Q181" s="75">
        <v>28</v>
      </c>
      <c r="R181" s="75" t="s">
        <v>17</v>
      </c>
      <c r="S181" s="90">
        <f t="shared" si="5"/>
        <v>2102</v>
      </c>
      <c r="T181" s="26">
        <v>11</v>
      </c>
      <c r="U181" s="26">
        <v>3</v>
      </c>
      <c r="V181" s="26">
        <v>4</v>
      </c>
      <c r="W181" s="26">
        <v>10</v>
      </c>
      <c r="X181" s="26">
        <v>20</v>
      </c>
      <c r="Y181" s="26">
        <v>55</v>
      </c>
      <c r="Z181" s="26">
        <v>78</v>
      </c>
      <c r="AA181" s="26">
        <v>119</v>
      </c>
      <c r="AB181" s="26">
        <v>114</v>
      </c>
      <c r="AC181" s="26">
        <v>125</v>
      </c>
      <c r="AD181" s="26">
        <v>121</v>
      </c>
      <c r="AE181" s="26">
        <v>122</v>
      </c>
      <c r="AF181" s="26">
        <v>157</v>
      </c>
      <c r="AG181" s="26">
        <v>142</v>
      </c>
      <c r="AH181" s="26">
        <v>169</v>
      </c>
      <c r="AI181" s="26">
        <v>139</v>
      </c>
      <c r="AJ181" s="26">
        <v>157</v>
      </c>
      <c r="AK181" s="26">
        <v>160</v>
      </c>
      <c r="AL181" s="26">
        <v>134</v>
      </c>
      <c r="AM181" s="26">
        <v>90</v>
      </c>
      <c r="AN181" s="26">
        <v>82</v>
      </c>
      <c r="AO181" s="26">
        <v>53</v>
      </c>
      <c r="AP181" s="26">
        <v>23</v>
      </c>
      <c r="AQ181" s="26">
        <v>14</v>
      </c>
    </row>
    <row r="182" spans="15:43" ht="15" x14ac:dyDescent="0.25">
      <c r="O182" s="75">
        <v>2016</v>
      </c>
      <c r="P182" s="75" t="s">
        <v>8</v>
      </c>
      <c r="Q182" s="75">
        <v>29</v>
      </c>
      <c r="R182" s="75" t="s">
        <v>18</v>
      </c>
      <c r="S182" s="90">
        <f t="shared" si="5"/>
        <v>2218</v>
      </c>
      <c r="T182" s="26">
        <v>11</v>
      </c>
      <c r="U182" s="26">
        <v>3</v>
      </c>
      <c r="V182" s="26">
        <v>0</v>
      </c>
      <c r="W182" s="26">
        <v>7</v>
      </c>
      <c r="X182" s="26">
        <v>28</v>
      </c>
      <c r="Y182" s="26">
        <v>53</v>
      </c>
      <c r="Z182" s="26">
        <v>91</v>
      </c>
      <c r="AA182" s="26">
        <v>141</v>
      </c>
      <c r="AB182" s="26">
        <v>121</v>
      </c>
      <c r="AC182" s="26">
        <v>99</v>
      </c>
      <c r="AD182" s="26">
        <v>120</v>
      </c>
      <c r="AE182" s="26">
        <v>119</v>
      </c>
      <c r="AF182" s="26">
        <v>157</v>
      </c>
      <c r="AG182" s="26">
        <v>146</v>
      </c>
      <c r="AH182" s="26">
        <v>156</v>
      </c>
      <c r="AI182" s="26">
        <v>147</v>
      </c>
      <c r="AJ182" s="26">
        <v>177</v>
      </c>
      <c r="AK182" s="26">
        <v>177</v>
      </c>
      <c r="AL182" s="26">
        <v>157</v>
      </c>
      <c r="AM182" s="26">
        <v>115</v>
      </c>
      <c r="AN182" s="26">
        <v>93</v>
      </c>
      <c r="AO182" s="26">
        <v>53</v>
      </c>
      <c r="AP182" s="26">
        <v>33</v>
      </c>
      <c r="AQ182" s="26">
        <v>14</v>
      </c>
    </row>
    <row r="183" spans="15:43" ht="15" x14ac:dyDescent="0.25">
      <c r="O183" s="75">
        <v>2016</v>
      </c>
      <c r="P183" s="75" t="s">
        <v>8</v>
      </c>
      <c r="Q183" s="75">
        <v>30</v>
      </c>
      <c r="R183" s="75" t="s">
        <v>19</v>
      </c>
      <c r="S183" s="90">
        <f t="shared" si="5"/>
        <v>2217</v>
      </c>
      <c r="T183" s="26">
        <v>5</v>
      </c>
      <c r="U183" s="26">
        <v>4</v>
      </c>
      <c r="V183" s="26">
        <v>3</v>
      </c>
      <c r="W183" s="26">
        <v>6</v>
      </c>
      <c r="X183" s="26">
        <v>26</v>
      </c>
      <c r="Y183" s="26">
        <v>78</v>
      </c>
      <c r="Z183" s="26">
        <v>76</v>
      </c>
      <c r="AA183" s="26">
        <v>100</v>
      </c>
      <c r="AB183" s="26">
        <v>114</v>
      </c>
      <c r="AC183" s="26">
        <v>143</v>
      </c>
      <c r="AD183" s="26">
        <v>114</v>
      </c>
      <c r="AE183" s="26">
        <v>153</v>
      </c>
      <c r="AF183" s="26">
        <v>146</v>
      </c>
      <c r="AG183" s="26">
        <v>130</v>
      </c>
      <c r="AH183" s="26">
        <v>127</v>
      </c>
      <c r="AI183" s="26">
        <v>171</v>
      </c>
      <c r="AJ183" s="26">
        <v>163</v>
      </c>
      <c r="AK183" s="26">
        <v>172</v>
      </c>
      <c r="AL183" s="26">
        <v>151</v>
      </c>
      <c r="AM183" s="26">
        <v>118</v>
      </c>
      <c r="AN183" s="26">
        <v>97</v>
      </c>
      <c r="AO183" s="26">
        <v>61</v>
      </c>
      <c r="AP183" s="26">
        <v>37</v>
      </c>
      <c r="AQ183" s="26">
        <v>22</v>
      </c>
    </row>
    <row r="184" spans="15:43" ht="15" x14ac:dyDescent="0.25">
      <c r="O184" s="75">
        <v>2016</v>
      </c>
      <c r="P184" s="75" t="s">
        <v>9</v>
      </c>
      <c r="Q184" s="75">
        <v>1</v>
      </c>
      <c r="R184" s="75" t="s">
        <v>20</v>
      </c>
      <c r="S184" s="90">
        <f t="shared" si="5"/>
        <v>2277</v>
      </c>
      <c r="T184" s="26">
        <v>19</v>
      </c>
      <c r="U184" s="26">
        <v>9</v>
      </c>
      <c r="V184" s="26">
        <v>1</v>
      </c>
      <c r="W184" s="26">
        <v>9</v>
      </c>
      <c r="X184" s="26">
        <v>18</v>
      </c>
      <c r="Y184" s="26">
        <v>45</v>
      </c>
      <c r="Z184" s="26">
        <v>86</v>
      </c>
      <c r="AA184" s="26">
        <v>96</v>
      </c>
      <c r="AB184" s="26">
        <v>113</v>
      </c>
      <c r="AC184" s="26">
        <v>127</v>
      </c>
      <c r="AD184" s="26">
        <v>158</v>
      </c>
      <c r="AE184" s="26">
        <v>162</v>
      </c>
      <c r="AF184" s="26">
        <v>156</v>
      </c>
      <c r="AG184" s="26">
        <v>153</v>
      </c>
      <c r="AH184" s="26">
        <v>141</v>
      </c>
      <c r="AI184" s="26">
        <v>159</v>
      </c>
      <c r="AJ184" s="26">
        <v>176</v>
      </c>
      <c r="AK184" s="26">
        <v>156</v>
      </c>
      <c r="AL184" s="26">
        <v>123</v>
      </c>
      <c r="AM184" s="26">
        <v>101</v>
      </c>
      <c r="AN184" s="26">
        <v>120</v>
      </c>
      <c r="AO184" s="26">
        <v>73</v>
      </c>
      <c r="AP184" s="26">
        <v>44</v>
      </c>
      <c r="AQ184" s="26">
        <v>32</v>
      </c>
    </row>
    <row r="185" spans="15:43" ht="15" x14ac:dyDescent="0.25">
      <c r="O185" s="75">
        <v>2016</v>
      </c>
      <c r="P185" s="75" t="s">
        <v>9</v>
      </c>
      <c r="Q185" s="75">
        <v>2</v>
      </c>
      <c r="R185" s="75" t="s">
        <v>21</v>
      </c>
      <c r="S185" s="90">
        <f t="shared" si="5"/>
        <v>2070</v>
      </c>
      <c r="T185" s="26">
        <v>18</v>
      </c>
      <c r="U185" s="26">
        <v>10</v>
      </c>
      <c r="V185" s="26">
        <v>4</v>
      </c>
      <c r="W185" s="26">
        <v>8</v>
      </c>
      <c r="X185" s="26">
        <v>19</v>
      </c>
      <c r="Y185" s="26">
        <v>21</v>
      </c>
      <c r="Z185" s="26">
        <v>39</v>
      </c>
      <c r="AA185" s="26">
        <v>75</v>
      </c>
      <c r="AB185" s="26">
        <v>107</v>
      </c>
      <c r="AC185" s="26">
        <v>118</v>
      </c>
      <c r="AD185" s="26">
        <v>138</v>
      </c>
      <c r="AE185" s="26">
        <v>138</v>
      </c>
      <c r="AF185" s="26">
        <v>144</v>
      </c>
      <c r="AG185" s="26">
        <v>162</v>
      </c>
      <c r="AH185" s="26">
        <v>134</v>
      </c>
      <c r="AI185" s="26">
        <v>130</v>
      </c>
      <c r="AJ185" s="26">
        <v>157</v>
      </c>
      <c r="AK185" s="26">
        <v>139</v>
      </c>
      <c r="AL185" s="26">
        <v>101</v>
      </c>
      <c r="AM185" s="26">
        <v>116</v>
      </c>
      <c r="AN185" s="26">
        <v>88</v>
      </c>
      <c r="AO185" s="26">
        <v>112</v>
      </c>
      <c r="AP185" s="26">
        <v>59</v>
      </c>
      <c r="AQ185" s="26">
        <v>33</v>
      </c>
    </row>
    <row r="186" spans="15:43" ht="15" x14ac:dyDescent="0.25">
      <c r="O186" s="75">
        <v>2016</v>
      </c>
      <c r="P186" s="75" t="s">
        <v>9</v>
      </c>
      <c r="Q186" s="75">
        <v>3</v>
      </c>
      <c r="R186" s="75" t="s">
        <v>15</v>
      </c>
      <c r="S186" s="90">
        <f t="shared" si="5"/>
        <v>2015</v>
      </c>
      <c r="T186" s="26">
        <v>33</v>
      </c>
      <c r="U186" s="26">
        <v>21</v>
      </c>
      <c r="V186" s="26">
        <v>22</v>
      </c>
      <c r="W186" s="26">
        <v>11</v>
      </c>
      <c r="X186" s="26">
        <v>17</v>
      </c>
      <c r="Y186" s="26">
        <v>12</v>
      </c>
      <c r="Z186" s="26">
        <v>27</v>
      </c>
      <c r="AA186" s="26">
        <v>36</v>
      </c>
      <c r="AB186" s="26">
        <v>74</v>
      </c>
      <c r="AC186" s="26">
        <v>121</v>
      </c>
      <c r="AD186" s="26">
        <v>127</v>
      </c>
      <c r="AE186" s="26">
        <v>161</v>
      </c>
      <c r="AF186" s="26">
        <v>250</v>
      </c>
      <c r="AG186" s="26">
        <v>119</v>
      </c>
      <c r="AH186" s="26">
        <v>115</v>
      </c>
      <c r="AI186" s="26">
        <v>109</v>
      </c>
      <c r="AJ186" s="26">
        <v>123</v>
      </c>
      <c r="AK186" s="26">
        <v>150</v>
      </c>
      <c r="AL186" s="26">
        <v>114</v>
      </c>
      <c r="AM186" s="26">
        <v>138</v>
      </c>
      <c r="AN186" s="26">
        <v>99</v>
      </c>
      <c r="AO186" s="26">
        <v>68</v>
      </c>
      <c r="AP186" s="26">
        <v>34</v>
      </c>
      <c r="AQ186" s="26">
        <v>34</v>
      </c>
    </row>
    <row r="187" spans="15:43" ht="15" x14ac:dyDescent="0.25">
      <c r="O187" s="75">
        <v>2016</v>
      </c>
      <c r="P187" s="75" t="s">
        <v>9</v>
      </c>
      <c r="Q187" s="75">
        <v>4</v>
      </c>
      <c r="R187" s="75" t="s">
        <v>16</v>
      </c>
      <c r="S187" s="90">
        <f t="shared" si="5"/>
        <v>1710</v>
      </c>
      <c r="T187" s="26">
        <v>19</v>
      </c>
      <c r="U187" s="26">
        <v>7</v>
      </c>
      <c r="V187" s="26">
        <v>7</v>
      </c>
      <c r="W187" s="26">
        <v>7</v>
      </c>
      <c r="X187" s="26">
        <v>7</v>
      </c>
      <c r="Y187" s="26">
        <v>27</v>
      </c>
      <c r="Z187" s="26">
        <v>40</v>
      </c>
      <c r="AA187" s="26">
        <v>45</v>
      </c>
      <c r="AB187" s="26">
        <v>69</v>
      </c>
      <c r="AC187" s="26">
        <v>88</v>
      </c>
      <c r="AD187" s="26">
        <v>98</v>
      </c>
      <c r="AE187" s="26">
        <v>128</v>
      </c>
      <c r="AF187" s="26">
        <v>121</v>
      </c>
      <c r="AG187" s="26">
        <v>116</v>
      </c>
      <c r="AH187" s="26">
        <v>111</v>
      </c>
      <c r="AI187" s="26">
        <v>113</v>
      </c>
      <c r="AJ187" s="26">
        <v>119</v>
      </c>
      <c r="AK187" s="26">
        <v>133</v>
      </c>
      <c r="AL187" s="26">
        <v>105</v>
      </c>
      <c r="AM187" s="26">
        <v>108</v>
      </c>
      <c r="AN187" s="26">
        <v>98</v>
      </c>
      <c r="AO187" s="26">
        <v>76</v>
      </c>
      <c r="AP187" s="26">
        <v>44</v>
      </c>
      <c r="AQ187" s="26">
        <v>24</v>
      </c>
    </row>
    <row r="188" spans="15:43" ht="15" x14ac:dyDescent="0.25">
      <c r="O188" s="75">
        <v>2016</v>
      </c>
      <c r="P188" s="75" t="s">
        <v>9</v>
      </c>
      <c r="Q188" s="75">
        <v>5</v>
      </c>
      <c r="R188" s="75" t="s">
        <v>17</v>
      </c>
      <c r="S188" s="90">
        <f t="shared" si="5"/>
        <v>2033</v>
      </c>
      <c r="T188" s="26">
        <v>13</v>
      </c>
      <c r="U188" s="26">
        <v>9</v>
      </c>
      <c r="V188" s="26">
        <v>5</v>
      </c>
      <c r="W188" s="26">
        <v>13</v>
      </c>
      <c r="X188" s="26">
        <v>28</v>
      </c>
      <c r="Y188" s="26">
        <v>56</v>
      </c>
      <c r="Z188" s="26">
        <v>73</v>
      </c>
      <c r="AA188" s="26">
        <v>97</v>
      </c>
      <c r="AB188" s="26">
        <v>136</v>
      </c>
      <c r="AC188" s="26">
        <v>118</v>
      </c>
      <c r="AD188" s="26">
        <v>109</v>
      </c>
      <c r="AE188" s="26">
        <v>137</v>
      </c>
      <c r="AF188" s="26">
        <v>154</v>
      </c>
      <c r="AG188" s="26">
        <v>118</v>
      </c>
      <c r="AH188" s="26">
        <v>125</v>
      </c>
      <c r="AI188" s="26">
        <v>131</v>
      </c>
      <c r="AJ188" s="26">
        <v>159</v>
      </c>
      <c r="AK188" s="26">
        <v>149</v>
      </c>
      <c r="AL188" s="26">
        <v>145</v>
      </c>
      <c r="AM188" s="26">
        <v>88</v>
      </c>
      <c r="AN188" s="26">
        <v>69</v>
      </c>
      <c r="AO188" s="26">
        <v>56</v>
      </c>
      <c r="AP188" s="26">
        <v>31</v>
      </c>
      <c r="AQ188" s="26">
        <v>14</v>
      </c>
    </row>
    <row r="189" spans="15:43" ht="15" x14ac:dyDescent="0.25">
      <c r="O189" s="75">
        <v>2016</v>
      </c>
      <c r="P189" s="75" t="s">
        <v>9</v>
      </c>
      <c r="Q189" s="75">
        <v>6</v>
      </c>
      <c r="R189" s="75" t="s">
        <v>18</v>
      </c>
      <c r="S189" s="90">
        <f t="shared" si="5"/>
        <v>2210</v>
      </c>
      <c r="T189" s="26">
        <v>12</v>
      </c>
      <c r="U189" s="26">
        <v>6</v>
      </c>
      <c r="V189" s="26">
        <v>6</v>
      </c>
      <c r="W189" s="26">
        <v>10</v>
      </c>
      <c r="X189" s="26">
        <v>16</v>
      </c>
      <c r="Y189" s="26">
        <v>39</v>
      </c>
      <c r="Z189" s="26">
        <v>76</v>
      </c>
      <c r="AA189" s="26">
        <v>104</v>
      </c>
      <c r="AB189" s="26">
        <v>143</v>
      </c>
      <c r="AC189" s="26">
        <v>113</v>
      </c>
      <c r="AD189" s="26">
        <v>111</v>
      </c>
      <c r="AE189" s="26">
        <v>143</v>
      </c>
      <c r="AF189" s="26">
        <v>168</v>
      </c>
      <c r="AG189" s="26">
        <v>171</v>
      </c>
      <c r="AH189" s="26">
        <v>142</v>
      </c>
      <c r="AI189" s="26">
        <v>140</v>
      </c>
      <c r="AJ189" s="26">
        <v>151</v>
      </c>
      <c r="AK189" s="26">
        <v>181</v>
      </c>
      <c r="AL189" s="26">
        <v>133</v>
      </c>
      <c r="AM189" s="26">
        <v>111</v>
      </c>
      <c r="AN189" s="26">
        <v>120</v>
      </c>
      <c r="AO189" s="26">
        <v>55</v>
      </c>
      <c r="AP189" s="26">
        <v>36</v>
      </c>
      <c r="AQ189" s="26">
        <v>23</v>
      </c>
    </row>
    <row r="190" spans="15:43" ht="15" x14ac:dyDescent="0.25">
      <c r="O190" s="75">
        <v>2016</v>
      </c>
      <c r="P190" s="75" t="s">
        <v>9</v>
      </c>
      <c r="Q190" s="75">
        <v>7</v>
      </c>
      <c r="R190" s="75" t="s">
        <v>19</v>
      </c>
      <c r="S190" s="90">
        <f t="shared" si="5"/>
        <v>2125</v>
      </c>
      <c r="T190" s="26">
        <v>16</v>
      </c>
      <c r="U190" s="26">
        <v>2</v>
      </c>
      <c r="V190" s="26">
        <v>4</v>
      </c>
      <c r="W190" s="26">
        <v>8</v>
      </c>
      <c r="X190" s="26">
        <v>21</v>
      </c>
      <c r="Y190" s="26">
        <v>45</v>
      </c>
      <c r="Z190" s="26">
        <v>93</v>
      </c>
      <c r="AA190" s="26">
        <v>101</v>
      </c>
      <c r="AB190" s="26">
        <v>112</v>
      </c>
      <c r="AC190" s="26">
        <v>107</v>
      </c>
      <c r="AD190" s="26">
        <v>96</v>
      </c>
      <c r="AE190" s="26">
        <v>132</v>
      </c>
      <c r="AF190" s="26">
        <v>143</v>
      </c>
      <c r="AG190" s="26">
        <v>129</v>
      </c>
      <c r="AH190" s="26">
        <v>139</v>
      </c>
      <c r="AI190" s="26">
        <v>157</v>
      </c>
      <c r="AJ190" s="26">
        <v>174</v>
      </c>
      <c r="AK190" s="26">
        <v>175</v>
      </c>
      <c r="AL190" s="26">
        <v>134</v>
      </c>
      <c r="AM190" s="26">
        <v>120</v>
      </c>
      <c r="AN190" s="26">
        <v>89</v>
      </c>
      <c r="AO190" s="26">
        <v>71</v>
      </c>
      <c r="AP190" s="26">
        <v>36</v>
      </c>
      <c r="AQ190" s="26">
        <v>21</v>
      </c>
    </row>
    <row r="191" spans="15:43" ht="15" x14ac:dyDescent="0.25">
      <c r="O191" s="75">
        <v>2016</v>
      </c>
      <c r="P191" s="75" t="s">
        <v>9</v>
      </c>
      <c r="Q191" s="75">
        <v>8</v>
      </c>
      <c r="R191" s="75" t="s">
        <v>20</v>
      </c>
      <c r="S191" s="90">
        <f t="shared" si="5"/>
        <v>2264</v>
      </c>
      <c r="T191" s="26">
        <v>11</v>
      </c>
      <c r="U191" s="26">
        <v>5</v>
      </c>
      <c r="V191" s="26">
        <v>2</v>
      </c>
      <c r="W191" s="26">
        <v>8</v>
      </c>
      <c r="X191" s="26">
        <v>26</v>
      </c>
      <c r="Y191" s="26">
        <v>55</v>
      </c>
      <c r="Z191" s="26">
        <v>79</v>
      </c>
      <c r="AA191" s="26">
        <v>105</v>
      </c>
      <c r="AB191" s="26">
        <v>80</v>
      </c>
      <c r="AC191" s="26">
        <v>116</v>
      </c>
      <c r="AD191" s="26">
        <v>140</v>
      </c>
      <c r="AE191" s="26">
        <v>151</v>
      </c>
      <c r="AF191" s="26">
        <v>166</v>
      </c>
      <c r="AG191" s="26">
        <v>151</v>
      </c>
      <c r="AH191" s="26">
        <v>164</v>
      </c>
      <c r="AI191" s="26">
        <v>152</v>
      </c>
      <c r="AJ191" s="26">
        <v>168</v>
      </c>
      <c r="AK191" s="26">
        <v>158</v>
      </c>
      <c r="AL191" s="26">
        <v>144</v>
      </c>
      <c r="AM191" s="26">
        <v>120</v>
      </c>
      <c r="AN191" s="26">
        <v>104</v>
      </c>
      <c r="AO191" s="26">
        <v>90</v>
      </c>
      <c r="AP191" s="26">
        <v>49</v>
      </c>
      <c r="AQ191" s="26">
        <v>20</v>
      </c>
    </row>
    <row r="192" spans="15:43" ht="15" x14ac:dyDescent="0.25">
      <c r="O192" s="75">
        <v>2016</v>
      </c>
      <c r="P192" s="75" t="s">
        <v>9</v>
      </c>
      <c r="Q192" s="75">
        <v>9</v>
      </c>
      <c r="R192" s="75" t="s">
        <v>21</v>
      </c>
      <c r="S192" s="90">
        <f t="shared" si="5"/>
        <v>2188</v>
      </c>
      <c r="T192" s="26">
        <v>20</v>
      </c>
      <c r="U192" s="26">
        <v>17</v>
      </c>
      <c r="V192" s="26">
        <v>6</v>
      </c>
      <c r="W192" s="26">
        <v>4</v>
      </c>
      <c r="X192" s="26">
        <v>8</v>
      </c>
      <c r="Y192" s="26">
        <v>39</v>
      </c>
      <c r="Z192" s="26">
        <v>71</v>
      </c>
      <c r="AA192" s="26">
        <v>87</v>
      </c>
      <c r="AB192" s="26">
        <v>103</v>
      </c>
      <c r="AC192" s="26">
        <v>132</v>
      </c>
      <c r="AD192" s="26">
        <v>155</v>
      </c>
      <c r="AE192" s="26">
        <v>150</v>
      </c>
      <c r="AF192" s="26">
        <v>152</v>
      </c>
      <c r="AG192" s="26">
        <v>158</v>
      </c>
      <c r="AH192" s="26">
        <v>153</v>
      </c>
      <c r="AI192" s="26">
        <v>138</v>
      </c>
      <c r="AJ192" s="26">
        <v>142</v>
      </c>
      <c r="AK192" s="26">
        <v>163</v>
      </c>
      <c r="AL192" s="26">
        <v>136</v>
      </c>
      <c r="AM192" s="26">
        <v>114</v>
      </c>
      <c r="AN192" s="26">
        <v>98</v>
      </c>
      <c r="AO192" s="26">
        <v>79</v>
      </c>
      <c r="AP192" s="26">
        <v>39</v>
      </c>
      <c r="AQ192" s="26">
        <v>24</v>
      </c>
    </row>
    <row r="193" spans="15:43" ht="15" x14ac:dyDescent="0.25">
      <c r="O193" s="75">
        <v>2016</v>
      </c>
      <c r="P193" s="75" t="s">
        <v>9</v>
      </c>
      <c r="Q193" s="75">
        <v>10</v>
      </c>
      <c r="R193" s="75" t="s">
        <v>15</v>
      </c>
      <c r="S193" s="90">
        <f t="shared" si="5"/>
        <v>1824</v>
      </c>
      <c r="T193" s="26">
        <v>23</v>
      </c>
      <c r="U193" s="26">
        <v>11</v>
      </c>
      <c r="V193" s="26">
        <v>9</v>
      </c>
      <c r="W193" s="26">
        <v>6</v>
      </c>
      <c r="X193" s="26">
        <v>7</v>
      </c>
      <c r="Y193" s="26">
        <v>26</v>
      </c>
      <c r="Z193" s="26">
        <v>32</v>
      </c>
      <c r="AA193" s="26">
        <v>30</v>
      </c>
      <c r="AB193" s="26">
        <v>63</v>
      </c>
      <c r="AC193" s="26">
        <v>142</v>
      </c>
      <c r="AD193" s="26">
        <v>126</v>
      </c>
      <c r="AE193" s="26">
        <v>89</v>
      </c>
      <c r="AF193" s="26">
        <v>207</v>
      </c>
      <c r="AG193" s="26">
        <v>134</v>
      </c>
      <c r="AH193" s="26">
        <v>113</v>
      </c>
      <c r="AI193" s="26">
        <v>120</v>
      </c>
      <c r="AJ193" s="26">
        <v>136</v>
      </c>
      <c r="AK193" s="26">
        <v>136</v>
      </c>
      <c r="AL193" s="26">
        <v>104</v>
      </c>
      <c r="AM193" s="26">
        <v>131</v>
      </c>
      <c r="AN193" s="26">
        <v>90</v>
      </c>
      <c r="AO193" s="26">
        <v>55</v>
      </c>
      <c r="AP193" s="26">
        <v>16</v>
      </c>
      <c r="AQ193" s="26">
        <v>18</v>
      </c>
    </row>
    <row r="194" spans="15:43" ht="15" x14ac:dyDescent="0.25">
      <c r="O194" s="75">
        <v>2016</v>
      </c>
      <c r="P194" s="75" t="s">
        <v>9</v>
      </c>
      <c r="Q194" s="75">
        <v>11</v>
      </c>
      <c r="R194" s="75" t="s">
        <v>16</v>
      </c>
      <c r="S194" s="90">
        <f t="shared" si="5"/>
        <v>2166</v>
      </c>
      <c r="T194" s="26">
        <v>14</v>
      </c>
      <c r="U194" s="26">
        <v>9</v>
      </c>
      <c r="V194" s="26">
        <v>3</v>
      </c>
      <c r="W194" s="26">
        <v>11</v>
      </c>
      <c r="X194" s="26">
        <v>19</v>
      </c>
      <c r="Y194" s="26">
        <v>54</v>
      </c>
      <c r="Z194" s="26">
        <v>69</v>
      </c>
      <c r="AA194" s="26">
        <v>121</v>
      </c>
      <c r="AB194" s="26">
        <v>112</v>
      </c>
      <c r="AC194" s="26">
        <v>139</v>
      </c>
      <c r="AD194" s="26">
        <v>152</v>
      </c>
      <c r="AE194" s="26">
        <v>145</v>
      </c>
      <c r="AF194" s="26">
        <v>168</v>
      </c>
      <c r="AG194" s="26">
        <v>148</v>
      </c>
      <c r="AH194" s="26">
        <v>149</v>
      </c>
      <c r="AI194" s="26">
        <v>149</v>
      </c>
      <c r="AJ194" s="26">
        <v>138</v>
      </c>
      <c r="AK194" s="26">
        <v>157</v>
      </c>
      <c r="AL194" s="26">
        <v>131</v>
      </c>
      <c r="AM194" s="26">
        <v>109</v>
      </c>
      <c r="AN194" s="26">
        <v>74</v>
      </c>
      <c r="AO194" s="26">
        <v>51</v>
      </c>
      <c r="AP194" s="26">
        <v>29</v>
      </c>
      <c r="AQ194" s="26">
        <v>15</v>
      </c>
    </row>
    <row r="195" spans="15:43" ht="15" x14ac:dyDescent="0.25">
      <c r="O195" s="75">
        <v>2016</v>
      </c>
      <c r="P195" s="75" t="s">
        <v>9</v>
      </c>
      <c r="Q195" s="75">
        <v>12</v>
      </c>
      <c r="R195" s="75" t="s">
        <v>17</v>
      </c>
      <c r="S195" s="90">
        <f t="shared" si="5"/>
        <v>2103</v>
      </c>
      <c r="T195" s="26">
        <v>10</v>
      </c>
      <c r="U195" s="26">
        <v>10</v>
      </c>
      <c r="V195" s="26">
        <v>2</v>
      </c>
      <c r="W195" s="26">
        <v>8</v>
      </c>
      <c r="X195" s="26">
        <v>19</v>
      </c>
      <c r="Y195" s="26">
        <v>55</v>
      </c>
      <c r="Z195" s="26">
        <v>90</v>
      </c>
      <c r="AA195" s="26">
        <v>105</v>
      </c>
      <c r="AB195" s="26">
        <v>112</v>
      </c>
      <c r="AC195" s="26">
        <v>126</v>
      </c>
      <c r="AD195" s="26">
        <v>124</v>
      </c>
      <c r="AE195" s="26">
        <v>148</v>
      </c>
      <c r="AF195" s="26">
        <v>131</v>
      </c>
      <c r="AG195" s="26">
        <v>153</v>
      </c>
      <c r="AH195" s="26">
        <v>124</v>
      </c>
      <c r="AI195" s="26">
        <v>145</v>
      </c>
      <c r="AJ195" s="26">
        <v>152</v>
      </c>
      <c r="AK195" s="26">
        <v>153</v>
      </c>
      <c r="AL195" s="26">
        <v>147</v>
      </c>
      <c r="AM195" s="26">
        <v>99</v>
      </c>
      <c r="AN195" s="26">
        <v>84</v>
      </c>
      <c r="AO195" s="26">
        <v>52</v>
      </c>
      <c r="AP195" s="26">
        <v>37</v>
      </c>
      <c r="AQ195" s="26">
        <v>17</v>
      </c>
    </row>
    <row r="196" spans="15:43" ht="15" x14ac:dyDescent="0.25">
      <c r="O196" s="75">
        <v>2016</v>
      </c>
      <c r="P196" s="75" t="s">
        <v>9</v>
      </c>
      <c r="Q196" s="75">
        <v>13</v>
      </c>
      <c r="R196" s="75" t="s">
        <v>18</v>
      </c>
      <c r="S196" s="90">
        <f t="shared" si="5"/>
        <v>2203</v>
      </c>
      <c r="T196" s="26">
        <v>6</v>
      </c>
      <c r="U196" s="26">
        <v>5</v>
      </c>
      <c r="V196" s="26">
        <v>5</v>
      </c>
      <c r="W196" s="26">
        <v>8</v>
      </c>
      <c r="X196" s="26">
        <v>27</v>
      </c>
      <c r="Y196" s="26">
        <v>50</v>
      </c>
      <c r="Z196" s="26">
        <v>91</v>
      </c>
      <c r="AA196" s="26">
        <v>105</v>
      </c>
      <c r="AB196" s="26">
        <v>104</v>
      </c>
      <c r="AC196" s="26">
        <v>121</v>
      </c>
      <c r="AD196" s="26">
        <v>128</v>
      </c>
      <c r="AE196" s="26">
        <v>158</v>
      </c>
      <c r="AF196" s="26">
        <v>168</v>
      </c>
      <c r="AG196" s="26">
        <v>124</v>
      </c>
      <c r="AH196" s="26">
        <v>135</v>
      </c>
      <c r="AI196" s="26">
        <v>152</v>
      </c>
      <c r="AJ196" s="26">
        <v>171</v>
      </c>
      <c r="AK196" s="26">
        <v>164</v>
      </c>
      <c r="AL196" s="26">
        <v>132</v>
      </c>
      <c r="AM196" s="26">
        <v>99</v>
      </c>
      <c r="AN196" s="26">
        <v>121</v>
      </c>
      <c r="AO196" s="26">
        <v>66</v>
      </c>
      <c r="AP196" s="26">
        <v>40</v>
      </c>
      <c r="AQ196" s="26">
        <v>23</v>
      </c>
    </row>
    <row r="197" spans="15:43" ht="15" x14ac:dyDescent="0.25">
      <c r="O197" s="75">
        <v>2016</v>
      </c>
      <c r="P197" s="75" t="s">
        <v>9</v>
      </c>
      <c r="Q197" s="75">
        <v>14</v>
      </c>
      <c r="R197" s="75" t="s">
        <v>19</v>
      </c>
      <c r="S197" s="90">
        <f t="shared" si="5"/>
        <v>2270</v>
      </c>
      <c r="T197" s="26">
        <v>17</v>
      </c>
      <c r="U197" s="26">
        <v>8</v>
      </c>
      <c r="V197" s="26">
        <v>5</v>
      </c>
      <c r="W197" s="26">
        <v>7</v>
      </c>
      <c r="X197" s="26">
        <v>31</v>
      </c>
      <c r="Y197" s="26">
        <v>51</v>
      </c>
      <c r="Z197" s="26">
        <v>95</v>
      </c>
      <c r="AA197" s="26">
        <v>114</v>
      </c>
      <c r="AB197" s="26">
        <v>140</v>
      </c>
      <c r="AC197" s="26">
        <v>134</v>
      </c>
      <c r="AD197" s="26">
        <v>117</v>
      </c>
      <c r="AE197" s="26">
        <v>150</v>
      </c>
      <c r="AF197" s="26">
        <v>128</v>
      </c>
      <c r="AG197" s="26">
        <v>151</v>
      </c>
      <c r="AH197" s="26">
        <v>131</v>
      </c>
      <c r="AI197" s="26">
        <v>148</v>
      </c>
      <c r="AJ197" s="26">
        <v>186</v>
      </c>
      <c r="AK197" s="26">
        <v>172</v>
      </c>
      <c r="AL197" s="26">
        <v>124</v>
      </c>
      <c r="AM197" s="26">
        <v>110</v>
      </c>
      <c r="AN197" s="26">
        <v>130</v>
      </c>
      <c r="AO197" s="26">
        <v>69</v>
      </c>
      <c r="AP197" s="26">
        <v>29</v>
      </c>
      <c r="AQ197" s="26">
        <v>23</v>
      </c>
    </row>
    <row r="198" spans="15:43" ht="15" x14ac:dyDescent="0.25">
      <c r="O198" s="75">
        <v>2016</v>
      </c>
      <c r="P198" s="75" t="s">
        <v>9</v>
      </c>
      <c r="Q198" s="75">
        <v>15</v>
      </c>
      <c r="R198" s="75" t="s">
        <v>20</v>
      </c>
      <c r="S198" s="90">
        <f t="shared" si="5"/>
        <v>2232</v>
      </c>
      <c r="T198" s="26">
        <v>8</v>
      </c>
      <c r="U198" s="26">
        <v>11</v>
      </c>
      <c r="V198" s="26">
        <v>3</v>
      </c>
      <c r="W198" s="26">
        <v>8</v>
      </c>
      <c r="X198" s="26">
        <v>17</v>
      </c>
      <c r="Y198" s="26">
        <v>56</v>
      </c>
      <c r="Z198" s="26">
        <v>88</v>
      </c>
      <c r="AA198" s="26">
        <v>97</v>
      </c>
      <c r="AB198" s="26">
        <v>107</v>
      </c>
      <c r="AC198" s="26">
        <v>129</v>
      </c>
      <c r="AD198" s="26">
        <v>139</v>
      </c>
      <c r="AE198" s="26">
        <v>144</v>
      </c>
      <c r="AF198" s="26">
        <v>150</v>
      </c>
      <c r="AG198" s="26">
        <v>152</v>
      </c>
      <c r="AH198" s="26">
        <v>158</v>
      </c>
      <c r="AI198" s="26">
        <v>184</v>
      </c>
      <c r="AJ198" s="26">
        <v>174</v>
      </c>
      <c r="AK198" s="26">
        <v>151</v>
      </c>
      <c r="AL198" s="26">
        <v>134</v>
      </c>
      <c r="AM198" s="26">
        <v>96</v>
      </c>
      <c r="AN198" s="26">
        <v>103</v>
      </c>
      <c r="AO198" s="26">
        <v>63</v>
      </c>
      <c r="AP198" s="26">
        <v>35</v>
      </c>
      <c r="AQ198" s="26">
        <v>25</v>
      </c>
    </row>
    <row r="199" spans="15:43" ht="15" x14ac:dyDescent="0.25">
      <c r="O199" s="75">
        <v>2016</v>
      </c>
      <c r="P199" s="75" t="s">
        <v>9</v>
      </c>
      <c r="Q199" s="75">
        <v>16</v>
      </c>
      <c r="R199" s="75" t="s">
        <v>21</v>
      </c>
      <c r="S199" s="90">
        <f t="shared" si="5"/>
        <v>1950</v>
      </c>
      <c r="T199" s="26">
        <v>20</v>
      </c>
      <c r="U199" s="26">
        <v>11</v>
      </c>
      <c r="V199" s="26">
        <v>9</v>
      </c>
      <c r="W199" s="26">
        <v>6</v>
      </c>
      <c r="X199" s="26">
        <v>9</v>
      </c>
      <c r="Y199" s="26">
        <v>33</v>
      </c>
      <c r="Z199" s="26">
        <v>39</v>
      </c>
      <c r="AA199" s="26">
        <v>51</v>
      </c>
      <c r="AB199" s="26">
        <v>87</v>
      </c>
      <c r="AC199" s="26">
        <v>127</v>
      </c>
      <c r="AD199" s="26">
        <v>136</v>
      </c>
      <c r="AE199" s="26">
        <v>133</v>
      </c>
      <c r="AF199" s="26">
        <v>148</v>
      </c>
      <c r="AG199" s="26">
        <v>144</v>
      </c>
      <c r="AH199" s="26">
        <v>150</v>
      </c>
      <c r="AI199" s="26">
        <v>139</v>
      </c>
      <c r="AJ199" s="26">
        <v>102</v>
      </c>
      <c r="AK199" s="26">
        <v>153</v>
      </c>
      <c r="AL199" s="26">
        <v>115</v>
      </c>
      <c r="AM199" s="26">
        <v>95</v>
      </c>
      <c r="AN199" s="26">
        <v>102</v>
      </c>
      <c r="AO199" s="26">
        <v>68</v>
      </c>
      <c r="AP199" s="26">
        <v>35</v>
      </c>
      <c r="AQ199" s="26">
        <v>38</v>
      </c>
    </row>
    <row r="200" spans="15:43" ht="15" x14ac:dyDescent="0.25">
      <c r="O200" s="75">
        <v>2016</v>
      </c>
      <c r="P200" s="75" t="s">
        <v>9</v>
      </c>
      <c r="Q200" s="75">
        <v>17</v>
      </c>
      <c r="R200" s="75" t="s">
        <v>15</v>
      </c>
      <c r="S200" s="90">
        <f t="shared" si="5"/>
        <v>1809</v>
      </c>
      <c r="T200" s="26">
        <v>17</v>
      </c>
      <c r="U200" s="26">
        <v>11</v>
      </c>
      <c r="V200" s="26">
        <v>8</v>
      </c>
      <c r="W200" s="26">
        <v>5</v>
      </c>
      <c r="X200" s="26">
        <v>4</v>
      </c>
      <c r="Y200" s="26">
        <v>19</v>
      </c>
      <c r="Z200" s="26">
        <v>26</v>
      </c>
      <c r="AA200" s="26">
        <v>33</v>
      </c>
      <c r="AB200" s="26">
        <v>59</v>
      </c>
      <c r="AC200" s="26">
        <v>128</v>
      </c>
      <c r="AD200" s="26">
        <v>136</v>
      </c>
      <c r="AE200" s="26">
        <v>115</v>
      </c>
      <c r="AF200" s="26">
        <v>193</v>
      </c>
      <c r="AG200" s="26">
        <v>146</v>
      </c>
      <c r="AH200" s="26">
        <v>120</v>
      </c>
      <c r="AI200" s="26">
        <v>90</v>
      </c>
      <c r="AJ200" s="26">
        <v>115</v>
      </c>
      <c r="AK200" s="26">
        <v>170</v>
      </c>
      <c r="AL200" s="26">
        <v>98</v>
      </c>
      <c r="AM200" s="26">
        <v>123</v>
      </c>
      <c r="AN200" s="26">
        <v>103</v>
      </c>
      <c r="AO200" s="26">
        <v>40</v>
      </c>
      <c r="AP200" s="26">
        <v>31</v>
      </c>
      <c r="AQ200" s="26">
        <v>19</v>
      </c>
    </row>
    <row r="201" spans="15:43" ht="15" x14ac:dyDescent="0.25">
      <c r="O201" s="75">
        <v>2016</v>
      </c>
      <c r="P201" s="75" t="s">
        <v>9</v>
      </c>
      <c r="Q201" s="75">
        <v>18</v>
      </c>
      <c r="R201" s="75" t="s">
        <v>16</v>
      </c>
      <c r="S201" s="90">
        <f t="shared" si="5"/>
        <v>2034</v>
      </c>
      <c r="T201" s="26">
        <v>7</v>
      </c>
      <c r="U201" s="26">
        <v>10</v>
      </c>
      <c r="V201" s="26">
        <v>4</v>
      </c>
      <c r="W201" s="26">
        <v>20</v>
      </c>
      <c r="X201" s="26">
        <v>16</v>
      </c>
      <c r="Y201" s="26">
        <v>54</v>
      </c>
      <c r="Z201" s="26">
        <v>87</v>
      </c>
      <c r="AA201" s="26">
        <v>118</v>
      </c>
      <c r="AB201" s="26">
        <v>94</v>
      </c>
      <c r="AC201" s="26">
        <v>99</v>
      </c>
      <c r="AD201" s="26">
        <v>124</v>
      </c>
      <c r="AE201" s="26">
        <v>125</v>
      </c>
      <c r="AF201" s="26">
        <v>121</v>
      </c>
      <c r="AG201" s="26">
        <v>148</v>
      </c>
      <c r="AH201" s="26">
        <v>131</v>
      </c>
      <c r="AI201" s="26">
        <v>148</v>
      </c>
      <c r="AJ201" s="26">
        <v>155</v>
      </c>
      <c r="AK201" s="26">
        <v>168</v>
      </c>
      <c r="AL201" s="26">
        <v>135</v>
      </c>
      <c r="AM201" s="26">
        <v>83</v>
      </c>
      <c r="AN201" s="26">
        <v>90</v>
      </c>
      <c r="AO201" s="26">
        <v>46</v>
      </c>
      <c r="AP201" s="26">
        <v>32</v>
      </c>
      <c r="AQ201" s="26">
        <v>19</v>
      </c>
    </row>
    <row r="202" spans="15:43" ht="15" x14ac:dyDescent="0.25">
      <c r="O202" s="75">
        <v>2016</v>
      </c>
      <c r="P202" s="75" t="s">
        <v>9</v>
      </c>
      <c r="Q202" s="75">
        <v>19</v>
      </c>
      <c r="R202" s="75" t="s">
        <v>17</v>
      </c>
      <c r="S202" s="90">
        <f t="shared" si="5"/>
        <v>2064</v>
      </c>
      <c r="T202" s="26">
        <v>15</v>
      </c>
      <c r="U202" s="26">
        <v>4</v>
      </c>
      <c r="V202" s="26">
        <v>1</v>
      </c>
      <c r="W202" s="26">
        <v>13</v>
      </c>
      <c r="X202" s="26">
        <v>25</v>
      </c>
      <c r="Y202" s="26">
        <v>64</v>
      </c>
      <c r="Z202" s="26">
        <v>83</v>
      </c>
      <c r="AA202" s="26">
        <v>114</v>
      </c>
      <c r="AB202" s="26">
        <v>124</v>
      </c>
      <c r="AC202" s="26">
        <v>128</v>
      </c>
      <c r="AD202" s="26">
        <v>114</v>
      </c>
      <c r="AE202" s="26">
        <v>125</v>
      </c>
      <c r="AF202" s="26">
        <v>128</v>
      </c>
      <c r="AG202" s="26">
        <v>150</v>
      </c>
      <c r="AH202" s="26">
        <v>149</v>
      </c>
      <c r="AI202" s="26">
        <v>143</v>
      </c>
      <c r="AJ202" s="26">
        <v>151</v>
      </c>
      <c r="AK202" s="26">
        <v>146</v>
      </c>
      <c r="AL202" s="26">
        <v>111</v>
      </c>
      <c r="AM202" s="26">
        <v>93</v>
      </c>
      <c r="AN202" s="26">
        <v>95</v>
      </c>
      <c r="AO202" s="26">
        <v>49</v>
      </c>
      <c r="AP202" s="26">
        <v>24</v>
      </c>
      <c r="AQ202" s="26">
        <v>15</v>
      </c>
    </row>
    <row r="203" spans="15:43" ht="15" x14ac:dyDescent="0.25">
      <c r="O203" s="75">
        <v>2016</v>
      </c>
      <c r="P203" s="75" t="s">
        <v>9</v>
      </c>
      <c r="Q203" s="75">
        <v>20</v>
      </c>
      <c r="R203" s="75" t="s">
        <v>18</v>
      </c>
      <c r="S203" s="90">
        <f t="shared" si="5"/>
        <v>2165</v>
      </c>
      <c r="T203" s="26">
        <v>11</v>
      </c>
      <c r="U203" s="26">
        <v>5</v>
      </c>
      <c r="V203" s="26">
        <v>2</v>
      </c>
      <c r="W203" s="26">
        <v>9</v>
      </c>
      <c r="X203" s="26">
        <v>22</v>
      </c>
      <c r="Y203" s="26">
        <v>64</v>
      </c>
      <c r="Z203" s="26">
        <v>78</v>
      </c>
      <c r="AA203" s="26">
        <v>97</v>
      </c>
      <c r="AB203" s="26">
        <v>112</v>
      </c>
      <c r="AC203" s="26">
        <v>115</v>
      </c>
      <c r="AD203" s="26">
        <v>81</v>
      </c>
      <c r="AE203" s="26">
        <v>123</v>
      </c>
      <c r="AF203" s="26">
        <v>161</v>
      </c>
      <c r="AG203" s="26">
        <v>155</v>
      </c>
      <c r="AH203" s="26">
        <v>134</v>
      </c>
      <c r="AI203" s="26">
        <v>166</v>
      </c>
      <c r="AJ203" s="26">
        <v>151</v>
      </c>
      <c r="AK203" s="26">
        <v>155</v>
      </c>
      <c r="AL203" s="26">
        <v>148</v>
      </c>
      <c r="AM203" s="26">
        <v>132</v>
      </c>
      <c r="AN203" s="26">
        <v>129</v>
      </c>
      <c r="AO203" s="26">
        <v>62</v>
      </c>
      <c r="AP203" s="26">
        <v>34</v>
      </c>
      <c r="AQ203" s="26">
        <v>19</v>
      </c>
    </row>
    <row r="204" spans="15:43" ht="15" x14ac:dyDescent="0.25">
      <c r="O204" s="75">
        <v>2016</v>
      </c>
      <c r="P204" s="75" t="s">
        <v>9</v>
      </c>
      <c r="Q204" s="75">
        <v>21</v>
      </c>
      <c r="R204" s="75" t="s">
        <v>19</v>
      </c>
      <c r="S204" s="90">
        <f t="shared" si="5"/>
        <v>2089</v>
      </c>
      <c r="T204" s="26">
        <v>15</v>
      </c>
      <c r="U204" s="26">
        <v>5</v>
      </c>
      <c r="V204" s="26">
        <v>4</v>
      </c>
      <c r="W204" s="26">
        <v>8</v>
      </c>
      <c r="X204" s="26">
        <v>18</v>
      </c>
      <c r="Y204" s="26">
        <v>49</v>
      </c>
      <c r="Z204" s="26">
        <v>88</v>
      </c>
      <c r="AA204" s="26">
        <v>100</v>
      </c>
      <c r="AB204" s="26">
        <v>122</v>
      </c>
      <c r="AC204" s="26">
        <v>130</v>
      </c>
      <c r="AD204" s="26">
        <v>125</v>
      </c>
      <c r="AE204" s="26">
        <v>131</v>
      </c>
      <c r="AF204" s="26">
        <v>120</v>
      </c>
      <c r="AG204" s="26">
        <v>121</v>
      </c>
      <c r="AH204" s="26">
        <v>139</v>
      </c>
      <c r="AI204" s="26">
        <v>167</v>
      </c>
      <c r="AJ204" s="26">
        <v>159</v>
      </c>
      <c r="AK204" s="26">
        <v>156</v>
      </c>
      <c r="AL204" s="26">
        <v>118</v>
      </c>
      <c r="AM204" s="26">
        <v>110</v>
      </c>
      <c r="AN204" s="26">
        <v>104</v>
      </c>
      <c r="AO204" s="26">
        <v>54</v>
      </c>
      <c r="AP204" s="26">
        <v>29</v>
      </c>
      <c r="AQ204" s="26">
        <v>17</v>
      </c>
    </row>
    <row r="205" spans="15:43" ht="15" x14ac:dyDescent="0.25">
      <c r="O205" s="75">
        <v>2016</v>
      </c>
      <c r="P205" s="75" t="s">
        <v>9</v>
      </c>
      <c r="Q205" s="75">
        <v>22</v>
      </c>
      <c r="R205" s="75" t="s">
        <v>20</v>
      </c>
      <c r="S205" s="90">
        <f t="shared" si="5"/>
        <v>2191</v>
      </c>
      <c r="T205" s="26">
        <v>4</v>
      </c>
      <c r="U205" s="26">
        <v>6</v>
      </c>
      <c r="V205" s="26">
        <v>6</v>
      </c>
      <c r="W205" s="26">
        <v>8</v>
      </c>
      <c r="X205" s="26">
        <v>23</v>
      </c>
      <c r="Y205" s="26">
        <v>49</v>
      </c>
      <c r="Z205" s="26">
        <v>80</v>
      </c>
      <c r="AA205" s="26">
        <v>114</v>
      </c>
      <c r="AB205" s="26">
        <v>106</v>
      </c>
      <c r="AC205" s="26">
        <v>120</v>
      </c>
      <c r="AD205" s="26">
        <v>147</v>
      </c>
      <c r="AE205" s="26">
        <v>142</v>
      </c>
      <c r="AF205" s="26">
        <v>163</v>
      </c>
      <c r="AG205" s="26">
        <v>134</v>
      </c>
      <c r="AH205" s="26">
        <v>166</v>
      </c>
      <c r="AI205" s="26">
        <v>172</v>
      </c>
      <c r="AJ205" s="26">
        <v>148</v>
      </c>
      <c r="AK205" s="26">
        <v>167</v>
      </c>
      <c r="AL205" s="26">
        <v>134</v>
      </c>
      <c r="AM205" s="26">
        <v>88</v>
      </c>
      <c r="AN205" s="26">
        <v>95</v>
      </c>
      <c r="AO205" s="26">
        <v>53</v>
      </c>
      <c r="AP205" s="26">
        <v>44</v>
      </c>
      <c r="AQ205" s="26">
        <v>22</v>
      </c>
    </row>
    <row r="206" spans="15:43" ht="15" x14ac:dyDescent="0.25">
      <c r="O206" s="75">
        <v>2016</v>
      </c>
      <c r="P206" s="75" t="s">
        <v>9</v>
      </c>
      <c r="Q206" s="75">
        <v>23</v>
      </c>
      <c r="R206" s="75" t="s">
        <v>21</v>
      </c>
      <c r="S206" s="90">
        <f t="shared" si="5"/>
        <v>1874</v>
      </c>
      <c r="T206" s="26">
        <v>20</v>
      </c>
      <c r="U206" s="26">
        <v>17</v>
      </c>
      <c r="V206" s="26">
        <v>8</v>
      </c>
      <c r="W206" s="26">
        <v>6</v>
      </c>
      <c r="X206" s="26">
        <v>14</v>
      </c>
      <c r="Y206" s="26">
        <v>25</v>
      </c>
      <c r="Z206" s="26">
        <v>35</v>
      </c>
      <c r="AA206" s="26">
        <v>72</v>
      </c>
      <c r="AB206" s="26">
        <v>90</v>
      </c>
      <c r="AC206" s="26">
        <v>121</v>
      </c>
      <c r="AD206" s="26">
        <v>135</v>
      </c>
      <c r="AE206" s="26">
        <v>161</v>
      </c>
      <c r="AF206" s="26">
        <v>119</v>
      </c>
      <c r="AG206" s="26">
        <v>106</v>
      </c>
      <c r="AH206" s="26">
        <v>126</v>
      </c>
      <c r="AI206" s="26">
        <v>133</v>
      </c>
      <c r="AJ206" s="26">
        <v>138</v>
      </c>
      <c r="AK206" s="26">
        <v>128</v>
      </c>
      <c r="AL206" s="26">
        <v>114</v>
      </c>
      <c r="AM206" s="26">
        <v>102</v>
      </c>
      <c r="AN206" s="26">
        <v>79</v>
      </c>
      <c r="AO206" s="26">
        <v>72</v>
      </c>
      <c r="AP206" s="26">
        <v>28</v>
      </c>
      <c r="AQ206" s="26">
        <v>25</v>
      </c>
    </row>
    <row r="207" spans="15:43" ht="15" x14ac:dyDescent="0.25">
      <c r="O207" s="75">
        <v>2016</v>
      </c>
      <c r="P207" s="75" t="s">
        <v>9</v>
      </c>
      <c r="Q207" s="75">
        <v>24</v>
      </c>
      <c r="R207" s="75" t="s">
        <v>15</v>
      </c>
      <c r="S207" s="90">
        <f t="shared" si="5"/>
        <v>1746</v>
      </c>
      <c r="T207" s="26">
        <v>23</v>
      </c>
      <c r="U207" s="26">
        <v>8</v>
      </c>
      <c r="V207" s="26">
        <v>10</v>
      </c>
      <c r="W207" s="26">
        <v>6</v>
      </c>
      <c r="X207" s="26">
        <v>9</v>
      </c>
      <c r="Y207" s="26">
        <v>20</v>
      </c>
      <c r="Z207" s="26">
        <v>25</v>
      </c>
      <c r="AA207" s="26">
        <v>43</v>
      </c>
      <c r="AB207" s="26">
        <v>59</v>
      </c>
      <c r="AC207" s="26">
        <v>145</v>
      </c>
      <c r="AD207" s="26">
        <v>135</v>
      </c>
      <c r="AE207" s="26">
        <v>101</v>
      </c>
      <c r="AF207" s="26">
        <v>211</v>
      </c>
      <c r="AG207" s="26">
        <v>143</v>
      </c>
      <c r="AH207" s="26">
        <v>110</v>
      </c>
      <c r="AI207" s="26">
        <v>124</v>
      </c>
      <c r="AJ207" s="26">
        <v>91</v>
      </c>
      <c r="AK207" s="26">
        <v>125</v>
      </c>
      <c r="AL207" s="26">
        <v>96</v>
      </c>
      <c r="AM207" s="26">
        <v>112</v>
      </c>
      <c r="AN207" s="26">
        <v>56</v>
      </c>
      <c r="AO207" s="26">
        <v>40</v>
      </c>
      <c r="AP207" s="26">
        <v>26</v>
      </c>
      <c r="AQ207" s="26">
        <v>28</v>
      </c>
    </row>
    <row r="208" spans="15:43" ht="15" x14ac:dyDescent="0.25">
      <c r="O208" s="75">
        <v>2016</v>
      </c>
      <c r="P208" s="75" t="s">
        <v>9</v>
      </c>
      <c r="Q208" s="75">
        <v>25</v>
      </c>
      <c r="R208" s="75" t="s">
        <v>16</v>
      </c>
      <c r="S208" s="90">
        <f t="shared" si="5"/>
        <v>2081</v>
      </c>
      <c r="T208" s="26">
        <v>9</v>
      </c>
      <c r="U208" s="26">
        <v>7</v>
      </c>
      <c r="V208" s="26">
        <v>4</v>
      </c>
      <c r="W208" s="26">
        <v>13</v>
      </c>
      <c r="X208" s="26">
        <v>26</v>
      </c>
      <c r="Y208" s="26">
        <v>45</v>
      </c>
      <c r="Z208" s="26">
        <v>90</v>
      </c>
      <c r="AA208" s="26">
        <v>106</v>
      </c>
      <c r="AB208" s="26">
        <v>111</v>
      </c>
      <c r="AC208" s="26">
        <v>110</v>
      </c>
      <c r="AD208" s="26">
        <v>111</v>
      </c>
      <c r="AE208" s="26">
        <v>161</v>
      </c>
      <c r="AF208" s="26">
        <v>132</v>
      </c>
      <c r="AG208" s="26">
        <v>139</v>
      </c>
      <c r="AH208" s="26">
        <v>121</v>
      </c>
      <c r="AI208" s="26">
        <v>122</v>
      </c>
      <c r="AJ208" s="26">
        <v>167</v>
      </c>
      <c r="AK208" s="26">
        <v>157</v>
      </c>
      <c r="AL208" s="26">
        <v>135</v>
      </c>
      <c r="AM208" s="26">
        <v>102</v>
      </c>
      <c r="AN208" s="26">
        <v>95</v>
      </c>
      <c r="AO208" s="26">
        <v>57</v>
      </c>
      <c r="AP208" s="26">
        <v>26</v>
      </c>
      <c r="AQ208" s="26">
        <v>35</v>
      </c>
    </row>
    <row r="209" spans="15:43" ht="15" x14ac:dyDescent="0.25">
      <c r="O209" s="75">
        <v>2016</v>
      </c>
      <c r="P209" s="75" t="s">
        <v>9</v>
      </c>
      <c r="Q209" s="75">
        <v>26</v>
      </c>
      <c r="R209" s="75" t="s">
        <v>17</v>
      </c>
      <c r="S209" s="90">
        <f t="shared" si="5"/>
        <v>2028</v>
      </c>
      <c r="T209" s="26">
        <v>12</v>
      </c>
      <c r="U209" s="26">
        <v>9</v>
      </c>
      <c r="V209" s="26">
        <v>3</v>
      </c>
      <c r="W209" s="26">
        <v>9</v>
      </c>
      <c r="X209" s="26">
        <v>18</v>
      </c>
      <c r="Y209" s="26">
        <v>55</v>
      </c>
      <c r="Z209" s="26">
        <v>92</v>
      </c>
      <c r="AA209" s="26">
        <v>100</v>
      </c>
      <c r="AB209" s="26">
        <v>101</v>
      </c>
      <c r="AC209" s="26">
        <v>131</v>
      </c>
      <c r="AD209" s="26">
        <v>107</v>
      </c>
      <c r="AE209" s="26">
        <v>135</v>
      </c>
      <c r="AF209" s="26">
        <v>112</v>
      </c>
      <c r="AG209" s="26">
        <v>126</v>
      </c>
      <c r="AH209" s="26">
        <v>151</v>
      </c>
      <c r="AI209" s="26">
        <v>162</v>
      </c>
      <c r="AJ209" s="26">
        <v>154</v>
      </c>
      <c r="AK209" s="26">
        <v>164</v>
      </c>
      <c r="AL209" s="26">
        <v>130</v>
      </c>
      <c r="AM209" s="26">
        <v>91</v>
      </c>
      <c r="AN209" s="26">
        <v>75</v>
      </c>
      <c r="AO209" s="26">
        <v>51</v>
      </c>
      <c r="AP209" s="26">
        <v>29</v>
      </c>
      <c r="AQ209" s="26">
        <v>11</v>
      </c>
    </row>
    <row r="210" spans="15:43" ht="15" x14ac:dyDescent="0.25">
      <c r="O210" s="75">
        <v>2016</v>
      </c>
      <c r="P210" s="75" t="s">
        <v>9</v>
      </c>
      <c r="Q210" s="75">
        <v>27</v>
      </c>
      <c r="R210" s="75" t="s">
        <v>18</v>
      </c>
      <c r="S210" s="90">
        <f t="shared" si="5"/>
        <v>1983</v>
      </c>
      <c r="T210" s="26">
        <v>6</v>
      </c>
      <c r="U210" s="26">
        <v>4</v>
      </c>
      <c r="V210" s="26">
        <v>1</v>
      </c>
      <c r="W210" s="26">
        <v>9</v>
      </c>
      <c r="X210" s="26">
        <v>22</v>
      </c>
      <c r="Y210" s="26">
        <v>53</v>
      </c>
      <c r="Z210" s="26">
        <v>83</v>
      </c>
      <c r="AA210" s="26">
        <v>94</v>
      </c>
      <c r="AB210" s="26">
        <v>103</v>
      </c>
      <c r="AC210" s="26">
        <v>101</v>
      </c>
      <c r="AD210" s="26">
        <v>105</v>
      </c>
      <c r="AE210" s="26">
        <v>117</v>
      </c>
      <c r="AF210" s="26">
        <v>108</v>
      </c>
      <c r="AG210" s="26">
        <v>143</v>
      </c>
      <c r="AH210" s="26">
        <v>160</v>
      </c>
      <c r="AI210" s="26">
        <v>124</v>
      </c>
      <c r="AJ210" s="26">
        <v>153</v>
      </c>
      <c r="AK210" s="26">
        <v>159</v>
      </c>
      <c r="AL210" s="26">
        <v>151</v>
      </c>
      <c r="AM210" s="26">
        <v>87</v>
      </c>
      <c r="AN210" s="26">
        <v>100</v>
      </c>
      <c r="AO210" s="26">
        <v>58</v>
      </c>
      <c r="AP210" s="26">
        <v>26</v>
      </c>
      <c r="AQ210" s="26">
        <v>16</v>
      </c>
    </row>
    <row r="211" spans="15:43" ht="15" x14ac:dyDescent="0.25">
      <c r="O211" s="75">
        <v>2016</v>
      </c>
      <c r="P211" s="75" t="s">
        <v>9</v>
      </c>
      <c r="Q211" s="75">
        <v>28</v>
      </c>
      <c r="R211" s="75" t="s">
        <v>19</v>
      </c>
      <c r="S211" s="90">
        <f t="shared" si="5"/>
        <v>1810</v>
      </c>
      <c r="T211" s="26">
        <v>3</v>
      </c>
      <c r="U211" s="26">
        <v>4</v>
      </c>
      <c r="V211" s="26">
        <v>1</v>
      </c>
      <c r="W211" s="26">
        <v>8</v>
      </c>
      <c r="X211" s="26">
        <v>28</v>
      </c>
      <c r="Y211" s="26">
        <v>56</v>
      </c>
      <c r="Z211" s="26">
        <v>76</v>
      </c>
      <c r="AA211" s="26">
        <v>108</v>
      </c>
      <c r="AB211" s="26">
        <v>87</v>
      </c>
      <c r="AC211" s="26">
        <v>108</v>
      </c>
      <c r="AD211" s="26">
        <v>84</v>
      </c>
      <c r="AE211" s="26">
        <v>95</v>
      </c>
      <c r="AF211" s="26">
        <v>100</v>
      </c>
      <c r="AG211" s="26">
        <v>95</v>
      </c>
      <c r="AH211" s="26">
        <v>131</v>
      </c>
      <c r="AI211" s="26">
        <v>133</v>
      </c>
      <c r="AJ211" s="26">
        <v>141</v>
      </c>
      <c r="AK211" s="26">
        <v>138</v>
      </c>
      <c r="AL211" s="26">
        <v>119</v>
      </c>
      <c r="AM211" s="26">
        <v>94</v>
      </c>
      <c r="AN211" s="26">
        <v>96</v>
      </c>
      <c r="AO211" s="26">
        <v>62</v>
      </c>
      <c r="AP211" s="26">
        <v>30</v>
      </c>
      <c r="AQ211" s="26">
        <v>13</v>
      </c>
    </row>
    <row r="212" spans="15:43" ht="15" x14ac:dyDescent="0.25">
      <c r="O212" s="75">
        <v>2016</v>
      </c>
      <c r="P212" s="75" t="s">
        <v>9</v>
      </c>
      <c r="Q212" s="75">
        <v>29</v>
      </c>
      <c r="R212" s="75" t="s">
        <v>20</v>
      </c>
      <c r="S212" s="90">
        <f t="shared" si="5"/>
        <v>2149</v>
      </c>
      <c r="T212" s="26">
        <v>7</v>
      </c>
      <c r="U212" s="26">
        <v>2</v>
      </c>
      <c r="V212" s="26">
        <v>5</v>
      </c>
      <c r="W212" s="26">
        <v>11</v>
      </c>
      <c r="X212" s="26">
        <v>7</v>
      </c>
      <c r="Y212" s="26">
        <v>39</v>
      </c>
      <c r="Z212" s="26">
        <v>77</v>
      </c>
      <c r="AA212" s="26">
        <v>92</v>
      </c>
      <c r="AB212" s="26">
        <v>96</v>
      </c>
      <c r="AC212" s="26">
        <v>136</v>
      </c>
      <c r="AD212" s="26">
        <v>119</v>
      </c>
      <c r="AE212" s="26">
        <v>143</v>
      </c>
      <c r="AF212" s="26">
        <v>134</v>
      </c>
      <c r="AG212" s="26">
        <v>167</v>
      </c>
      <c r="AH212" s="26">
        <v>126</v>
      </c>
      <c r="AI212" s="26">
        <v>168</v>
      </c>
      <c r="AJ212" s="26">
        <v>184</v>
      </c>
      <c r="AK212" s="26">
        <v>187</v>
      </c>
      <c r="AL212" s="26">
        <v>145</v>
      </c>
      <c r="AM212" s="26">
        <v>89</v>
      </c>
      <c r="AN212" s="26">
        <v>75</v>
      </c>
      <c r="AO212" s="26">
        <v>71</v>
      </c>
      <c r="AP212" s="26">
        <v>44</v>
      </c>
      <c r="AQ212" s="26">
        <v>25</v>
      </c>
    </row>
    <row r="213" spans="15:43" ht="15" x14ac:dyDescent="0.25">
      <c r="O213" s="75">
        <v>2016</v>
      </c>
      <c r="P213" s="75" t="s">
        <v>9</v>
      </c>
      <c r="Q213" s="75">
        <v>30</v>
      </c>
      <c r="R213" s="75" t="s">
        <v>21</v>
      </c>
      <c r="S213" s="90">
        <f t="shared" si="5"/>
        <v>1999</v>
      </c>
      <c r="T213" s="26">
        <v>18</v>
      </c>
      <c r="U213" s="26">
        <v>15</v>
      </c>
      <c r="V213" s="26">
        <v>3</v>
      </c>
      <c r="W213" s="26">
        <v>11</v>
      </c>
      <c r="X213" s="26">
        <v>9</v>
      </c>
      <c r="Y213" s="26">
        <v>24</v>
      </c>
      <c r="Z213" s="26">
        <v>49</v>
      </c>
      <c r="AA213" s="26">
        <v>72</v>
      </c>
      <c r="AB213" s="26">
        <v>92</v>
      </c>
      <c r="AC213" s="26">
        <v>106</v>
      </c>
      <c r="AD213" s="26">
        <v>116</v>
      </c>
      <c r="AE213" s="26">
        <v>144</v>
      </c>
      <c r="AF213" s="26">
        <v>138</v>
      </c>
      <c r="AG213" s="26">
        <v>126</v>
      </c>
      <c r="AH213" s="26">
        <v>131</v>
      </c>
      <c r="AI213" s="26">
        <v>135</v>
      </c>
      <c r="AJ213" s="26">
        <v>153</v>
      </c>
      <c r="AK213" s="26">
        <v>152</v>
      </c>
      <c r="AL213" s="26">
        <v>133</v>
      </c>
      <c r="AM213" s="26">
        <v>129</v>
      </c>
      <c r="AN213" s="26">
        <v>111</v>
      </c>
      <c r="AO213" s="26">
        <v>67</v>
      </c>
      <c r="AP213" s="26">
        <v>36</v>
      </c>
      <c r="AQ213" s="26">
        <v>29</v>
      </c>
    </row>
    <row r="214" spans="15:43" ht="15" x14ac:dyDescent="0.25">
      <c r="O214" s="75">
        <v>2016</v>
      </c>
      <c r="P214" s="75" t="s">
        <v>9</v>
      </c>
      <c r="Q214" s="75">
        <v>31</v>
      </c>
      <c r="R214" s="75" t="s">
        <v>15</v>
      </c>
      <c r="S214" s="90">
        <f t="shared" si="5"/>
        <v>1797</v>
      </c>
      <c r="T214" s="26">
        <v>15</v>
      </c>
      <c r="U214" s="26">
        <v>9</v>
      </c>
      <c r="V214" s="26">
        <v>7</v>
      </c>
      <c r="W214" s="26">
        <v>5</v>
      </c>
      <c r="X214" s="26">
        <v>9</v>
      </c>
      <c r="Y214" s="26">
        <v>9</v>
      </c>
      <c r="Z214" s="26">
        <v>42</v>
      </c>
      <c r="AA214" s="26">
        <v>34</v>
      </c>
      <c r="AB214" s="26">
        <v>58</v>
      </c>
      <c r="AC214" s="26">
        <v>120</v>
      </c>
      <c r="AD214" s="26">
        <v>118</v>
      </c>
      <c r="AE214" s="26">
        <v>95</v>
      </c>
      <c r="AF214" s="26">
        <v>187</v>
      </c>
      <c r="AG214" s="26">
        <v>144</v>
      </c>
      <c r="AH214" s="26">
        <v>110</v>
      </c>
      <c r="AI214" s="26">
        <v>121</v>
      </c>
      <c r="AJ214" s="26">
        <v>115</v>
      </c>
      <c r="AK214" s="26">
        <v>155</v>
      </c>
      <c r="AL214" s="26">
        <v>114</v>
      </c>
      <c r="AM214" s="26">
        <v>124</v>
      </c>
      <c r="AN214" s="26">
        <v>101</v>
      </c>
      <c r="AO214" s="26">
        <v>55</v>
      </c>
      <c r="AP214" s="26">
        <v>29</v>
      </c>
      <c r="AQ214" s="26">
        <v>21</v>
      </c>
    </row>
    <row r="215" spans="15:43" ht="15" x14ac:dyDescent="0.25">
      <c r="O215" s="75">
        <v>2016</v>
      </c>
      <c r="P215" s="75" t="s">
        <v>10</v>
      </c>
      <c r="Q215" s="75">
        <v>1</v>
      </c>
      <c r="R215" s="75" t="s">
        <v>16</v>
      </c>
      <c r="S215" s="90">
        <f t="shared" si="5"/>
        <v>2152</v>
      </c>
      <c r="T215" s="26">
        <v>15</v>
      </c>
      <c r="U215" s="26">
        <v>14</v>
      </c>
      <c r="V215" s="26">
        <v>1</v>
      </c>
      <c r="W215" s="26">
        <v>14</v>
      </c>
      <c r="X215" s="26">
        <v>32</v>
      </c>
      <c r="Y215" s="26">
        <v>48</v>
      </c>
      <c r="Z215" s="26">
        <v>82</v>
      </c>
      <c r="AA215" s="26">
        <v>110</v>
      </c>
      <c r="AB215" s="26">
        <v>113</v>
      </c>
      <c r="AC215" s="26">
        <v>121</v>
      </c>
      <c r="AD215" s="26">
        <v>128</v>
      </c>
      <c r="AE215" s="26">
        <v>129</v>
      </c>
      <c r="AF215" s="26">
        <v>144</v>
      </c>
      <c r="AG215" s="26">
        <v>132</v>
      </c>
      <c r="AH215" s="26">
        <v>136</v>
      </c>
      <c r="AI215" s="26">
        <v>167</v>
      </c>
      <c r="AJ215" s="26">
        <v>175</v>
      </c>
      <c r="AK215" s="26">
        <v>162</v>
      </c>
      <c r="AL215" s="26">
        <v>125</v>
      </c>
      <c r="AM215" s="26">
        <v>106</v>
      </c>
      <c r="AN215" s="26">
        <v>105</v>
      </c>
      <c r="AO215" s="26">
        <v>60</v>
      </c>
      <c r="AP215" s="26">
        <v>19</v>
      </c>
      <c r="AQ215" s="26">
        <v>14</v>
      </c>
    </row>
    <row r="216" spans="15:43" ht="15" x14ac:dyDescent="0.25">
      <c r="O216" s="75">
        <v>2016</v>
      </c>
      <c r="P216" s="75" t="s">
        <v>10</v>
      </c>
      <c r="Q216" s="75">
        <v>2</v>
      </c>
      <c r="R216" s="75" t="s">
        <v>17</v>
      </c>
      <c r="S216" s="90">
        <f t="shared" si="5"/>
        <v>2191</v>
      </c>
      <c r="T216" s="26">
        <v>4</v>
      </c>
      <c r="U216" s="26">
        <v>2</v>
      </c>
      <c r="V216" s="26">
        <v>4</v>
      </c>
      <c r="W216" s="26">
        <v>7</v>
      </c>
      <c r="X216" s="26">
        <v>26</v>
      </c>
      <c r="Y216" s="26">
        <v>40</v>
      </c>
      <c r="Z216" s="26">
        <v>85</v>
      </c>
      <c r="AA216" s="26">
        <v>119</v>
      </c>
      <c r="AB216" s="26">
        <v>140</v>
      </c>
      <c r="AC216" s="26">
        <v>128</v>
      </c>
      <c r="AD216" s="26">
        <v>151</v>
      </c>
      <c r="AE216" s="26">
        <v>161</v>
      </c>
      <c r="AF216" s="26">
        <v>133</v>
      </c>
      <c r="AG216" s="26">
        <v>150</v>
      </c>
      <c r="AH216" s="26">
        <v>167</v>
      </c>
      <c r="AI216" s="26">
        <v>140</v>
      </c>
      <c r="AJ216" s="26">
        <v>169</v>
      </c>
      <c r="AK216" s="26">
        <v>145</v>
      </c>
      <c r="AL216" s="26">
        <v>126</v>
      </c>
      <c r="AM216" s="26">
        <v>100</v>
      </c>
      <c r="AN216" s="26">
        <v>87</v>
      </c>
      <c r="AO216" s="26">
        <v>46</v>
      </c>
      <c r="AP216" s="26">
        <v>34</v>
      </c>
      <c r="AQ216" s="26">
        <v>27</v>
      </c>
    </row>
    <row r="217" spans="15:43" ht="15" x14ac:dyDescent="0.25">
      <c r="O217" s="75">
        <v>2016</v>
      </c>
      <c r="P217" s="75" t="s">
        <v>10</v>
      </c>
      <c r="Q217" s="75">
        <v>3</v>
      </c>
      <c r="R217" s="75" t="s">
        <v>18</v>
      </c>
      <c r="S217" s="90">
        <f t="shared" si="5"/>
        <v>2445</v>
      </c>
      <c r="T217" s="26">
        <v>19</v>
      </c>
      <c r="U217" s="26">
        <v>7</v>
      </c>
      <c r="V217" s="26">
        <v>6</v>
      </c>
      <c r="W217" s="26">
        <v>7</v>
      </c>
      <c r="X217" s="26">
        <v>22</v>
      </c>
      <c r="Y217" s="26">
        <v>64</v>
      </c>
      <c r="Z217" s="26">
        <v>72</v>
      </c>
      <c r="AA217" s="26">
        <v>131</v>
      </c>
      <c r="AB217" s="26">
        <v>115</v>
      </c>
      <c r="AC217" s="26">
        <v>128</v>
      </c>
      <c r="AD217" s="26">
        <v>149</v>
      </c>
      <c r="AE217" s="26">
        <v>174</v>
      </c>
      <c r="AF217" s="26">
        <v>184</v>
      </c>
      <c r="AG217" s="26">
        <v>137</v>
      </c>
      <c r="AH217" s="26">
        <v>151</v>
      </c>
      <c r="AI217" s="26">
        <v>180</v>
      </c>
      <c r="AJ217" s="26">
        <v>187</v>
      </c>
      <c r="AK217" s="26">
        <v>190</v>
      </c>
      <c r="AL217" s="26">
        <v>160</v>
      </c>
      <c r="AM217" s="26">
        <v>124</v>
      </c>
      <c r="AN217" s="26">
        <v>133</v>
      </c>
      <c r="AO217" s="26">
        <v>50</v>
      </c>
      <c r="AP217" s="26">
        <v>38</v>
      </c>
      <c r="AQ217" s="26">
        <v>17</v>
      </c>
    </row>
    <row r="218" spans="15:43" ht="15" x14ac:dyDescent="0.25">
      <c r="O218" s="75">
        <v>2016</v>
      </c>
      <c r="P218" s="75" t="s">
        <v>10</v>
      </c>
      <c r="Q218" s="75">
        <v>4</v>
      </c>
      <c r="R218" s="75" t="s">
        <v>19</v>
      </c>
      <c r="S218" s="90">
        <f t="shared" ref="S218:S281" si="6">IF(COUNTIF(T218:AQ218, "") &gt; 0, "", SUM(T218:AQ218))</f>
        <v>2272</v>
      </c>
      <c r="T218" s="26">
        <v>12</v>
      </c>
      <c r="U218" s="26">
        <v>7</v>
      </c>
      <c r="V218" s="26">
        <v>4</v>
      </c>
      <c r="W218" s="26">
        <v>4</v>
      </c>
      <c r="X218" s="26">
        <v>27</v>
      </c>
      <c r="Y218" s="26">
        <v>55</v>
      </c>
      <c r="Z218" s="26">
        <v>91</v>
      </c>
      <c r="AA218" s="26">
        <v>116</v>
      </c>
      <c r="AB218" s="26">
        <v>114</v>
      </c>
      <c r="AC218" s="26">
        <v>114</v>
      </c>
      <c r="AD218" s="26">
        <v>137</v>
      </c>
      <c r="AE218" s="26">
        <v>151</v>
      </c>
      <c r="AF218" s="26">
        <v>154</v>
      </c>
      <c r="AG218" s="26">
        <v>144</v>
      </c>
      <c r="AH218" s="26">
        <v>141</v>
      </c>
      <c r="AI218" s="26">
        <v>148</v>
      </c>
      <c r="AJ218" s="26">
        <v>216</v>
      </c>
      <c r="AK218" s="26">
        <v>174</v>
      </c>
      <c r="AL218" s="26">
        <v>163</v>
      </c>
      <c r="AM218" s="26">
        <v>106</v>
      </c>
      <c r="AN218" s="26">
        <v>84</v>
      </c>
      <c r="AO218" s="26">
        <v>56</v>
      </c>
      <c r="AP218" s="26">
        <v>39</v>
      </c>
      <c r="AQ218" s="26">
        <v>15</v>
      </c>
    </row>
    <row r="219" spans="15:43" ht="15" x14ac:dyDescent="0.25">
      <c r="O219" s="75">
        <v>2016</v>
      </c>
      <c r="P219" s="75" t="s">
        <v>10</v>
      </c>
      <c r="Q219" s="75">
        <v>5</v>
      </c>
      <c r="R219" s="75" t="s">
        <v>20</v>
      </c>
      <c r="S219" s="90">
        <f t="shared" si="6"/>
        <v>2430</v>
      </c>
      <c r="T219" s="26">
        <v>8</v>
      </c>
      <c r="U219" s="26">
        <v>6</v>
      </c>
      <c r="V219" s="26">
        <v>9</v>
      </c>
      <c r="W219" s="26">
        <v>6</v>
      </c>
      <c r="X219" s="26">
        <v>23</v>
      </c>
      <c r="Y219" s="26">
        <v>54</v>
      </c>
      <c r="Z219" s="26">
        <v>86</v>
      </c>
      <c r="AA219" s="26">
        <v>125</v>
      </c>
      <c r="AB219" s="26">
        <v>151</v>
      </c>
      <c r="AC219" s="26">
        <v>153</v>
      </c>
      <c r="AD219" s="26">
        <v>165</v>
      </c>
      <c r="AE219" s="26">
        <v>148</v>
      </c>
      <c r="AF219" s="26">
        <v>191</v>
      </c>
      <c r="AG219" s="26">
        <v>163</v>
      </c>
      <c r="AH219" s="26">
        <v>163</v>
      </c>
      <c r="AI219" s="26">
        <v>178</v>
      </c>
      <c r="AJ219" s="26">
        <v>193</v>
      </c>
      <c r="AK219" s="26">
        <v>136</v>
      </c>
      <c r="AL219" s="26">
        <v>112</v>
      </c>
      <c r="AM219" s="26">
        <v>117</v>
      </c>
      <c r="AN219" s="26">
        <v>112</v>
      </c>
      <c r="AO219" s="26">
        <v>62</v>
      </c>
      <c r="AP219" s="26">
        <v>44</v>
      </c>
      <c r="AQ219" s="26">
        <v>25</v>
      </c>
    </row>
    <row r="220" spans="15:43" ht="15" x14ac:dyDescent="0.25">
      <c r="O220" s="75">
        <v>2016</v>
      </c>
      <c r="P220" s="75" t="s">
        <v>10</v>
      </c>
      <c r="Q220" s="75">
        <v>6</v>
      </c>
      <c r="R220" s="75" t="s">
        <v>21</v>
      </c>
      <c r="S220" s="90">
        <f t="shared" si="6"/>
        <v>1996</v>
      </c>
      <c r="T220" s="26">
        <v>14</v>
      </c>
      <c r="U220" s="26">
        <v>7</v>
      </c>
      <c r="V220" s="26">
        <v>3</v>
      </c>
      <c r="W220" s="26">
        <v>7</v>
      </c>
      <c r="X220" s="26">
        <v>11</v>
      </c>
      <c r="Y220" s="26">
        <v>26</v>
      </c>
      <c r="Z220" s="26">
        <v>34</v>
      </c>
      <c r="AA220" s="26">
        <v>67</v>
      </c>
      <c r="AB220" s="26">
        <v>123</v>
      </c>
      <c r="AC220" s="26">
        <v>140</v>
      </c>
      <c r="AD220" s="26">
        <v>161</v>
      </c>
      <c r="AE220" s="26">
        <v>184</v>
      </c>
      <c r="AF220" s="26">
        <v>144</v>
      </c>
      <c r="AG220" s="26">
        <v>111</v>
      </c>
      <c r="AH220" s="26">
        <v>128</v>
      </c>
      <c r="AI220" s="26">
        <v>114</v>
      </c>
      <c r="AJ220" s="26">
        <v>131</v>
      </c>
      <c r="AK220" s="26">
        <v>156</v>
      </c>
      <c r="AL220" s="26">
        <v>124</v>
      </c>
      <c r="AM220" s="26">
        <v>109</v>
      </c>
      <c r="AN220" s="26">
        <v>92</v>
      </c>
      <c r="AO220" s="26">
        <v>56</v>
      </c>
      <c r="AP220" s="26">
        <v>32</v>
      </c>
      <c r="AQ220" s="26">
        <v>22</v>
      </c>
    </row>
    <row r="221" spans="15:43" ht="15" x14ac:dyDescent="0.25">
      <c r="O221" s="75">
        <v>2016</v>
      </c>
      <c r="P221" s="75" t="s">
        <v>10</v>
      </c>
      <c r="Q221" s="75">
        <v>7</v>
      </c>
      <c r="R221" s="75" t="s">
        <v>15</v>
      </c>
      <c r="S221" s="90">
        <f t="shared" si="6"/>
        <v>1916</v>
      </c>
      <c r="T221" s="26">
        <v>16</v>
      </c>
      <c r="U221" s="26">
        <v>12</v>
      </c>
      <c r="V221" s="26">
        <v>8</v>
      </c>
      <c r="W221" s="26">
        <v>13</v>
      </c>
      <c r="X221" s="26">
        <v>8</v>
      </c>
      <c r="Y221" s="26">
        <v>24</v>
      </c>
      <c r="Z221" s="26">
        <v>35</v>
      </c>
      <c r="AA221" s="26">
        <v>31</v>
      </c>
      <c r="AB221" s="26">
        <v>62</v>
      </c>
      <c r="AC221" s="26">
        <v>125</v>
      </c>
      <c r="AD221" s="26">
        <v>105</v>
      </c>
      <c r="AE221" s="26">
        <v>107</v>
      </c>
      <c r="AF221" s="26">
        <v>215</v>
      </c>
      <c r="AG221" s="26">
        <v>161</v>
      </c>
      <c r="AH221" s="26">
        <v>127</v>
      </c>
      <c r="AI221" s="26">
        <v>104</v>
      </c>
      <c r="AJ221" s="26">
        <v>130</v>
      </c>
      <c r="AK221" s="26">
        <v>179</v>
      </c>
      <c r="AL221" s="26">
        <v>104</v>
      </c>
      <c r="AM221" s="26">
        <v>157</v>
      </c>
      <c r="AN221" s="26">
        <v>101</v>
      </c>
      <c r="AO221" s="26">
        <v>42</v>
      </c>
      <c r="AP221" s="26">
        <v>33</v>
      </c>
      <c r="AQ221" s="26">
        <v>17</v>
      </c>
    </row>
    <row r="222" spans="15:43" ht="15" x14ac:dyDescent="0.25">
      <c r="O222" s="75">
        <v>2016</v>
      </c>
      <c r="P222" s="75" t="s">
        <v>10</v>
      </c>
      <c r="Q222" s="75">
        <v>8</v>
      </c>
      <c r="R222" s="75" t="s">
        <v>16</v>
      </c>
      <c r="S222" s="90">
        <f t="shared" si="6"/>
        <v>2161</v>
      </c>
      <c r="T222" s="26">
        <v>5</v>
      </c>
      <c r="U222" s="26">
        <v>11</v>
      </c>
      <c r="V222" s="26">
        <v>6</v>
      </c>
      <c r="W222" s="26">
        <v>17</v>
      </c>
      <c r="X222" s="26">
        <v>21</v>
      </c>
      <c r="Y222" s="26">
        <v>53</v>
      </c>
      <c r="Z222" s="26">
        <v>75</v>
      </c>
      <c r="AA222" s="26">
        <v>102</v>
      </c>
      <c r="AB222" s="26">
        <v>123</v>
      </c>
      <c r="AC222" s="26">
        <v>115</v>
      </c>
      <c r="AD222" s="26">
        <v>119</v>
      </c>
      <c r="AE222" s="26">
        <v>159</v>
      </c>
      <c r="AF222" s="26">
        <v>147</v>
      </c>
      <c r="AG222" s="26">
        <v>155</v>
      </c>
      <c r="AH222" s="26">
        <v>138</v>
      </c>
      <c r="AI222" s="26">
        <v>160</v>
      </c>
      <c r="AJ222" s="26">
        <v>151</v>
      </c>
      <c r="AK222" s="26">
        <v>163</v>
      </c>
      <c r="AL222" s="26">
        <v>129</v>
      </c>
      <c r="AM222" s="26">
        <v>96</v>
      </c>
      <c r="AN222" s="26">
        <v>95</v>
      </c>
      <c r="AO222" s="26">
        <v>61</v>
      </c>
      <c r="AP222" s="26">
        <v>43</v>
      </c>
      <c r="AQ222" s="26">
        <v>17</v>
      </c>
    </row>
    <row r="223" spans="15:43" ht="15" x14ac:dyDescent="0.25">
      <c r="O223" s="75">
        <v>2016</v>
      </c>
      <c r="P223" s="75" t="s">
        <v>10</v>
      </c>
      <c r="Q223" s="75">
        <v>9</v>
      </c>
      <c r="R223" s="75" t="s">
        <v>17</v>
      </c>
      <c r="S223" s="90">
        <f t="shared" si="6"/>
        <v>2229</v>
      </c>
      <c r="T223" s="26">
        <v>12</v>
      </c>
      <c r="U223" s="26">
        <v>9</v>
      </c>
      <c r="V223" s="26">
        <v>4</v>
      </c>
      <c r="W223" s="26">
        <v>10</v>
      </c>
      <c r="X223" s="26">
        <v>20</v>
      </c>
      <c r="Y223" s="26">
        <v>53</v>
      </c>
      <c r="Z223" s="26">
        <v>95</v>
      </c>
      <c r="AA223" s="26">
        <v>97</v>
      </c>
      <c r="AB223" s="26">
        <v>100</v>
      </c>
      <c r="AC223" s="26">
        <v>113</v>
      </c>
      <c r="AD223" s="26">
        <v>128</v>
      </c>
      <c r="AE223" s="26">
        <v>136</v>
      </c>
      <c r="AF223" s="26">
        <v>143</v>
      </c>
      <c r="AG223" s="26">
        <v>144</v>
      </c>
      <c r="AH223" s="26">
        <v>135</v>
      </c>
      <c r="AI223" s="26">
        <v>173</v>
      </c>
      <c r="AJ223" s="26">
        <v>183</v>
      </c>
      <c r="AK223" s="26">
        <v>200</v>
      </c>
      <c r="AL223" s="26">
        <v>134</v>
      </c>
      <c r="AM223" s="26">
        <v>132</v>
      </c>
      <c r="AN223" s="26">
        <v>84</v>
      </c>
      <c r="AO223" s="26">
        <v>68</v>
      </c>
      <c r="AP223" s="26">
        <v>34</v>
      </c>
      <c r="AQ223" s="26">
        <v>22</v>
      </c>
    </row>
    <row r="224" spans="15:43" ht="15" x14ac:dyDescent="0.25">
      <c r="O224" s="75">
        <v>2016</v>
      </c>
      <c r="P224" s="75" t="s">
        <v>10</v>
      </c>
      <c r="Q224" s="75">
        <v>10</v>
      </c>
      <c r="R224" s="75" t="s">
        <v>18</v>
      </c>
      <c r="S224" s="90">
        <f t="shared" si="6"/>
        <v>2243</v>
      </c>
      <c r="T224" s="26">
        <v>10</v>
      </c>
      <c r="U224" s="26">
        <v>5</v>
      </c>
      <c r="V224" s="26">
        <v>2</v>
      </c>
      <c r="W224" s="26">
        <v>5</v>
      </c>
      <c r="X224" s="26">
        <v>31</v>
      </c>
      <c r="Y224" s="26">
        <v>62</v>
      </c>
      <c r="Z224" s="26">
        <v>96</v>
      </c>
      <c r="AA224" s="26">
        <v>123</v>
      </c>
      <c r="AB224" s="26">
        <v>80</v>
      </c>
      <c r="AC224" s="26">
        <v>127</v>
      </c>
      <c r="AD224" s="26">
        <v>144</v>
      </c>
      <c r="AE224" s="26">
        <v>138</v>
      </c>
      <c r="AF224" s="26">
        <v>164</v>
      </c>
      <c r="AG224" s="26">
        <v>110</v>
      </c>
      <c r="AH224" s="26">
        <v>148</v>
      </c>
      <c r="AI224" s="26">
        <v>163</v>
      </c>
      <c r="AJ224" s="26">
        <v>166</v>
      </c>
      <c r="AK224" s="26">
        <v>213</v>
      </c>
      <c r="AL224" s="26">
        <v>160</v>
      </c>
      <c r="AM224" s="26">
        <v>108</v>
      </c>
      <c r="AN224" s="26">
        <v>105</v>
      </c>
      <c r="AO224" s="26">
        <v>47</v>
      </c>
      <c r="AP224" s="26">
        <v>24</v>
      </c>
      <c r="AQ224" s="26">
        <v>12</v>
      </c>
    </row>
    <row r="225" spans="15:43" ht="15" x14ac:dyDescent="0.25">
      <c r="O225" s="75">
        <v>2016</v>
      </c>
      <c r="P225" s="75" t="s">
        <v>10</v>
      </c>
      <c r="Q225" s="75">
        <v>11</v>
      </c>
      <c r="R225" s="75" t="s">
        <v>19</v>
      </c>
      <c r="S225" s="90">
        <f t="shared" si="6"/>
        <v>2235</v>
      </c>
      <c r="T225" s="26">
        <v>10</v>
      </c>
      <c r="U225" s="26">
        <v>5</v>
      </c>
      <c r="V225" s="26">
        <v>6</v>
      </c>
      <c r="W225" s="26">
        <v>6</v>
      </c>
      <c r="X225" s="26">
        <v>24</v>
      </c>
      <c r="Y225" s="26">
        <v>59</v>
      </c>
      <c r="Z225" s="26">
        <v>103</v>
      </c>
      <c r="AA225" s="26">
        <v>204</v>
      </c>
      <c r="AB225" s="26">
        <v>109</v>
      </c>
      <c r="AC225" s="26">
        <v>102</v>
      </c>
      <c r="AD225" s="26">
        <v>126</v>
      </c>
      <c r="AE225" s="26">
        <v>124</v>
      </c>
      <c r="AF225" s="26">
        <v>127</v>
      </c>
      <c r="AG225" s="26">
        <v>147</v>
      </c>
      <c r="AH225" s="26">
        <v>141</v>
      </c>
      <c r="AI225" s="26">
        <v>146</v>
      </c>
      <c r="AJ225" s="26">
        <v>195</v>
      </c>
      <c r="AK225" s="26">
        <v>184</v>
      </c>
      <c r="AL225" s="26">
        <v>149</v>
      </c>
      <c r="AM225" s="26">
        <v>98</v>
      </c>
      <c r="AN225" s="26">
        <v>91</v>
      </c>
      <c r="AO225" s="26">
        <v>44</v>
      </c>
      <c r="AP225" s="26">
        <v>23</v>
      </c>
      <c r="AQ225" s="26">
        <v>12</v>
      </c>
    </row>
    <row r="226" spans="15:43" ht="15" x14ac:dyDescent="0.25">
      <c r="O226" s="75">
        <v>2016</v>
      </c>
      <c r="P226" s="75" t="s">
        <v>10</v>
      </c>
      <c r="Q226" s="75">
        <v>12</v>
      </c>
      <c r="R226" s="75" t="s">
        <v>20</v>
      </c>
      <c r="S226" s="90">
        <f t="shared" si="6"/>
        <v>2502</v>
      </c>
      <c r="T226" s="26">
        <v>8</v>
      </c>
      <c r="U226" s="26">
        <v>5</v>
      </c>
      <c r="V226" s="26">
        <v>6</v>
      </c>
      <c r="W226" s="26">
        <v>9</v>
      </c>
      <c r="X226" s="26">
        <v>26</v>
      </c>
      <c r="Y226" s="26">
        <v>61</v>
      </c>
      <c r="Z226" s="26">
        <v>148</v>
      </c>
      <c r="AA226" s="26">
        <v>245</v>
      </c>
      <c r="AB226" s="26">
        <v>160</v>
      </c>
      <c r="AC226" s="26">
        <v>123</v>
      </c>
      <c r="AD226" s="26">
        <v>134</v>
      </c>
      <c r="AE226" s="26">
        <v>153</v>
      </c>
      <c r="AF226" s="26">
        <v>149</v>
      </c>
      <c r="AG226" s="26">
        <v>107</v>
      </c>
      <c r="AH226" s="26">
        <v>155</v>
      </c>
      <c r="AI226" s="26">
        <v>185</v>
      </c>
      <c r="AJ226" s="26">
        <v>199</v>
      </c>
      <c r="AK226" s="26">
        <v>211</v>
      </c>
      <c r="AL226" s="26">
        <v>133</v>
      </c>
      <c r="AM226" s="26">
        <v>85</v>
      </c>
      <c r="AN226" s="26">
        <v>81</v>
      </c>
      <c r="AO226" s="26">
        <v>46</v>
      </c>
      <c r="AP226" s="26">
        <v>51</v>
      </c>
      <c r="AQ226" s="26">
        <v>22</v>
      </c>
    </row>
    <row r="227" spans="15:43" ht="15" x14ac:dyDescent="0.25">
      <c r="O227" s="75">
        <v>2016</v>
      </c>
      <c r="P227" s="75" t="s">
        <v>10</v>
      </c>
      <c r="Q227" s="75">
        <v>13</v>
      </c>
      <c r="R227" s="75" t="s">
        <v>21</v>
      </c>
      <c r="S227" s="90">
        <f t="shared" si="6"/>
        <v>1826</v>
      </c>
      <c r="T227" s="26">
        <v>10</v>
      </c>
      <c r="U227" s="26">
        <v>5</v>
      </c>
      <c r="V227" s="26">
        <v>4</v>
      </c>
      <c r="W227" s="26">
        <v>3</v>
      </c>
      <c r="X227" s="26">
        <v>7</v>
      </c>
      <c r="Y227" s="26">
        <v>26</v>
      </c>
      <c r="Z227" s="26">
        <v>43</v>
      </c>
      <c r="AA227" s="26">
        <v>62</v>
      </c>
      <c r="AB227" s="26">
        <v>90</v>
      </c>
      <c r="AC227" s="26">
        <v>101</v>
      </c>
      <c r="AD227" s="26">
        <v>149</v>
      </c>
      <c r="AE227" s="26">
        <v>125</v>
      </c>
      <c r="AF227" s="26">
        <v>132</v>
      </c>
      <c r="AG227" s="26">
        <v>137</v>
      </c>
      <c r="AH227" s="26">
        <v>137</v>
      </c>
      <c r="AI227" s="26">
        <v>126</v>
      </c>
      <c r="AJ227" s="26">
        <v>151</v>
      </c>
      <c r="AK227" s="26">
        <v>121</v>
      </c>
      <c r="AL227" s="26">
        <v>112</v>
      </c>
      <c r="AM227" s="26">
        <v>68</v>
      </c>
      <c r="AN227" s="26">
        <v>76</v>
      </c>
      <c r="AO227" s="26">
        <v>56</v>
      </c>
      <c r="AP227" s="26">
        <v>55</v>
      </c>
      <c r="AQ227" s="26">
        <v>30</v>
      </c>
    </row>
    <row r="228" spans="15:43" ht="15" x14ac:dyDescent="0.25">
      <c r="O228" s="75">
        <v>2016</v>
      </c>
      <c r="P228" s="75" t="s">
        <v>10</v>
      </c>
      <c r="Q228" s="75">
        <v>14</v>
      </c>
      <c r="R228" s="75" t="s">
        <v>15</v>
      </c>
      <c r="S228" s="90">
        <f t="shared" si="6"/>
        <v>1758</v>
      </c>
      <c r="T228" s="26">
        <v>29</v>
      </c>
      <c r="U228" s="26">
        <v>13</v>
      </c>
      <c r="V228" s="26">
        <v>14</v>
      </c>
      <c r="W228" s="26">
        <v>6</v>
      </c>
      <c r="X228" s="26">
        <v>13</v>
      </c>
      <c r="Y228" s="26">
        <v>15</v>
      </c>
      <c r="Z228" s="26">
        <v>29</v>
      </c>
      <c r="AA228" s="26">
        <v>32</v>
      </c>
      <c r="AB228" s="26">
        <v>57</v>
      </c>
      <c r="AC228" s="26">
        <v>122</v>
      </c>
      <c r="AD228" s="26">
        <v>129</v>
      </c>
      <c r="AE228" s="26">
        <v>88</v>
      </c>
      <c r="AF228" s="26">
        <v>191</v>
      </c>
      <c r="AG228" s="26">
        <v>121</v>
      </c>
      <c r="AH228" s="26">
        <v>115</v>
      </c>
      <c r="AI228" s="26">
        <v>108</v>
      </c>
      <c r="AJ228" s="26">
        <v>114</v>
      </c>
      <c r="AK228" s="26">
        <v>153</v>
      </c>
      <c r="AL228" s="26">
        <v>103</v>
      </c>
      <c r="AM228" s="26">
        <v>111</v>
      </c>
      <c r="AN228" s="26">
        <v>111</v>
      </c>
      <c r="AO228" s="26">
        <v>44</v>
      </c>
      <c r="AP228" s="26">
        <v>22</v>
      </c>
      <c r="AQ228" s="26">
        <v>18</v>
      </c>
    </row>
    <row r="229" spans="15:43" ht="15" x14ac:dyDescent="0.25">
      <c r="O229" s="75">
        <v>2016</v>
      </c>
      <c r="P229" s="75" t="s">
        <v>10</v>
      </c>
      <c r="Q229" s="75">
        <v>15</v>
      </c>
      <c r="R229" s="75" t="s">
        <v>16</v>
      </c>
      <c r="S229" s="90">
        <f t="shared" si="6"/>
        <v>2183</v>
      </c>
      <c r="T229" s="26">
        <v>7</v>
      </c>
      <c r="U229" s="26">
        <v>4</v>
      </c>
      <c r="V229" s="26">
        <v>3</v>
      </c>
      <c r="W229" s="26">
        <v>13</v>
      </c>
      <c r="X229" s="26">
        <v>15</v>
      </c>
      <c r="Y229" s="26">
        <v>49</v>
      </c>
      <c r="Z229" s="26">
        <v>76</v>
      </c>
      <c r="AA229" s="26">
        <v>115</v>
      </c>
      <c r="AB229" s="26">
        <v>116</v>
      </c>
      <c r="AC229" s="26">
        <v>114</v>
      </c>
      <c r="AD229" s="26">
        <v>135</v>
      </c>
      <c r="AE229" s="26">
        <v>128</v>
      </c>
      <c r="AF229" s="26">
        <v>145</v>
      </c>
      <c r="AG229" s="26">
        <v>135</v>
      </c>
      <c r="AH229" s="26">
        <v>173</v>
      </c>
      <c r="AI229" s="26">
        <v>156</v>
      </c>
      <c r="AJ229" s="26">
        <v>175</v>
      </c>
      <c r="AK229" s="26">
        <v>203</v>
      </c>
      <c r="AL229" s="26">
        <v>165</v>
      </c>
      <c r="AM229" s="26">
        <v>82</v>
      </c>
      <c r="AN229" s="26">
        <v>96</v>
      </c>
      <c r="AO229" s="26">
        <v>52</v>
      </c>
      <c r="AP229" s="26">
        <v>13</v>
      </c>
      <c r="AQ229" s="26">
        <v>13</v>
      </c>
    </row>
    <row r="230" spans="15:43" ht="15" x14ac:dyDescent="0.25">
      <c r="O230" s="75">
        <v>2016</v>
      </c>
      <c r="P230" s="75" t="s">
        <v>10</v>
      </c>
      <c r="Q230" s="75">
        <v>16</v>
      </c>
      <c r="R230" s="75" t="s">
        <v>17</v>
      </c>
      <c r="S230" s="90">
        <f t="shared" si="6"/>
        <v>1991</v>
      </c>
      <c r="T230" s="26">
        <v>6</v>
      </c>
      <c r="U230" s="26">
        <v>1</v>
      </c>
      <c r="V230" s="26">
        <v>1</v>
      </c>
      <c r="W230" s="26">
        <v>7</v>
      </c>
      <c r="X230" s="26">
        <v>15</v>
      </c>
      <c r="Y230" s="26">
        <v>55</v>
      </c>
      <c r="Z230" s="26">
        <v>102</v>
      </c>
      <c r="AA230" s="26">
        <v>171</v>
      </c>
      <c r="AB230" s="26">
        <v>107</v>
      </c>
      <c r="AC230" s="26">
        <v>119</v>
      </c>
      <c r="AD230" s="26">
        <v>119</v>
      </c>
      <c r="AE230" s="26">
        <v>117</v>
      </c>
      <c r="AF230" s="26">
        <v>133</v>
      </c>
      <c r="AG230" s="26">
        <v>95</v>
      </c>
      <c r="AH230" s="26">
        <v>109</v>
      </c>
      <c r="AI230" s="26">
        <v>158</v>
      </c>
      <c r="AJ230" s="26">
        <v>182</v>
      </c>
      <c r="AK230" s="26">
        <v>145</v>
      </c>
      <c r="AL230" s="26">
        <v>121</v>
      </c>
      <c r="AM230" s="26">
        <v>69</v>
      </c>
      <c r="AN230" s="26">
        <v>85</v>
      </c>
      <c r="AO230" s="26">
        <v>53</v>
      </c>
      <c r="AP230" s="26">
        <v>13</v>
      </c>
      <c r="AQ230" s="26">
        <v>8</v>
      </c>
    </row>
    <row r="231" spans="15:43" ht="15" x14ac:dyDescent="0.25">
      <c r="O231" s="75">
        <v>2016</v>
      </c>
      <c r="P231" s="75" t="s">
        <v>10</v>
      </c>
      <c r="Q231" s="75">
        <v>17</v>
      </c>
      <c r="R231" s="75" t="s">
        <v>18</v>
      </c>
      <c r="S231" s="90">
        <f t="shared" si="6"/>
        <v>2317</v>
      </c>
      <c r="T231" s="26">
        <v>4</v>
      </c>
      <c r="U231" s="26">
        <v>4</v>
      </c>
      <c r="V231" s="26">
        <v>4</v>
      </c>
      <c r="W231" s="26">
        <v>8</v>
      </c>
      <c r="X231" s="26">
        <v>15</v>
      </c>
      <c r="Y231" s="26">
        <v>54</v>
      </c>
      <c r="Z231" s="26">
        <v>87</v>
      </c>
      <c r="AA231" s="26">
        <v>198</v>
      </c>
      <c r="AB231" s="26">
        <v>93</v>
      </c>
      <c r="AC231" s="26">
        <v>112</v>
      </c>
      <c r="AD231" s="26">
        <v>113</v>
      </c>
      <c r="AE231" s="26">
        <v>161</v>
      </c>
      <c r="AF231" s="26">
        <v>143</v>
      </c>
      <c r="AG231" s="26">
        <v>161</v>
      </c>
      <c r="AH231" s="26">
        <v>155</v>
      </c>
      <c r="AI231" s="26">
        <v>161</v>
      </c>
      <c r="AJ231" s="26">
        <v>187</v>
      </c>
      <c r="AK231" s="26">
        <v>193</v>
      </c>
      <c r="AL231" s="26">
        <v>178</v>
      </c>
      <c r="AM231" s="26">
        <v>88</v>
      </c>
      <c r="AN231" s="26">
        <v>99</v>
      </c>
      <c r="AO231" s="26">
        <v>53</v>
      </c>
      <c r="AP231" s="26">
        <v>31</v>
      </c>
      <c r="AQ231" s="26">
        <v>15</v>
      </c>
    </row>
    <row r="232" spans="15:43" ht="15" x14ac:dyDescent="0.25">
      <c r="O232" s="75">
        <v>2016</v>
      </c>
      <c r="P232" s="75" t="s">
        <v>10</v>
      </c>
      <c r="Q232" s="75">
        <v>18</v>
      </c>
      <c r="R232" s="75" t="s">
        <v>19</v>
      </c>
      <c r="S232" s="90">
        <f t="shared" si="6"/>
        <v>2177</v>
      </c>
      <c r="T232" s="26">
        <v>11</v>
      </c>
      <c r="U232" s="26">
        <v>8</v>
      </c>
      <c r="V232" s="26">
        <v>4</v>
      </c>
      <c r="W232" s="26">
        <v>10</v>
      </c>
      <c r="X232" s="26">
        <v>15</v>
      </c>
      <c r="Y232" s="26">
        <v>47</v>
      </c>
      <c r="Z232" s="26">
        <v>95</v>
      </c>
      <c r="AA232" s="26">
        <v>176</v>
      </c>
      <c r="AB232" s="26">
        <v>119</v>
      </c>
      <c r="AC232" s="26">
        <v>123</v>
      </c>
      <c r="AD232" s="26">
        <v>130</v>
      </c>
      <c r="AE232" s="26">
        <v>138</v>
      </c>
      <c r="AF232" s="26">
        <v>136</v>
      </c>
      <c r="AG232" s="26">
        <v>130</v>
      </c>
      <c r="AH232" s="26">
        <v>119</v>
      </c>
      <c r="AI232" s="26">
        <v>168</v>
      </c>
      <c r="AJ232" s="26">
        <v>171</v>
      </c>
      <c r="AK232" s="26">
        <v>184</v>
      </c>
      <c r="AL232" s="26">
        <v>131</v>
      </c>
      <c r="AM232" s="26">
        <v>103</v>
      </c>
      <c r="AN232" s="26">
        <v>69</v>
      </c>
      <c r="AO232" s="26">
        <v>36</v>
      </c>
      <c r="AP232" s="26">
        <v>34</v>
      </c>
      <c r="AQ232" s="26">
        <v>20</v>
      </c>
    </row>
    <row r="233" spans="15:43" ht="15" x14ac:dyDescent="0.25">
      <c r="O233" s="75">
        <v>2016</v>
      </c>
      <c r="P233" s="75" t="s">
        <v>10</v>
      </c>
      <c r="Q233" s="75">
        <v>19</v>
      </c>
      <c r="R233" s="75" t="s">
        <v>20</v>
      </c>
      <c r="S233" s="90">
        <f t="shared" si="6"/>
        <v>2283</v>
      </c>
      <c r="T233" s="26">
        <v>7</v>
      </c>
      <c r="U233" s="26">
        <v>4</v>
      </c>
      <c r="V233" s="26">
        <v>2</v>
      </c>
      <c r="W233" s="26">
        <v>9</v>
      </c>
      <c r="X233" s="26">
        <v>25</v>
      </c>
      <c r="Y233" s="26">
        <v>50</v>
      </c>
      <c r="Z233" s="26">
        <v>91</v>
      </c>
      <c r="AA233" s="26">
        <v>195</v>
      </c>
      <c r="AB233" s="26">
        <v>103</v>
      </c>
      <c r="AC233" s="26">
        <v>118</v>
      </c>
      <c r="AD233" s="26">
        <v>119</v>
      </c>
      <c r="AE233" s="26">
        <v>126</v>
      </c>
      <c r="AF233" s="26">
        <v>149</v>
      </c>
      <c r="AG233" s="26">
        <v>151</v>
      </c>
      <c r="AH233" s="26">
        <v>127</v>
      </c>
      <c r="AI233" s="26">
        <v>178</v>
      </c>
      <c r="AJ233" s="26">
        <v>220</v>
      </c>
      <c r="AK233" s="26">
        <v>166</v>
      </c>
      <c r="AL233" s="26">
        <v>127</v>
      </c>
      <c r="AM233" s="26">
        <v>112</v>
      </c>
      <c r="AN233" s="26">
        <v>83</v>
      </c>
      <c r="AO233" s="26">
        <v>70</v>
      </c>
      <c r="AP233" s="26">
        <v>32</v>
      </c>
      <c r="AQ233" s="26">
        <v>19</v>
      </c>
    </row>
    <row r="234" spans="15:43" ht="15" x14ac:dyDescent="0.25">
      <c r="O234" s="75">
        <v>2016</v>
      </c>
      <c r="P234" s="75" t="s">
        <v>10</v>
      </c>
      <c r="Q234" s="75">
        <v>20</v>
      </c>
      <c r="R234" s="75" t="s">
        <v>21</v>
      </c>
      <c r="S234" s="90">
        <f t="shared" si="6"/>
        <v>2062</v>
      </c>
      <c r="T234" s="26">
        <v>18</v>
      </c>
      <c r="U234" s="26">
        <v>8</v>
      </c>
      <c r="V234" s="26">
        <v>5</v>
      </c>
      <c r="W234" s="26">
        <v>5</v>
      </c>
      <c r="X234" s="26">
        <v>17</v>
      </c>
      <c r="Y234" s="26">
        <v>38</v>
      </c>
      <c r="Z234" s="26">
        <v>42</v>
      </c>
      <c r="AA234" s="26">
        <v>56</v>
      </c>
      <c r="AB234" s="26">
        <v>77</v>
      </c>
      <c r="AC234" s="26">
        <v>123</v>
      </c>
      <c r="AD234" s="26">
        <v>136</v>
      </c>
      <c r="AE234" s="26">
        <v>141</v>
      </c>
      <c r="AF234" s="26">
        <v>161</v>
      </c>
      <c r="AG234" s="26">
        <v>136</v>
      </c>
      <c r="AH234" s="26">
        <v>131</v>
      </c>
      <c r="AI234" s="26">
        <v>168</v>
      </c>
      <c r="AJ234" s="26">
        <v>137</v>
      </c>
      <c r="AK234" s="26">
        <v>152</v>
      </c>
      <c r="AL234" s="26">
        <v>156</v>
      </c>
      <c r="AM234" s="26">
        <v>121</v>
      </c>
      <c r="AN234" s="26">
        <v>91</v>
      </c>
      <c r="AO234" s="26">
        <v>53</v>
      </c>
      <c r="AP234" s="26">
        <v>55</v>
      </c>
      <c r="AQ234" s="26">
        <v>35</v>
      </c>
    </row>
    <row r="235" spans="15:43" ht="15" x14ac:dyDescent="0.25">
      <c r="O235" s="75">
        <v>2016</v>
      </c>
      <c r="P235" s="75" t="s">
        <v>10</v>
      </c>
      <c r="Q235" s="75">
        <v>21</v>
      </c>
      <c r="R235" s="75" t="s">
        <v>15</v>
      </c>
      <c r="S235" s="90">
        <f t="shared" si="6"/>
        <v>2050</v>
      </c>
      <c r="T235" s="26">
        <v>19</v>
      </c>
      <c r="U235" s="26">
        <v>10</v>
      </c>
      <c r="V235" s="26">
        <v>6</v>
      </c>
      <c r="W235" s="26">
        <v>3</v>
      </c>
      <c r="X235" s="26">
        <v>13</v>
      </c>
      <c r="Y235" s="26">
        <v>22</v>
      </c>
      <c r="Z235" s="26">
        <v>25</v>
      </c>
      <c r="AA235" s="26">
        <v>36</v>
      </c>
      <c r="AB235" s="26">
        <v>70</v>
      </c>
      <c r="AC235" s="26">
        <v>159</v>
      </c>
      <c r="AD235" s="26">
        <v>122</v>
      </c>
      <c r="AE235" s="26">
        <v>115</v>
      </c>
      <c r="AF235" s="26">
        <v>220</v>
      </c>
      <c r="AG235" s="26">
        <v>187</v>
      </c>
      <c r="AH235" s="26">
        <v>133</v>
      </c>
      <c r="AI235" s="26">
        <v>173</v>
      </c>
      <c r="AJ235" s="26">
        <v>142</v>
      </c>
      <c r="AK235" s="26">
        <v>151</v>
      </c>
      <c r="AL235" s="26">
        <v>90</v>
      </c>
      <c r="AM235" s="26">
        <v>142</v>
      </c>
      <c r="AN235" s="26">
        <v>99</v>
      </c>
      <c r="AO235" s="26">
        <v>60</v>
      </c>
      <c r="AP235" s="26">
        <v>28</v>
      </c>
      <c r="AQ235" s="26">
        <v>25</v>
      </c>
    </row>
    <row r="236" spans="15:43" ht="15" x14ac:dyDescent="0.25">
      <c r="O236" s="75">
        <v>2016</v>
      </c>
      <c r="P236" s="75" t="s">
        <v>10</v>
      </c>
      <c r="Q236" s="75">
        <v>22</v>
      </c>
      <c r="R236" s="75" t="s">
        <v>16</v>
      </c>
      <c r="S236" s="90">
        <f t="shared" si="6"/>
        <v>2005</v>
      </c>
      <c r="T236" s="26">
        <v>6</v>
      </c>
      <c r="U236" s="26">
        <v>4</v>
      </c>
      <c r="V236" s="26">
        <v>4</v>
      </c>
      <c r="W236" s="26">
        <v>8</v>
      </c>
      <c r="X236" s="26">
        <v>15</v>
      </c>
      <c r="Y236" s="26">
        <v>48</v>
      </c>
      <c r="Z236" s="26">
        <v>64</v>
      </c>
      <c r="AA236" s="26">
        <v>130</v>
      </c>
      <c r="AB236" s="26">
        <v>128</v>
      </c>
      <c r="AC236" s="26">
        <v>119</v>
      </c>
      <c r="AD236" s="26">
        <v>122</v>
      </c>
      <c r="AE236" s="26">
        <v>161</v>
      </c>
      <c r="AF236" s="26">
        <v>113</v>
      </c>
      <c r="AG236" s="26">
        <v>155</v>
      </c>
      <c r="AH236" s="26">
        <v>136</v>
      </c>
      <c r="AI236" s="26">
        <v>157</v>
      </c>
      <c r="AJ236" s="26">
        <v>136</v>
      </c>
      <c r="AK236" s="26">
        <v>158</v>
      </c>
      <c r="AL236" s="26">
        <v>127</v>
      </c>
      <c r="AM236" s="26">
        <v>91</v>
      </c>
      <c r="AN236" s="26">
        <v>45</v>
      </c>
      <c r="AO236" s="26">
        <v>35</v>
      </c>
      <c r="AP236" s="26">
        <v>30</v>
      </c>
      <c r="AQ236" s="26">
        <v>13</v>
      </c>
    </row>
    <row r="237" spans="15:43" ht="15" x14ac:dyDescent="0.25">
      <c r="O237" s="75">
        <v>2016</v>
      </c>
      <c r="P237" s="75" t="s">
        <v>10</v>
      </c>
      <c r="Q237" s="75">
        <v>23</v>
      </c>
      <c r="R237" s="75" t="s">
        <v>17</v>
      </c>
      <c r="S237" s="90">
        <f t="shared" si="6"/>
        <v>2211</v>
      </c>
      <c r="T237" s="26">
        <v>7</v>
      </c>
      <c r="U237" s="26">
        <v>4</v>
      </c>
      <c r="V237" s="26">
        <v>1</v>
      </c>
      <c r="W237" s="26">
        <v>6</v>
      </c>
      <c r="X237" s="26">
        <v>15</v>
      </c>
      <c r="Y237" s="26">
        <v>58</v>
      </c>
      <c r="Z237" s="26">
        <v>102</v>
      </c>
      <c r="AA237" s="26">
        <v>193</v>
      </c>
      <c r="AB237" s="26">
        <v>118</v>
      </c>
      <c r="AC237" s="26">
        <v>117</v>
      </c>
      <c r="AD237" s="26">
        <v>109</v>
      </c>
      <c r="AE237" s="26">
        <v>131</v>
      </c>
      <c r="AF237" s="26">
        <v>115</v>
      </c>
      <c r="AG237" s="26">
        <v>129</v>
      </c>
      <c r="AH237" s="26">
        <v>143</v>
      </c>
      <c r="AI237" s="26">
        <v>159</v>
      </c>
      <c r="AJ237" s="26">
        <v>205</v>
      </c>
      <c r="AK237" s="26">
        <v>202</v>
      </c>
      <c r="AL237" s="26">
        <v>137</v>
      </c>
      <c r="AM237" s="26">
        <v>128</v>
      </c>
      <c r="AN237" s="26">
        <v>59</v>
      </c>
      <c r="AO237" s="26">
        <v>41</v>
      </c>
      <c r="AP237" s="26">
        <v>25</v>
      </c>
      <c r="AQ237" s="26">
        <v>7</v>
      </c>
    </row>
    <row r="238" spans="15:43" ht="15" x14ac:dyDescent="0.25">
      <c r="O238" s="75">
        <v>2016</v>
      </c>
      <c r="P238" s="75" t="s">
        <v>10</v>
      </c>
      <c r="Q238" s="75">
        <v>24</v>
      </c>
      <c r="R238" s="75" t="s">
        <v>18</v>
      </c>
      <c r="S238" s="90">
        <f t="shared" si="6"/>
        <v>2313</v>
      </c>
      <c r="T238" s="26">
        <v>6</v>
      </c>
      <c r="U238" s="26">
        <v>9</v>
      </c>
      <c r="V238" s="26">
        <v>1</v>
      </c>
      <c r="W238" s="26">
        <v>8</v>
      </c>
      <c r="X238" s="26">
        <v>25</v>
      </c>
      <c r="Y238" s="26">
        <v>59</v>
      </c>
      <c r="Z238" s="26">
        <v>108</v>
      </c>
      <c r="AA238" s="26">
        <v>192</v>
      </c>
      <c r="AB238" s="26">
        <v>115</v>
      </c>
      <c r="AC238" s="26">
        <v>113</v>
      </c>
      <c r="AD238" s="26">
        <v>98</v>
      </c>
      <c r="AE238" s="26">
        <v>152</v>
      </c>
      <c r="AF238" s="26">
        <v>131</v>
      </c>
      <c r="AG238" s="26">
        <v>131</v>
      </c>
      <c r="AH238" s="26">
        <v>143</v>
      </c>
      <c r="AI238" s="26">
        <v>164</v>
      </c>
      <c r="AJ238" s="26">
        <v>212</v>
      </c>
      <c r="AK238" s="26">
        <v>181</v>
      </c>
      <c r="AL238" s="26">
        <v>173</v>
      </c>
      <c r="AM238" s="26">
        <v>102</v>
      </c>
      <c r="AN238" s="26">
        <v>120</v>
      </c>
      <c r="AO238" s="26">
        <v>38</v>
      </c>
      <c r="AP238" s="26">
        <v>15</v>
      </c>
      <c r="AQ238" s="26">
        <v>17</v>
      </c>
    </row>
    <row r="239" spans="15:43" ht="15" x14ac:dyDescent="0.25">
      <c r="O239" s="75">
        <v>2016</v>
      </c>
      <c r="P239" s="75" t="s">
        <v>10</v>
      </c>
      <c r="Q239" s="75">
        <v>26</v>
      </c>
      <c r="R239" s="75" t="s">
        <v>19</v>
      </c>
      <c r="S239" s="90">
        <f t="shared" si="6"/>
        <v>2583</v>
      </c>
      <c r="T239" s="26">
        <v>6</v>
      </c>
      <c r="U239" s="26">
        <v>4</v>
      </c>
      <c r="V239" s="26">
        <v>0</v>
      </c>
      <c r="W239" s="26">
        <v>8</v>
      </c>
      <c r="X239" s="26">
        <v>14</v>
      </c>
      <c r="Y239" s="26">
        <v>51</v>
      </c>
      <c r="Z239" s="26">
        <v>107</v>
      </c>
      <c r="AA239" s="26">
        <v>217</v>
      </c>
      <c r="AB239" s="26">
        <v>127</v>
      </c>
      <c r="AC239" s="26">
        <v>119</v>
      </c>
      <c r="AD239" s="26">
        <v>153</v>
      </c>
      <c r="AE239" s="26">
        <v>145</v>
      </c>
      <c r="AF239" s="26">
        <v>132</v>
      </c>
      <c r="AG239" s="26">
        <v>148</v>
      </c>
      <c r="AH239" s="26">
        <v>156</v>
      </c>
      <c r="AI239" s="26">
        <v>209</v>
      </c>
      <c r="AJ239" s="26">
        <v>238</v>
      </c>
      <c r="AK239" s="26">
        <v>185</v>
      </c>
      <c r="AL239" s="26">
        <v>169</v>
      </c>
      <c r="AM239" s="26">
        <v>116</v>
      </c>
      <c r="AN239" s="26">
        <v>102</v>
      </c>
      <c r="AO239" s="26">
        <v>92</v>
      </c>
      <c r="AP239" s="26">
        <v>55</v>
      </c>
      <c r="AQ239" s="26">
        <v>30</v>
      </c>
    </row>
    <row r="240" spans="15:43" ht="15" x14ac:dyDescent="0.25">
      <c r="O240" s="75">
        <v>2016</v>
      </c>
      <c r="P240" s="75" t="s">
        <v>10</v>
      </c>
      <c r="Q240" s="75">
        <v>27</v>
      </c>
      <c r="R240" s="75" t="s">
        <v>20</v>
      </c>
      <c r="S240" s="90">
        <f t="shared" si="6"/>
        <v>2095</v>
      </c>
      <c r="T240" s="26">
        <v>15</v>
      </c>
      <c r="U240" s="26">
        <v>13</v>
      </c>
      <c r="V240" s="26">
        <v>5</v>
      </c>
      <c r="W240" s="26">
        <v>6</v>
      </c>
      <c r="X240" s="26">
        <v>14</v>
      </c>
      <c r="Y240" s="26">
        <v>29</v>
      </c>
      <c r="Z240" s="26">
        <v>60</v>
      </c>
      <c r="AA240" s="26">
        <v>87</v>
      </c>
      <c r="AB240" s="26">
        <v>120</v>
      </c>
      <c r="AC240" s="26">
        <v>142</v>
      </c>
      <c r="AD240" s="26">
        <v>151</v>
      </c>
      <c r="AE240" s="26">
        <v>168</v>
      </c>
      <c r="AF240" s="26">
        <v>173</v>
      </c>
      <c r="AG240" s="26">
        <v>159</v>
      </c>
      <c r="AH240" s="26">
        <v>139</v>
      </c>
      <c r="AI240" s="26">
        <v>135</v>
      </c>
      <c r="AJ240" s="26">
        <v>115</v>
      </c>
      <c r="AK240" s="26">
        <v>143</v>
      </c>
      <c r="AL240" s="26">
        <v>137</v>
      </c>
      <c r="AM240" s="26">
        <v>101</v>
      </c>
      <c r="AN240" s="26">
        <v>87</v>
      </c>
      <c r="AO240" s="26">
        <v>36</v>
      </c>
      <c r="AP240" s="26">
        <v>34</v>
      </c>
      <c r="AQ240" s="26">
        <v>26</v>
      </c>
    </row>
    <row r="241" spans="15:43" ht="15" x14ac:dyDescent="0.25">
      <c r="O241" s="75">
        <v>2016</v>
      </c>
      <c r="P241" s="75" t="s">
        <v>10</v>
      </c>
      <c r="Q241" s="75">
        <v>28</v>
      </c>
      <c r="R241" s="75" t="s">
        <v>21</v>
      </c>
      <c r="S241" s="90">
        <f t="shared" si="6"/>
        <v>1927</v>
      </c>
      <c r="T241" s="26">
        <v>23</v>
      </c>
      <c r="U241" s="26">
        <v>5</v>
      </c>
      <c r="V241" s="26">
        <v>6</v>
      </c>
      <c r="W241" s="26">
        <v>5</v>
      </c>
      <c r="X241" s="26">
        <v>10</v>
      </c>
      <c r="Y241" s="26">
        <v>23</v>
      </c>
      <c r="Z241" s="26">
        <v>32</v>
      </c>
      <c r="AA241" s="26">
        <v>44</v>
      </c>
      <c r="AB241" s="26">
        <v>63</v>
      </c>
      <c r="AC241" s="26">
        <v>143</v>
      </c>
      <c r="AD241" s="26">
        <v>125</v>
      </c>
      <c r="AE241" s="26">
        <v>79</v>
      </c>
      <c r="AF241" s="26">
        <v>233</v>
      </c>
      <c r="AG241" s="26">
        <v>199</v>
      </c>
      <c r="AH241" s="26">
        <v>104</v>
      </c>
      <c r="AI241" s="26">
        <v>140</v>
      </c>
      <c r="AJ241" s="26">
        <v>142</v>
      </c>
      <c r="AK241" s="26">
        <v>166</v>
      </c>
      <c r="AL241" s="26">
        <v>115</v>
      </c>
      <c r="AM241" s="26">
        <v>119</v>
      </c>
      <c r="AN241" s="26">
        <v>78</v>
      </c>
      <c r="AO241" s="26">
        <v>41</v>
      </c>
      <c r="AP241" s="26">
        <v>20</v>
      </c>
      <c r="AQ241" s="26">
        <v>12</v>
      </c>
    </row>
    <row r="242" spans="15:43" ht="15" x14ac:dyDescent="0.25">
      <c r="O242" s="75">
        <v>2016</v>
      </c>
      <c r="P242" s="75" t="s">
        <v>10</v>
      </c>
      <c r="Q242" s="75">
        <v>29</v>
      </c>
      <c r="R242" s="75" t="s">
        <v>15</v>
      </c>
      <c r="S242" s="90">
        <f t="shared" si="6"/>
        <v>2136</v>
      </c>
      <c r="T242" s="26">
        <v>7</v>
      </c>
      <c r="U242" s="26">
        <v>2</v>
      </c>
      <c r="V242" s="26">
        <v>3</v>
      </c>
      <c r="W242" s="26">
        <v>7</v>
      </c>
      <c r="X242" s="26">
        <v>20</v>
      </c>
      <c r="Y242" s="26">
        <v>54</v>
      </c>
      <c r="Z242" s="26">
        <v>93</v>
      </c>
      <c r="AA242" s="26">
        <v>139</v>
      </c>
      <c r="AB242" s="26">
        <v>123</v>
      </c>
      <c r="AC242" s="26">
        <v>103</v>
      </c>
      <c r="AD242" s="26">
        <v>135</v>
      </c>
      <c r="AE242" s="26">
        <v>149</v>
      </c>
      <c r="AF242" s="26">
        <v>165</v>
      </c>
      <c r="AG242" s="26">
        <v>128</v>
      </c>
      <c r="AH242" s="26">
        <v>153</v>
      </c>
      <c r="AI242" s="26">
        <v>162</v>
      </c>
      <c r="AJ242" s="26">
        <v>153</v>
      </c>
      <c r="AK242" s="26">
        <v>160</v>
      </c>
      <c r="AL242" s="26">
        <v>136</v>
      </c>
      <c r="AM242" s="26">
        <v>83</v>
      </c>
      <c r="AN242" s="26">
        <v>87</v>
      </c>
      <c r="AO242" s="26">
        <v>45</v>
      </c>
      <c r="AP242" s="26">
        <v>19</v>
      </c>
      <c r="AQ242" s="26">
        <v>10</v>
      </c>
    </row>
    <row r="243" spans="15:43" ht="15" x14ac:dyDescent="0.25">
      <c r="O243" s="75">
        <v>2016</v>
      </c>
      <c r="P243" s="75" t="s">
        <v>10</v>
      </c>
      <c r="Q243" s="75">
        <v>30</v>
      </c>
      <c r="R243" s="75" t="s">
        <v>16</v>
      </c>
      <c r="S243" s="90">
        <f t="shared" si="6"/>
        <v>2209</v>
      </c>
      <c r="T243" s="26">
        <v>8</v>
      </c>
      <c r="U243" s="26">
        <v>2</v>
      </c>
      <c r="V243" s="26">
        <v>7</v>
      </c>
      <c r="W243" s="26">
        <v>12</v>
      </c>
      <c r="X243" s="26">
        <v>14</v>
      </c>
      <c r="Y243" s="26">
        <v>63</v>
      </c>
      <c r="Z243" s="26">
        <v>97</v>
      </c>
      <c r="AA243" s="26">
        <v>191</v>
      </c>
      <c r="AB243" s="26">
        <v>118</v>
      </c>
      <c r="AC243" s="26">
        <v>98</v>
      </c>
      <c r="AD243" s="26">
        <v>107</v>
      </c>
      <c r="AE243" s="26">
        <v>135</v>
      </c>
      <c r="AF243" s="26">
        <v>131</v>
      </c>
      <c r="AG243" s="26">
        <v>124</v>
      </c>
      <c r="AH243" s="26">
        <v>146</v>
      </c>
      <c r="AI243" s="26">
        <v>199</v>
      </c>
      <c r="AJ243" s="26">
        <v>169</v>
      </c>
      <c r="AK243" s="26">
        <v>163</v>
      </c>
      <c r="AL243" s="26">
        <v>135</v>
      </c>
      <c r="AM243" s="26">
        <v>97</v>
      </c>
      <c r="AN243" s="26">
        <v>86</v>
      </c>
      <c r="AO243" s="26">
        <v>66</v>
      </c>
      <c r="AP243" s="26">
        <v>26</v>
      </c>
      <c r="AQ243" s="26">
        <v>15</v>
      </c>
    </row>
    <row r="244" spans="15:43" ht="15" x14ac:dyDescent="0.25">
      <c r="O244" s="75">
        <v>2016</v>
      </c>
      <c r="P244" s="75" t="s">
        <v>10</v>
      </c>
      <c r="Q244" s="75">
        <v>31</v>
      </c>
      <c r="R244" s="75" t="s">
        <v>17</v>
      </c>
      <c r="S244" s="90">
        <f t="shared" si="6"/>
        <v>2354</v>
      </c>
      <c r="T244" s="26">
        <v>4</v>
      </c>
      <c r="U244" s="26">
        <v>2</v>
      </c>
      <c r="V244" s="26">
        <v>2</v>
      </c>
      <c r="W244" s="26">
        <v>9</v>
      </c>
      <c r="X244" s="26">
        <v>19</v>
      </c>
      <c r="Y244" s="26">
        <v>51</v>
      </c>
      <c r="Z244" s="26">
        <v>100</v>
      </c>
      <c r="AA244" s="26">
        <v>195</v>
      </c>
      <c r="AB244" s="26">
        <v>97</v>
      </c>
      <c r="AC244" s="26">
        <v>116</v>
      </c>
      <c r="AD244" s="26">
        <v>119</v>
      </c>
      <c r="AE244" s="26">
        <v>151</v>
      </c>
      <c r="AF244" s="26">
        <v>145</v>
      </c>
      <c r="AG244" s="26">
        <v>144</v>
      </c>
      <c r="AH244" s="26">
        <v>155</v>
      </c>
      <c r="AI244" s="26">
        <v>197</v>
      </c>
      <c r="AJ244" s="26">
        <v>182</v>
      </c>
      <c r="AK244" s="26">
        <v>202</v>
      </c>
      <c r="AL244" s="26">
        <v>145</v>
      </c>
      <c r="AM244" s="26">
        <v>138</v>
      </c>
      <c r="AN244" s="26">
        <v>91</v>
      </c>
      <c r="AO244" s="26">
        <v>53</v>
      </c>
      <c r="AP244" s="26">
        <v>22</v>
      </c>
      <c r="AQ244" s="26">
        <v>15</v>
      </c>
    </row>
    <row r="245" spans="15:43" ht="15" x14ac:dyDescent="0.25">
      <c r="O245" s="75">
        <v>2016</v>
      </c>
      <c r="P245" s="75" t="s">
        <v>11</v>
      </c>
      <c r="Q245" s="75">
        <v>1</v>
      </c>
      <c r="R245" s="75" t="s">
        <v>18</v>
      </c>
      <c r="S245" s="90">
        <f t="shared" si="6"/>
        <v>2335</v>
      </c>
      <c r="T245" s="26">
        <v>5</v>
      </c>
      <c r="U245" s="26">
        <v>5</v>
      </c>
      <c r="V245" s="26">
        <v>6</v>
      </c>
      <c r="W245" s="26">
        <v>6</v>
      </c>
      <c r="X245" s="26">
        <v>17</v>
      </c>
      <c r="Y245" s="26">
        <v>57</v>
      </c>
      <c r="Z245" s="26">
        <v>120</v>
      </c>
      <c r="AA245" s="26">
        <v>191</v>
      </c>
      <c r="AB245" s="26">
        <v>115</v>
      </c>
      <c r="AC245" s="26">
        <v>137</v>
      </c>
      <c r="AD245" s="26">
        <v>138</v>
      </c>
      <c r="AE245" s="26">
        <v>138</v>
      </c>
      <c r="AF245" s="26">
        <v>144</v>
      </c>
      <c r="AG245" s="26">
        <v>134</v>
      </c>
      <c r="AH245" s="26">
        <v>163</v>
      </c>
      <c r="AI245" s="26">
        <v>179</v>
      </c>
      <c r="AJ245" s="26">
        <v>203</v>
      </c>
      <c r="AK245" s="26">
        <v>185</v>
      </c>
      <c r="AL245" s="26">
        <v>143</v>
      </c>
      <c r="AM245" s="26">
        <v>105</v>
      </c>
      <c r="AN245" s="26">
        <v>76</v>
      </c>
      <c r="AO245" s="26">
        <v>32</v>
      </c>
      <c r="AP245" s="26">
        <v>21</v>
      </c>
      <c r="AQ245" s="26">
        <v>15</v>
      </c>
    </row>
    <row r="246" spans="15:43" ht="15" x14ac:dyDescent="0.25">
      <c r="O246" s="75">
        <v>2016</v>
      </c>
      <c r="P246" s="75" t="s">
        <v>11</v>
      </c>
      <c r="Q246" s="75">
        <v>2</v>
      </c>
      <c r="R246" s="75" t="s">
        <v>19</v>
      </c>
      <c r="S246" s="90">
        <f t="shared" si="6"/>
        <v>2658</v>
      </c>
      <c r="T246" s="26">
        <v>7</v>
      </c>
      <c r="U246" s="26">
        <v>3</v>
      </c>
      <c r="V246" s="26">
        <v>7</v>
      </c>
      <c r="W246" s="26">
        <v>8</v>
      </c>
      <c r="X246" s="26">
        <v>17</v>
      </c>
      <c r="Y246" s="26">
        <v>57</v>
      </c>
      <c r="Z246" s="26">
        <v>123</v>
      </c>
      <c r="AA246" s="26">
        <v>205</v>
      </c>
      <c r="AB246" s="26">
        <v>120</v>
      </c>
      <c r="AC246" s="26">
        <v>133</v>
      </c>
      <c r="AD246" s="26">
        <v>146</v>
      </c>
      <c r="AE246" s="26">
        <v>145</v>
      </c>
      <c r="AF246" s="26">
        <v>161</v>
      </c>
      <c r="AG246" s="26">
        <v>150</v>
      </c>
      <c r="AH246" s="26">
        <v>173</v>
      </c>
      <c r="AI246" s="26">
        <v>217</v>
      </c>
      <c r="AJ246" s="26">
        <v>242</v>
      </c>
      <c r="AK246" s="26">
        <v>207</v>
      </c>
      <c r="AL246" s="26">
        <v>153</v>
      </c>
      <c r="AM246" s="26">
        <v>115</v>
      </c>
      <c r="AN246" s="26">
        <v>99</v>
      </c>
      <c r="AO246" s="26">
        <v>81</v>
      </c>
      <c r="AP246" s="26">
        <v>54</v>
      </c>
      <c r="AQ246" s="26">
        <v>35</v>
      </c>
    </row>
    <row r="247" spans="15:43" ht="15" x14ac:dyDescent="0.25">
      <c r="O247" s="75">
        <v>2016</v>
      </c>
      <c r="P247" s="75" t="s">
        <v>11</v>
      </c>
      <c r="Q247" s="75">
        <v>3</v>
      </c>
      <c r="R247" s="75" t="s">
        <v>20</v>
      </c>
      <c r="S247" s="90">
        <f t="shared" si="6"/>
        <v>2122</v>
      </c>
      <c r="T247" s="26">
        <v>18</v>
      </c>
      <c r="U247" s="26">
        <v>14</v>
      </c>
      <c r="V247" s="26">
        <v>2</v>
      </c>
      <c r="W247" s="26">
        <v>5</v>
      </c>
      <c r="X247" s="26">
        <v>8</v>
      </c>
      <c r="Y247" s="26">
        <v>37</v>
      </c>
      <c r="Z247" s="26">
        <v>50</v>
      </c>
      <c r="AA247" s="26">
        <v>86</v>
      </c>
      <c r="AB247" s="26">
        <v>114</v>
      </c>
      <c r="AC247" s="26">
        <v>161</v>
      </c>
      <c r="AD247" s="26">
        <v>171</v>
      </c>
      <c r="AE247" s="26">
        <v>158</v>
      </c>
      <c r="AF247" s="26">
        <v>161</v>
      </c>
      <c r="AG247" s="26">
        <v>146</v>
      </c>
      <c r="AH247" s="26">
        <v>124</v>
      </c>
      <c r="AI247" s="26">
        <v>152</v>
      </c>
      <c r="AJ247" s="26">
        <v>145</v>
      </c>
      <c r="AK247" s="26">
        <v>115</v>
      </c>
      <c r="AL247" s="26">
        <v>122</v>
      </c>
      <c r="AM247" s="26">
        <v>109</v>
      </c>
      <c r="AN247" s="26">
        <v>99</v>
      </c>
      <c r="AO247" s="26">
        <v>57</v>
      </c>
      <c r="AP247" s="26">
        <v>34</v>
      </c>
      <c r="AQ247" s="26">
        <v>34</v>
      </c>
    </row>
    <row r="248" spans="15:43" ht="15" x14ac:dyDescent="0.25">
      <c r="O248" s="75">
        <v>2016</v>
      </c>
      <c r="P248" s="75" t="s">
        <v>11</v>
      </c>
      <c r="Q248" s="75">
        <v>4</v>
      </c>
      <c r="R248" s="75" t="s">
        <v>21</v>
      </c>
      <c r="S248" s="90">
        <f t="shared" si="6"/>
        <v>2005</v>
      </c>
      <c r="T248" s="26">
        <v>20</v>
      </c>
      <c r="U248" s="26">
        <v>9</v>
      </c>
      <c r="V248" s="26">
        <v>6</v>
      </c>
      <c r="W248" s="26">
        <v>6</v>
      </c>
      <c r="X248" s="26">
        <v>8</v>
      </c>
      <c r="Y248" s="26">
        <v>18</v>
      </c>
      <c r="Z248" s="26">
        <v>29</v>
      </c>
      <c r="AA248" s="26">
        <v>49</v>
      </c>
      <c r="AB248" s="26">
        <v>56</v>
      </c>
      <c r="AC248" s="26">
        <v>146</v>
      </c>
      <c r="AD248" s="26">
        <v>135</v>
      </c>
      <c r="AE248" s="26">
        <v>121</v>
      </c>
      <c r="AF248" s="26">
        <v>210</v>
      </c>
      <c r="AG248" s="26">
        <v>167</v>
      </c>
      <c r="AH248" s="26">
        <v>128</v>
      </c>
      <c r="AI248" s="26">
        <v>123</v>
      </c>
      <c r="AJ248" s="26">
        <v>139</v>
      </c>
      <c r="AK248" s="26">
        <v>165</v>
      </c>
      <c r="AL248" s="26">
        <v>118</v>
      </c>
      <c r="AM248" s="26">
        <v>164</v>
      </c>
      <c r="AN248" s="26">
        <v>85</v>
      </c>
      <c r="AO248" s="26">
        <v>54</v>
      </c>
      <c r="AP248" s="26">
        <v>23</v>
      </c>
      <c r="AQ248" s="26">
        <v>26</v>
      </c>
    </row>
    <row r="249" spans="15:43" ht="15" x14ac:dyDescent="0.25">
      <c r="O249" s="75">
        <v>2016</v>
      </c>
      <c r="P249" s="75" t="s">
        <v>11</v>
      </c>
      <c r="Q249" s="75">
        <v>5</v>
      </c>
      <c r="R249" s="75" t="s">
        <v>15</v>
      </c>
      <c r="S249" s="90">
        <f t="shared" si="6"/>
        <v>1766</v>
      </c>
      <c r="T249" s="26">
        <v>12</v>
      </c>
      <c r="U249" s="26">
        <v>7</v>
      </c>
      <c r="V249" s="26">
        <v>5</v>
      </c>
      <c r="W249" s="26">
        <v>8</v>
      </c>
      <c r="X249" s="26">
        <v>12</v>
      </c>
      <c r="Y249" s="26">
        <v>33</v>
      </c>
      <c r="Z249" s="26">
        <v>42</v>
      </c>
      <c r="AA249" s="26">
        <v>61</v>
      </c>
      <c r="AB249" s="26">
        <v>86</v>
      </c>
      <c r="AC249" s="26">
        <v>95</v>
      </c>
      <c r="AD249" s="26">
        <v>128</v>
      </c>
      <c r="AE249" s="26">
        <v>178</v>
      </c>
      <c r="AF249" s="26">
        <v>142</v>
      </c>
      <c r="AG249" s="26">
        <v>128</v>
      </c>
      <c r="AH249" s="26">
        <v>127</v>
      </c>
      <c r="AI249" s="26">
        <v>143</v>
      </c>
      <c r="AJ249" s="26">
        <v>145</v>
      </c>
      <c r="AK249" s="26">
        <v>127</v>
      </c>
      <c r="AL249" s="26">
        <v>99</v>
      </c>
      <c r="AM249" s="26">
        <v>86</v>
      </c>
      <c r="AN249" s="26">
        <v>50</v>
      </c>
      <c r="AO249" s="26">
        <v>30</v>
      </c>
      <c r="AP249" s="26">
        <v>11</v>
      </c>
      <c r="AQ249" s="26">
        <v>11</v>
      </c>
    </row>
    <row r="250" spans="15:43" ht="15" x14ac:dyDescent="0.25">
      <c r="O250" s="75">
        <v>2016</v>
      </c>
      <c r="P250" s="75" t="s">
        <v>11</v>
      </c>
      <c r="Q250" s="75">
        <v>6</v>
      </c>
      <c r="R250" s="75" t="s">
        <v>16</v>
      </c>
      <c r="S250" s="90">
        <f t="shared" si="6"/>
        <v>2221</v>
      </c>
      <c r="T250" s="26">
        <v>10</v>
      </c>
      <c r="U250" s="26">
        <v>8</v>
      </c>
      <c r="V250" s="26">
        <v>5</v>
      </c>
      <c r="W250" s="26">
        <v>5</v>
      </c>
      <c r="X250" s="26">
        <v>19</v>
      </c>
      <c r="Y250" s="26">
        <v>51</v>
      </c>
      <c r="Z250" s="26">
        <v>93</v>
      </c>
      <c r="AA250" s="26">
        <v>193</v>
      </c>
      <c r="AB250" s="26">
        <v>121</v>
      </c>
      <c r="AC250" s="26">
        <v>117</v>
      </c>
      <c r="AD250" s="26">
        <v>136</v>
      </c>
      <c r="AE250" s="26">
        <v>128</v>
      </c>
      <c r="AF250" s="26">
        <v>123</v>
      </c>
      <c r="AG250" s="26">
        <v>146</v>
      </c>
      <c r="AH250" s="26">
        <v>144</v>
      </c>
      <c r="AI250" s="26">
        <v>186</v>
      </c>
      <c r="AJ250" s="26">
        <v>186</v>
      </c>
      <c r="AK250" s="26">
        <v>174</v>
      </c>
      <c r="AL250" s="26">
        <v>123</v>
      </c>
      <c r="AM250" s="26">
        <v>105</v>
      </c>
      <c r="AN250" s="26">
        <v>70</v>
      </c>
      <c r="AO250" s="26">
        <v>38</v>
      </c>
      <c r="AP250" s="26">
        <v>26</v>
      </c>
      <c r="AQ250" s="26">
        <v>14</v>
      </c>
    </row>
    <row r="251" spans="15:43" ht="15" x14ac:dyDescent="0.25">
      <c r="O251" s="75">
        <v>2016</v>
      </c>
      <c r="P251" s="75" t="s">
        <v>11</v>
      </c>
      <c r="Q251" s="75">
        <v>7</v>
      </c>
      <c r="R251" s="75" t="s">
        <v>17</v>
      </c>
      <c r="S251" s="90">
        <f t="shared" si="6"/>
        <v>2360</v>
      </c>
      <c r="T251" s="26">
        <v>4</v>
      </c>
      <c r="U251" s="26">
        <v>2</v>
      </c>
      <c r="V251" s="26">
        <v>3</v>
      </c>
      <c r="W251" s="26">
        <v>7</v>
      </c>
      <c r="X251" s="26">
        <v>21</v>
      </c>
      <c r="Y251" s="26">
        <v>56</v>
      </c>
      <c r="Z251" s="26">
        <v>98</v>
      </c>
      <c r="AA251" s="26">
        <v>186</v>
      </c>
      <c r="AB251" s="26">
        <v>122</v>
      </c>
      <c r="AC251" s="26">
        <v>124</v>
      </c>
      <c r="AD251" s="26">
        <v>136</v>
      </c>
      <c r="AE251" s="26">
        <v>134</v>
      </c>
      <c r="AF251" s="26">
        <v>156</v>
      </c>
      <c r="AG251" s="26">
        <v>151</v>
      </c>
      <c r="AH251" s="26">
        <v>150</v>
      </c>
      <c r="AI251" s="26">
        <v>177</v>
      </c>
      <c r="AJ251" s="26">
        <v>186</v>
      </c>
      <c r="AK251" s="26">
        <v>200</v>
      </c>
      <c r="AL251" s="26">
        <v>129</v>
      </c>
      <c r="AM251" s="26">
        <v>125</v>
      </c>
      <c r="AN251" s="26">
        <v>110</v>
      </c>
      <c r="AO251" s="26">
        <v>41</v>
      </c>
      <c r="AP251" s="26">
        <v>25</v>
      </c>
      <c r="AQ251" s="26">
        <v>17</v>
      </c>
    </row>
    <row r="252" spans="15:43" ht="15" x14ac:dyDescent="0.25">
      <c r="O252" s="75">
        <v>2016</v>
      </c>
      <c r="P252" s="75" t="s">
        <v>11</v>
      </c>
      <c r="Q252" s="75">
        <v>8</v>
      </c>
      <c r="R252" s="75" t="s">
        <v>18</v>
      </c>
      <c r="S252" s="90">
        <f t="shared" si="6"/>
        <v>2323</v>
      </c>
      <c r="T252" s="26">
        <v>7</v>
      </c>
      <c r="U252" s="26">
        <v>11</v>
      </c>
      <c r="V252" s="26">
        <v>6</v>
      </c>
      <c r="W252" s="26">
        <v>7</v>
      </c>
      <c r="X252" s="26">
        <v>22</v>
      </c>
      <c r="Y252" s="26">
        <v>48</v>
      </c>
      <c r="Z252" s="26">
        <v>116</v>
      </c>
      <c r="AA252" s="26">
        <v>215</v>
      </c>
      <c r="AB252" s="26">
        <v>126</v>
      </c>
      <c r="AC252" s="26">
        <v>122</v>
      </c>
      <c r="AD252" s="26">
        <v>100</v>
      </c>
      <c r="AE252" s="26">
        <v>132</v>
      </c>
      <c r="AF252" s="26">
        <v>126</v>
      </c>
      <c r="AG252" s="26">
        <v>146</v>
      </c>
      <c r="AH252" s="26">
        <v>156</v>
      </c>
      <c r="AI252" s="26">
        <v>171</v>
      </c>
      <c r="AJ252" s="26">
        <v>212</v>
      </c>
      <c r="AK252" s="26">
        <v>204</v>
      </c>
      <c r="AL252" s="26">
        <v>155</v>
      </c>
      <c r="AM252" s="26">
        <v>88</v>
      </c>
      <c r="AN252" s="26">
        <v>69</v>
      </c>
      <c r="AO252" s="26">
        <v>37</v>
      </c>
      <c r="AP252" s="26">
        <v>38</v>
      </c>
      <c r="AQ252" s="26">
        <v>9</v>
      </c>
    </row>
    <row r="253" spans="15:43" ht="15" x14ac:dyDescent="0.25">
      <c r="O253" s="75">
        <v>2016</v>
      </c>
      <c r="P253" s="75" t="s">
        <v>11</v>
      </c>
      <c r="Q253" s="75">
        <v>10</v>
      </c>
      <c r="R253" s="75" t="s">
        <v>19</v>
      </c>
      <c r="S253" s="90">
        <f t="shared" si="6"/>
        <v>2114</v>
      </c>
      <c r="T253" s="26">
        <v>14</v>
      </c>
      <c r="U253" s="26">
        <v>12</v>
      </c>
      <c r="V253" s="26">
        <v>7</v>
      </c>
      <c r="W253" s="26">
        <v>4</v>
      </c>
      <c r="X253" s="26">
        <v>16</v>
      </c>
      <c r="Y253" s="26">
        <v>27</v>
      </c>
      <c r="Z253" s="26">
        <v>60</v>
      </c>
      <c r="AA253" s="26">
        <v>88</v>
      </c>
      <c r="AB253" s="26">
        <v>131</v>
      </c>
      <c r="AC253" s="26">
        <v>141</v>
      </c>
      <c r="AD253" s="26">
        <v>179</v>
      </c>
      <c r="AE253" s="26">
        <v>163</v>
      </c>
      <c r="AF253" s="26">
        <v>133</v>
      </c>
      <c r="AG253" s="26">
        <v>134</v>
      </c>
      <c r="AH253" s="26">
        <v>139</v>
      </c>
      <c r="AI253" s="26">
        <v>129</v>
      </c>
      <c r="AJ253" s="26">
        <v>137</v>
      </c>
      <c r="AK253" s="26">
        <v>158</v>
      </c>
      <c r="AL253" s="26">
        <v>149</v>
      </c>
      <c r="AM253" s="26">
        <v>107</v>
      </c>
      <c r="AN253" s="26">
        <v>67</v>
      </c>
      <c r="AO253" s="26">
        <v>60</v>
      </c>
      <c r="AP253" s="26">
        <v>39</v>
      </c>
      <c r="AQ253" s="26">
        <v>20</v>
      </c>
    </row>
    <row r="254" spans="15:43" ht="15" x14ac:dyDescent="0.25">
      <c r="O254" s="75">
        <v>2016</v>
      </c>
      <c r="P254" s="75" t="s">
        <v>11</v>
      </c>
      <c r="Q254" s="75">
        <v>11</v>
      </c>
      <c r="R254" s="75" t="s">
        <v>20</v>
      </c>
      <c r="S254" s="90">
        <f t="shared" si="6"/>
        <v>1881</v>
      </c>
      <c r="T254" s="26">
        <v>20</v>
      </c>
      <c r="U254" s="26">
        <v>5</v>
      </c>
      <c r="V254" s="26">
        <v>4</v>
      </c>
      <c r="W254" s="26">
        <v>4</v>
      </c>
      <c r="X254" s="26">
        <v>6</v>
      </c>
      <c r="Y254" s="26">
        <v>21</v>
      </c>
      <c r="Z254" s="26">
        <v>27</v>
      </c>
      <c r="AA254" s="26">
        <v>35</v>
      </c>
      <c r="AB254" s="26">
        <v>62</v>
      </c>
      <c r="AC254" s="26">
        <v>134</v>
      </c>
      <c r="AD254" s="26">
        <v>116</v>
      </c>
      <c r="AE254" s="26">
        <v>127</v>
      </c>
      <c r="AF254" s="26">
        <v>198</v>
      </c>
      <c r="AG254" s="26">
        <v>135</v>
      </c>
      <c r="AH254" s="26">
        <v>112</v>
      </c>
      <c r="AI254" s="26">
        <v>146</v>
      </c>
      <c r="AJ254" s="26">
        <v>142</v>
      </c>
      <c r="AK254" s="26">
        <v>175</v>
      </c>
      <c r="AL254" s="26">
        <v>112</v>
      </c>
      <c r="AM254" s="26">
        <v>148</v>
      </c>
      <c r="AN254" s="26">
        <v>64</v>
      </c>
      <c r="AO254" s="26">
        <v>51</v>
      </c>
      <c r="AP254" s="26">
        <v>17</v>
      </c>
      <c r="AQ254" s="26">
        <v>20</v>
      </c>
    </row>
    <row r="255" spans="15:43" ht="15" x14ac:dyDescent="0.25">
      <c r="O255" s="75">
        <v>2016</v>
      </c>
      <c r="P255" s="75" t="s">
        <v>11</v>
      </c>
      <c r="Q255" s="75">
        <v>12</v>
      </c>
      <c r="R255" s="75" t="s">
        <v>21</v>
      </c>
      <c r="S255" s="90">
        <f t="shared" si="6"/>
        <v>2128</v>
      </c>
      <c r="T255" s="26">
        <v>5</v>
      </c>
      <c r="U255" s="26">
        <v>2</v>
      </c>
      <c r="V255" s="26">
        <v>1</v>
      </c>
      <c r="W255" s="26">
        <v>14</v>
      </c>
      <c r="X255" s="26">
        <v>18</v>
      </c>
      <c r="Y255" s="26">
        <v>47</v>
      </c>
      <c r="Z255" s="26">
        <v>76</v>
      </c>
      <c r="AA255" s="26">
        <v>140</v>
      </c>
      <c r="AB255" s="26">
        <v>119</v>
      </c>
      <c r="AC255" s="26">
        <v>133</v>
      </c>
      <c r="AD255" s="26">
        <v>128</v>
      </c>
      <c r="AE255" s="26">
        <v>145</v>
      </c>
      <c r="AF255" s="26">
        <v>145</v>
      </c>
      <c r="AG255" s="26">
        <v>136</v>
      </c>
      <c r="AH255" s="26">
        <v>150</v>
      </c>
      <c r="AI255" s="26">
        <v>167</v>
      </c>
      <c r="AJ255" s="26">
        <v>160</v>
      </c>
      <c r="AK255" s="26">
        <v>170</v>
      </c>
      <c r="AL255" s="26">
        <v>125</v>
      </c>
      <c r="AM255" s="26">
        <v>104</v>
      </c>
      <c r="AN255" s="26">
        <v>66</v>
      </c>
      <c r="AO255" s="26">
        <v>38</v>
      </c>
      <c r="AP255" s="26">
        <v>24</v>
      </c>
      <c r="AQ255" s="26">
        <v>15</v>
      </c>
    </row>
    <row r="256" spans="15:43" ht="15" x14ac:dyDescent="0.25">
      <c r="O256" s="75">
        <v>2016</v>
      </c>
      <c r="P256" s="75" t="s">
        <v>11</v>
      </c>
      <c r="Q256" s="75">
        <v>13</v>
      </c>
      <c r="R256" s="75" t="s">
        <v>15</v>
      </c>
      <c r="S256" s="90">
        <f t="shared" si="6"/>
        <v>2193</v>
      </c>
      <c r="T256" s="26">
        <v>7</v>
      </c>
      <c r="U256" s="26">
        <v>2</v>
      </c>
      <c r="V256" s="26">
        <v>4</v>
      </c>
      <c r="W256" s="26">
        <v>9</v>
      </c>
      <c r="X256" s="26">
        <v>17</v>
      </c>
      <c r="Y256" s="26">
        <v>55</v>
      </c>
      <c r="Z256" s="26">
        <v>117</v>
      </c>
      <c r="AA256" s="26">
        <v>209</v>
      </c>
      <c r="AB256" s="26">
        <v>116</v>
      </c>
      <c r="AC256" s="26">
        <v>99</v>
      </c>
      <c r="AD256" s="26">
        <v>120</v>
      </c>
      <c r="AE256" s="26">
        <v>136</v>
      </c>
      <c r="AF256" s="26">
        <v>152</v>
      </c>
      <c r="AG256" s="26">
        <v>116</v>
      </c>
      <c r="AH256" s="26">
        <v>143</v>
      </c>
      <c r="AI256" s="26">
        <v>151</v>
      </c>
      <c r="AJ256" s="26">
        <v>174</v>
      </c>
      <c r="AK256" s="26">
        <v>177</v>
      </c>
      <c r="AL256" s="26">
        <v>129</v>
      </c>
      <c r="AM256" s="26">
        <v>87</v>
      </c>
      <c r="AN256" s="26">
        <v>81</v>
      </c>
      <c r="AO256" s="26">
        <v>53</v>
      </c>
      <c r="AP256" s="26">
        <v>23</v>
      </c>
      <c r="AQ256" s="26">
        <v>16</v>
      </c>
    </row>
    <row r="257" spans="15:43" ht="15" x14ac:dyDescent="0.25">
      <c r="O257" s="75">
        <v>2016</v>
      </c>
      <c r="P257" s="75" t="s">
        <v>11</v>
      </c>
      <c r="Q257" s="75">
        <v>14</v>
      </c>
      <c r="R257" s="75" t="s">
        <v>16</v>
      </c>
      <c r="S257" s="90">
        <f t="shared" si="6"/>
        <v>2426</v>
      </c>
      <c r="T257" s="26">
        <v>5</v>
      </c>
      <c r="U257" s="26">
        <v>2</v>
      </c>
      <c r="V257" s="26">
        <v>3</v>
      </c>
      <c r="W257" s="26">
        <v>8</v>
      </c>
      <c r="X257" s="26">
        <v>21</v>
      </c>
      <c r="Y257" s="26">
        <v>64</v>
      </c>
      <c r="Z257" s="26">
        <v>102</v>
      </c>
      <c r="AA257" s="26">
        <v>206</v>
      </c>
      <c r="AB257" s="26">
        <v>114</v>
      </c>
      <c r="AC257" s="26">
        <v>124</v>
      </c>
      <c r="AD257" s="26">
        <v>114</v>
      </c>
      <c r="AE257" s="26">
        <v>157</v>
      </c>
      <c r="AF257" s="26">
        <v>170</v>
      </c>
      <c r="AG257" s="26">
        <v>154</v>
      </c>
      <c r="AH257" s="26">
        <v>145</v>
      </c>
      <c r="AI257" s="26">
        <v>165</v>
      </c>
      <c r="AJ257" s="26">
        <v>220</v>
      </c>
      <c r="AK257" s="26">
        <v>218</v>
      </c>
      <c r="AL257" s="26">
        <v>164</v>
      </c>
      <c r="AM257" s="26">
        <v>112</v>
      </c>
      <c r="AN257" s="26">
        <v>78</v>
      </c>
      <c r="AO257" s="26">
        <v>43</v>
      </c>
      <c r="AP257" s="26">
        <v>22</v>
      </c>
      <c r="AQ257" s="26">
        <v>15</v>
      </c>
    </row>
    <row r="258" spans="15:43" ht="15" x14ac:dyDescent="0.25">
      <c r="O258" s="75">
        <v>2016</v>
      </c>
      <c r="P258" s="75" t="s">
        <v>11</v>
      </c>
      <c r="Q258" s="75">
        <v>15</v>
      </c>
      <c r="R258" s="75" t="s">
        <v>17</v>
      </c>
      <c r="S258" s="90">
        <f t="shared" si="6"/>
        <v>2348</v>
      </c>
      <c r="T258" s="26">
        <v>9</v>
      </c>
      <c r="U258" s="26">
        <v>7</v>
      </c>
      <c r="V258" s="26">
        <v>2</v>
      </c>
      <c r="W258" s="26">
        <v>7</v>
      </c>
      <c r="X258" s="26">
        <v>19</v>
      </c>
      <c r="Y258" s="26">
        <v>53</v>
      </c>
      <c r="Z258" s="26">
        <v>104</v>
      </c>
      <c r="AA258" s="26">
        <v>218</v>
      </c>
      <c r="AB258" s="26">
        <v>117</v>
      </c>
      <c r="AC258" s="26">
        <v>108</v>
      </c>
      <c r="AD258" s="26">
        <v>120</v>
      </c>
      <c r="AE258" s="26">
        <v>153</v>
      </c>
      <c r="AF258" s="26">
        <v>140</v>
      </c>
      <c r="AG258" s="26">
        <v>160</v>
      </c>
      <c r="AH258" s="26">
        <v>158</v>
      </c>
      <c r="AI258" s="26">
        <v>184</v>
      </c>
      <c r="AJ258" s="26">
        <v>207</v>
      </c>
      <c r="AK258" s="26">
        <v>209</v>
      </c>
      <c r="AL258" s="26">
        <v>145</v>
      </c>
      <c r="AM258" s="26">
        <v>91</v>
      </c>
      <c r="AN258" s="26">
        <v>63</v>
      </c>
      <c r="AO258" s="26">
        <v>38</v>
      </c>
      <c r="AP258" s="26">
        <v>26</v>
      </c>
      <c r="AQ258" s="26">
        <v>10</v>
      </c>
    </row>
    <row r="259" spans="15:43" ht="15" x14ac:dyDescent="0.25">
      <c r="O259" s="75">
        <v>2016</v>
      </c>
      <c r="P259" s="75" t="s">
        <v>11</v>
      </c>
      <c r="Q259" s="75">
        <v>16</v>
      </c>
      <c r="R259" s="75" t="s">
        <v>18</v>
      </c>
      <c r="S259" s="90">
        <f t="shared" si="6"/>
        <v>2533</v>
      </c>
      <c r="T259" s="26">
        <v>8</v>
      </c>
      <c r="U259" s="26">
        <v>2</v>
      </c>
      <c r="V259" s="26">
        <v>2</v>
      </c>
      <c r="W259" s="26">
        <v>8</v>
      </c>
      <c r="X259" s="26">
        <v>19</v>
      </c>
      <c r="Y259" s="26">
        <v>60</v>
      </c>
      <c r="Z259" s="26">
        <v>118</v>
      </c>
      <c r="AA259" s="26">
        <v>208</v>
      </c>
      <c r="AB259" s="26">
        <v>113</v>
      </c>
      <c r="AC259" s="26">
        <v>132</v>
      </c>
      <c r="AD259" s="26">
        <v>117</v>
      </c>
      <c r="AE259" s="26">
        <v>159</v>
      </c>
      <c r="AF259" s="26">
        <v>168</v>
      </c>
      <c r="AG259" s="26">
        <v>140</v>
      </c>
      <c r="AH259" s="26">
        <v>171</v>
      </c>
      <c r="AI259" s="26">
        <v>204</v>
      </c>
      <c r="AJ259" s="26">
        <v>216</v>
      </c>
      <c r="AK259" s="26">
        <v>206</v>
      </c>
      <c r="AL259" s="26">
        <v>140</v>
      </c>
      <c r="AM259" s="26">
        <v>120</v>
      </c>
      <c r="AN259" s="26">
        <v>86</v>
      </c>
      <c r="AO259" s="26">
        <v>60</v>
      </c>
      <c r="AP259" s="26">
        <v>51</v>
      </c>
      <c r="AQ259" s="26">
        <v>25</v>
      </c>
    </row>
    <row r="260" spans="15:43" ht="15" x14ac:dyDescent="0.25">
      <c r="O260" s="75">
        <v>2016</v>
      </c>
      <c r="P260" s="75" t="s">
        <v>11</v>
      </c>
      <c r="Q260" s="75">
        <v>17</v>
      </c>
      <c r="R260" s="75" t="s">
        <v>19</v>
      </c>
      <c r="S260" s="90">
        <f t="shared" si="6"/>
        <v>1990</v>
      </c>
      <c r="T260" s="26">
        <v>17</v>
      </c>
      <c r="U260" s="26">
        <v>3</v>
      </c>
      <c r="V260" s="26">
        <v>2</v>
      </c>
      <c r="W260" s="26">
        <v>6</v>
      </c>
      <c r="X260" s="26">
        <v>16</v>
      </c>
      <c r="Y260" s="26">
        <v>30</v>
      </c>
      <c r="Z260" s="26">
        <v>49</v>
      </c>
      <c r="AA260" s="26">
        <v>84</v>
      </c>
      <c r="AB260" s="26">
        <v>95</v>
      </c>
      <c r="AC260" s="26">
        <v>123</v>
      </c>
      <c r="AD260" s="26">
        <v>135</v>
      </c>
      <c r="AE260" s="26">
        <v>149</v>
      </c>
      <c r="AF260" s="26">
        <v>139</v>
      </c>
      <c r="AG260" s="26">
        <v>131</v>
      </c>
      <c r="AH260" s="26">
        <v>144</v>
      </c>
      <c r="AI260" s="26">
        <v>153</v>
      </c>
      <c r="AJ260" s="26">
        <v>119</v>
      </c>
      <c r="AK260" s="26">
        <v>156</v>
      </c>
      <c r="AL260" s="26">
        <v>125</v>
      </c>
      <c r="AM260" s="26">
        <v>96</v>
      </c>
      <c r="AN260" s="26">
        <v>72</v>
      </c>
      <c r="AO260" s="26">
        <v>69</v>
      </c>
      <c r="AP260" s="26">
        <v>53</v>
      </c>
      <c r="AQ260" s="26">
        <v>24</v>
      </c>
    </row>
    <row r="261" spans="15:43" ht="15" x14ac:dyDescent="0.25">
      <c r="O261" s="75">
        <v>2016</v>
      </c>
      <c r="P261" s="75" t="s">
        <v>11</v>
      </c>
      <c r="Q261" s="75">
        <v>18</v>
      </c>
      <c r="R261" s="75" t="s">
        <v>20</v>
      </c>
      <c r="S261" s="90">
        <f t="shared" si="6"/>
        <v>1950</v>
      </c>
      <c r="T261" s="26">
        <v>19</v>
      </c>
      <c r="U261" s="26">
        <v>8</v>
      </c>
      <c r="V261" s="26">
        <v>6</v>
      </c>
      <c r="W261" s="26">
        <v>9</v>
      </c>
      <c r="X261" s="26">
        <v>9</v>
      </c>
      <c r="Y261" s="26">
        <v>24</v>
      </c>
      <c r="Z261" s="26">
        <v>38</v>
      </c>
      <c r="AA261" s="26">
        <v>35</v>
      </c>
      <c r="AB261" s="26">
        <v>59</v>
      </c>
      <c r="AC261" s="26">
        <v>133</v>
      </c>
      <c r="AD261" s="26">
        <v>111</v>
      </c>
      <c r="AE261" s="26">
        <v>108</v>
      </c>
      <c r="AF261" s="26">
        <v>233</v>
      </c>
      <c r="AG261" s="26">
        <v>139</v>
      </c>
      <c r="AH261" s="26">
        <v>117</v>
      </c>
      <c r="AI261" s="26">
        <v>138</v>
      </c>
      <c r="AJ261" s="26">
        <v>147</v>
      </c>
      <c r="AK261" s="26">
        <v>209</v>
      </c>
      <c r="AL261" s="26">
        <v>95</v>
      </c>
      <c r="AM261" s="26">
        <v>174</v>
      </c>
      <c r="AN261" s="26">
        <v>69</v>
      </c>
      <c r="AO261" s="26">
        <v>30</v>
      </c>
      <c r="AP261" s="26">
        <v>22</v>
      </c>
      <c r="AQ261" s="26">
        <v>18</v>
      </c>
    </row>
    <row r="262" spans="15:43" ht="15" x14ac:dyDescent="0.25">
      <c r="O262" s="75">
        <v>2016</v>
      </c>
      <c r="P262" s="75" t="s">
        <v>11</v>
      </c>
      <c r="Q262" s="75">
        <v>19</v>
      </c>
      <c r="R262" s="75" t="s">
        <v>21</v>
      </c>
      <c r="S262" s="90">
        <f t="shared" si="6"/>
        <v>2222</v>
      </c>
      <c r="T262" s="26">
        <v>4</v>
      </c>
      <c r="U262" s="26">
        <v>3</v>
      </c>
      <c r="V262" s="26">
        <v>2</v>
      </c>
      <c r="W262" s="26">
        <v>7</v>
      </c>
      <c r="X262" s="26">
        <v>20</v>
      </c>
      <c r="Y262" s="26">
        <v>54</v>
      </c>
      <c r="Z262" s="26">
        <v>77</v>
      </c>
      <c r="AA262" s="26">
        <v>127</v>
      </c>
      <c r="AB262" s="26">
        <v>137</v>
      </c>
      <c r="AC262" s="26">
        <v>127</v>
      </c>
      <c r="AD262" s="26">
        <v>163</v>
      </c>
      <c r="AE262" s="26">
        <v>184</v>
      </c>
      <c r="AF262" s="26">
        <v>161</v>
      </c>
      <c r="AG262" s="26">
        <v>150</v>
      </c>
      <c r="AH262" s="26">
        <v>165</v>
      </c>
      <c r="AI262" s="26">
        <v>165</v>
      </c>
      <c r="AJ262" s="26">
        <v>147</v>
      </c>
      <c r="AK262" s="26">
        <v>177</v>
      </c>
      <c r="AL262" s="26">
        <v>121</v>
      </c>
      <c r="AM262" s="26">
        <v>96</v>
      </c>
      <c r="AN262" s="26">
        <v>62</v>
      </c>
      <c r="AO262" s="26">
        <v>38</v>
      </c>
      <c r="AP262" s="26">
        <v>21</v>
      </c>
      <c r="AQ262" s="26">
        <v>14</v>
      </c>
    </row>
    <row r="263" spans="15:43" ht="15" x14ac:dyDescent="0.25">
      <c r="O263" s="75">
        <v>2016</v>
      </c>
      <c r="P263" s="75" t="s">
        <v>11</v>
      </c>
      <c r="Q263" s="75">
        <v>20</v>
      </c>
      <c r="R263" s="75" t="s">
        <v>15</v>
      </c>
      <c r="S263" s="90">
        <f t="shared" si="6"/>
        <v>2291</v>
      </c>
      <c r="T263" s="26">
        <v>6</v>
      </c>
      <c r="U263" s="26">
        <v>3</v>
      </c>
      <c r="V263" s="26">
        <v>3</v>
      </c>
      <c r="W263" s="26">
        <v>5</v>
      </c>
      <c r="X263" s="26">
        <v>22</v>
      </c>
      <c r="Y263" s="26">
        <v>63</v>
      </c>
      <c r="Z263" s="26">
        <v>102</v>
      </c>
      <c r="AA263" s="26">
        <v>208</v>
      </c>
      <c r="AB263" s="26">
        <v>103</v>
      </c>
      <c r="AC263" s="26">
        <v>125</v>
      </c>
      <c r="AD263" s="26">
        <v>133</v>
      </c>
      <c r="AE263" s="26">
        <v>152</v>
      </c>
      <c r="AF263" s="26">
        <v>132</v>
      </c>
      <c r="AG263" s="26">
        <v>130</v>
      </c>
      <c r="AH263" s="26">
        <v>151</v>
      </c>
      <c r="AI263" s="26">
        <v>160</v>
      </c>
      <c r="AJ263" s="26">
        <v>221</v>
      </c>
      <c r="AK263" s="26">
        <v>199</v>
      </c>
      <c r="AL263" s="26">
        <v>129</v>
      </c>
      <c r="AM263" s="26">
        <v>92</v>
      </c>
      <c r="AN263" s="26">
        <v>70</v>
      </c>
      <c r="AO263" s="26">
        <v>43</v>
      </c>
      <c r="AP263" s="26">
        <v>28</v>
      </c>
      <c r="AQ263" s="26">
        <v>11</v>
      </c>
    </row>
    <row r="264" spans="15:43" ht="15" x14ac:dyDescent="0.25">
      <c r="O264" s="75">
        <v>2016</v>
      </c>
      <c r="P264" s="75" t="s">
        <v>11</v>
      </c>
      <c r="Q264" s="75">
        <v>21</v>
      </c>
      <c r="R264" s="75" t="s">
        <v>16</v>
      </c>
      <c r="S264" s="90">
        <f t="shared" si="6"/>
        <v>2396</v>
      </c>
      <c r="T264" s="26">
        <v>12</v>
      </c>
      <c r="U264" s="26">
        <v>5</v>
      </c>
      <c r="V264" s="26">
        <v>4</v>
      </c>
      <c r="W264" s="26">
        <v>11</v>
      </c>
      <c r="X264" s="26">
        <v>17</v>
      </c>
      <c r="Y264" s="26">
        <v>61</v>
      </c>
      <c r="Z264" s="26">
        <v>114</v>
      </c>
      <c r="AA264" s="26">
        <v>212</v>
      </c>
      <c r="AB264" s="26">
        <v>126</v>
      </c>
      <c r="AC264" s="26">
        <v>151</v>
      </c>
      <c r="AD264" s="26">
        <v>125</v>
      </c>
      <c r="AE264" s="26">
        <v>148</v>
      </c>
      <c r="AF264" s="26">
        <v>122</v>
      </c>
      <c r="AG264" s="26">
        <v>128</v>
      </c>
      <c r="AH264" s="26">
        <v>152</v>
      </c>
      <c r="AI264" s="26">
        <v>166</v>
      </c>
      <c r="AJ264" s="26">
        <v>217</v>
      </c>
      <c r="AK264" s="26">
        <v>196</v>
      </c>
      <c r="AL264" s="26">
        <v>129</v>
      </c>
      <c r="AM264" s="26">
        <v>117</v>
      </c>
      <c r="AN264" s="26">
        <v>105</v>
      </c>
      <c r="AO264" s="26">
        <v>40</v>
      </c>
      <c r="AP264" s="26">
        <v>26</v>
      </c>
      <c r="AQ264" s="26">
        <v>12</v>
      </c>
    </row>
    <row r="265" spans="15:43" ht="15" x14ac:dyDescent="0.25">
      <c r="O265" s="75">
        <v>2016</v>
      </c>
      <c r="P265" s="75" t="s">
        <v>11</v>
      </c>
      <c r="Q265" s="75">
        <v>22</v>
      </c>
      <c r="R265" s="75" t="s">
        <v>17</v>
      </c>
      <c r="S265" s="90">
        <f t="shared" si="6"/>
        <v>2306</v>
      </c>
      <c r="T265" s="26">
        <v>4</v>
      </c>
      <c r="U265" s="26">
        <v>4</v>
      </c>
      <c r="V265" s="26">
        <v>1</v>
      </c>
      <c r="W265" s="26">
        <v>14</v>
      </c>
      <c r="X265" s="26">
        <v>24</v>
      </c>
      <c r="Y265" s="26">
        <v>48</v>
      </c>
      <c r="Z265" s="26">
        <v>113</v>
      </c>
      <c r="AA265" s="26">
        <v>204</v>
      </c>
      <c r="AB265" s="26">
        <v>116</v>
      </c>
      <c r="AC265" s="26">
        <v>118</v>
      </c>
      <c r="AD265" s="26">
        <v>121</v>
      </c>
      <c r="AE265" s="26">
        <v>138</v>
      </c>
      <c r="AF265" s="26">
        <v>151</v>
      </c>
      <c r="AG265" s="26">
        <v>146</v>
      </c>
      <c r="AH265" s="26">
        <v>168</v>
      </c>
      <c r="AI265" s="26">
        <v>197</v>
      </c>
      <c r="AJ265" s="26">
        <v>170</v>
      </c>
      <c r="AK265" s="26">
        <v>183</v>
      </c>
      <c r="AL265" s="26">
        <v>142</v>
      </c>
      <c r="AM265" s="26">
        <v>79</v>
      </c>
      <c r="AN265" s="26">
        <v>80</v>
      </c>
      <c r="AO265" s="26">
        <v>53</v>
      </c>
      <c r="AP265" s="26">
        <v>20</v>
      </c>
      <c r="AQ265" s="26">
        <v>12</v>
      </c>
    </row>
    <row r="266" spans="15:43" ht="15" x14ac:dyDescent="0.25">
      <c r="O266" s="75">
        <v>2016</v>
      </c>
      <c r="P266" s="75" t="s">
        <v>11</v>
      </c>
      <c r="Q266" s="75">
        <v>23</v>
      </c>
      <c r="R266" s="75" t="s">
        <v>18</v>
      </c>
      <c r="S266" s="90">
        <f t="shared" si="6"/>
        <v>2563</v>
      </c>
      <c r="T266" s="26">
        <v>7</v>
      </c>
      <c r="U266" s="26">
        <v>7</v>
      </c>
      <c r="V266" s="26">
        <v>3</v>
      </c>
      <c r="W266" s="26">
        <v>11</v>
      </c>
      <c r="X266" s="26">
        <v>16</v>
      </c>
      <c r="Y266" s="26">
        <v>68</v>
      </c>
      <c r="Z266" s="26">
        <v>112</v>
      </c>
      <c r="AA266" s="26">
        <v>195</v>
      </c>
      <c r="AB266" s="26">
        <v>108</v>
      </c>
      <c r="AC266" s="26">
        <v>138</v>
      </c>
      <c r="AD266" s="26">
        <v>128</v>
      </c>
      <c r="AE266" s="26">
        <v>154</v>
      </c>
      <c r="AF266" s="26">
        <v>153</v>
      </c>
      <c r="AG266" s="26">
        <v>161</v>
      </c>
      <c r="AH266" s="26">
        <v>174</v>
      </c>
      <c r="AI266" s="26">
        <v>200</v>
      </c>
      <c r="AJ266" s="26">
        <v>220</v>
      </c>
      <c r="AK266" s="26">
        <v>192</v>
      </c>
      <c r="AL266" s="26">
        <v>151</v>
      </c>
      <c r="AM266" s="26">
        <v>117</v>
      </c>
      <c r="AN266" s="26">
        <v>80</v>
      </c>
      <c r="AO266" s="26">
        <v>74</v>
      </c>
      <c r="AP266" s="26">
        <v>57</v>
      </c>
      <c r="AQ266" s="26">
        <v>37</v>
      </c>
    </row>
    <row r="267" spans="15:43" ht="15" x14ac:dyDescent="0.25">
      <c r="O267" s="75">
        <v>2016</v>
      </c>
      <c r="P267" s="75" t="s">
        <v>11</v>
      </c>
      <c r="Q267" s="75">
        <v>24</v>
      </c>
      <c r="R267" s="75" t="s">
        <v>19</v>
      </c>
      <c r="S267" s="90">
        <f t="shared" si="6"/>
        <v>2100</v>
      </c>
      <c r="T267" s="26">
        <v>26</v>
      </c>
      <c r="U267" s="26">
        <v>10</v>
      </c>
      <c r="V267" s="26">
        <v>7</v>
      </c>
      <c r="W267" s="26">
        <v>7</v>
      </c>
      <c r="X267" s="26">
        <v>16</v>
      </c>
      <c r="Y267" s="26">
        <v>29</v>
      </c>
      <c r="Z267" s="26">
        <v>57</v>
      </c>
      <c r="AA267" s="26">
        <v>56</v>
      </c>
      <c r="AB267" s="26">
        <v>108</v>
      </c>
      <c r="AC267" s="26">
        <v>132</v>
      </c>
      <c r="AD267" s="26">
        <v>189</v>
      </c>
      <c r="AE267" s="26">
        <v>163</v>
      </c>
      <c r="AF267" s="26">
        <v>154</v>
      </c>
      <c r="AG267" s="26">
        <v>146</v>
      </c>
      <c r="AH267" s="26">
        <v>149</v>
      </c>
      <c r="AI267" s="26">
        <v>121</v>
      </c>
      <c r="AJ267" s="26">
        <v>145</v>
      </c>
      <c r="AK267" s="26">
        <v>136</v>
      </c>
      <c r="AL267" s="26">
        <v>125</v>
      </c>
      <c r="AM267" s="26">
        <v>89</v>
      </c>
      <c r="AN267" s="26">
        <v>82</v>
      </c>
      <c r="AO267" s="26">
        <v>64</v>
      </c>
      <c r="AP267" s="26">
        <v>53</v>
      </c>
      <c r="AQ267" s="26">
        <v>36</v>
      </c>
    </row>
    <row r="268" spans="15:43" ht="15" x14ac:dyDescent="0.25">
      <c r="O268" s="75">
        <v>2016</v>
      </c>
      <c r="P268" s="75" t="s">
        <v>11</v>
      </c>
      <c r="Q268" s="75">
        <v>25</v>
      </c>
      <c r="R268" s="75" t="s">
        <v>20</v>
      </c>
      <c r="S268" s="90">
        <f t="shared" si="6"/>
        <v>1884</v>
      </c>
      <c r="T268" s="26">
        <v>15</v>
      </c>
      <c r="U268" s="26">
        <v>12</v>
      </c>
      <c r="V268" s="26">
        <v>17</v>
      </c>
      <c r="W268" s="26">
        <v>10</v>
      </c>
      <c r="X268" s="26">
        <v>9</v>
      </c>
      <c r="Y268" s="26">
        <v>32</v>
      </c>
      <c r="Z268" s="26">
        <v>27</v>
      </c>
      <c r="AA268" s="26">
        <v>36</v>
      </c>
      <c r="AB268" s="26">
        <v>64</v>
      </c>
      <c r="AC268" s="26">
        <v>139</v>
      </c>
      <c r="AD268" s="26">
        <v>132</v>
      </c>
      <c r="AE268" s="26">
        <v>85</v>
      </c>
      <c r="AF268" s="26">
        <v>208</v>
      </c>
      <c r="AG268" s="26">
        <v>165</v>
      </c>
      <c r="AH268" s="26">
        <v>105</v>
      </c>
      <c r="AI268" s="26">
        <v>118</v>
      </c>
      <c r="AJ268" s="26">
        <v>124</v>
      </c>
      <c r="AK268" s="26">
        <v>187</v>
      </c>
      <c r="AL268" s="26">
        <v>119</v>
      </c>
      <c r="AM268" s="26">
        <v>121</v>
      </c>
      <c r="AN268" s="26">
        <v>81</v>
      </c>
      <c r="AO268" s="26">
        <v>42</v>
      </c>
      <c r="AP268" s="26">
        <v>19</v>
      </c>
      <c r="AQ268" s="26">
        <v>17</v>
      </c>
    </row>
    <row r="269" spans="15:43" ht="15" x14ac:dyDescent="0.25">
      <c r="O269" s="75">
        <v>2016</v>
      </c>
      <c r="P269" s="75" t="s">
        <v>11</v>
      </c>
      <c r="Q269" s="75">
        <v>26</v>
      </c>
      <c r="R269" s="75" t="s">
        <v>21</v>
      </c>
      <c r="S269" s="90">
        <f t="shared" si="6"/>
        <v>2135</v>
      </c>
      <c r="T269" s="26">
        <v>7</v>
      </c>
      <c r="U269" s="26">
        <v>5</v>
      </c>
      <c r="V269" s="26">
        <v>4</v>
      </c>
      <c r="W269" s="26">
        <v>10</v>
      </c>
      <c r="X269" s="26">
        <v>18</v>
      </c>
      <c r="Y269" s="26">
        <v>57</v>
      </c>
      <c r="Z269" s="26">
        <v>72</v>
      </c>
      <c r="AA269" s="26">
        <v>148</v>
      </c>
      <c r="AB269" s="26">
        <v>127</v>
      </c>
      <c r="AC269" s="26">
        <v>121</v>
      </c>
      <c r="AD269" s="26">
        <v>151</v>
      </c>
      <c r="AE269" s="26">
        <v>152</v>
      </c>
      <c r="AF269" s="26">
        <v>138</v>
      </c>
      <c r="AG269" s="26">
        <v>154</v>
      </c>
      <c r="AH269" s="26">
        <v>150</v>
      </c>
      <c r="AI269" s="26">
        <v>151</v>
      </c>
      <c r="AJ269" s="26">
        <v>170</v>
      </c>
      <c r="AK269" s="26">
        <v>140</v>
      </c>
      <c r="AL269" s="26">
        <v>132</v>
      </c>
      <c r="AM269" s="26">
        <v>102</v>
      </c>
      <c r="AN269" s="26">
        <v>53</v>
      </c>
      <c r="AO269" s="26">
        <v>35</v>
      </c>
      <c r="AP269" s="26">
        <v>23</v>
      </c>
      <c r="AQ269" s="26">
        <v>15</v>
      </c>
    </row>
    <row r="270" spans="15:43" ht="15" x14ac:dyDescent="0.25">
      <c r="O270" s="75">
        <v>2016</v>
      </c>
      <c r="P270" s="75" t="s">
        <v>11</v>
      </c>
      <c r="Q270" s="75">
        <v>27</v>
      </c>
      <c r="R270" s="75" t="s">
        <v>15</v>
      </c>
      <c r="S270" s="90">
        <f t="shared" si="6"/>
        <v>1960</v>
      </c>
      <c r="T270" s="26">
        <v>4</v>
      </c>
      <c r="U270" s="26">
        <v>3</v>
      </c>
      <c r="V270" s="26">
        <v>1</v>
      </c>
      <c r="W270" s="26">
        <v>14</v>
      </c>
      <c r="X270" s="26">
        <v>21</v>
      </c>
      <c r="Y270" s="26">
        <v>53</v>
      </c>
      <c r="Z270" s="26">
        <v>91</v>
      </c>
      <c r="AA270" s="26">
        <v>182</v>
      </c>
      <c r="AB270" s="26">
        <v>91</v>
      </c>
      <c r="AC270" s="26">
        <v>89</v>
      </c>
      <c r="AD270" s="26">
        <v>110</v>
      </c>
      <c r="AE270" s="26">
        <v>121</v>
      </c>
      <c r="AF270" s="26">
        <v>87</v>
      </c>
      <c r="AG270" s="26">
        <v>118</v>
      </c>
      <c r="AH270" s="26">
        <v>126</v>
      </c>
      <c r="AI270" s="26">
        <v>143</v>
      </c>
      <c r="AJ270" s="26">
        <v>169</v>
      </c>
      <c r="AK270" s="26">
        <v>203</v>
      </c>
      <c r="AL270" s="26">
        <v>131</v>
      </c>
      <c r="AM270" s="26">
        <v>90</v>
      </c>
      <c r="AN270" s="26">
        <v>48</v>
      </c>
      <c r="AO270" s="26">
        <v>35</v>
      </c>
      <c r="AP270" s="26">
        <v>18</v>
      </c>
      <c r="AQ270" s="26">
        <v>12</v>
      </c>
    </row>
    <row r="271" spans="15:43" ht="15" x14ac:dyDescent="0.25">
      <c r="O271" s="75">
        <v>2016</v>
      </c>
      <c r="P271" s="75" t="s">
        <v>11</v>
      </c>
      <c r="Q271" s="75">
        <v>28</v>
      </c>
      <c r="R271" s="75" t="s">
        <v>16</v>
      </c>
      <c r="S271" s="90">
        <f t="shared" si="6"/>
        <v>1946</v>
      </c>
      <c r="T271" s="26">
        <v>7</v>
      </c>
      <c r="U271" s="26">
        <v>0</v>
      </c>
      <c r="V271" s="26">
        <v>2</v>
      </c>
      <c r="W271" s="26">
        <v>9</v>
      </c>
      <c r="X271" s="26">
        <v>9</v>
      </c>
      <c r="Y271" s="26">
        <v>46</v>
      </c>
      <c r="Z271" s="26">
        <v>87</v>
      </c>
      <c r="AA271" s="26">
        <v>180</v>
      </c>
      <c r="AB271" s="26">
        <v>101</v>
      </c>
      <c r="AC271" s="26">
        <v>81</v>
      </c>
      <c r="AD271" s="26">
        <v>105</v>
      </c>
      <c r="AE271" s="26">
        <v>120</v>
      </c>
      <c r="AF271" s="26">
        <v>131</v>
      </c>
      <c r="AG271" s="26">
        <v>93</v>
      </c>
      <c r="AH271" s="26">
        <v>103</v>
      </c>
      <c r="AI271" s="26">
        <v>159</v>
      </c>
      <c r="AJ271" s="26">
        <v>157</v>
      </c>
      <c r="AK271" s="26">
        <v>157</v>
      </c>
      <c r="AL271" s="26">
        <v>155</v>
      </c>
      <c r="AM271" s="26">
        <v>113</v>
      </c>
      <c r="AN271" s="26">
        <v>81</v>
      </c>
      <c r="AO271" s="26">
        <v>29</v>
      </c>
      <c r="AP271" s="26">
        <v>14</v>
      </c>
      <c r="AQ271" s="26">
        <v>7</v>
      </c>
    </row>
    <row r="272" spans="15:43" ht="15" x14ac:dyDescent="0.25">
      <c r="O272" s="75">
        <v>2016</v>
      </c>
      <c r="P272" s="75" t="s">
        <v>11</v>
      </c>
      <c r="Q272" s="75">
        <v>29</v>
      </c>
      <c r="R272" s="75" t="s">
        <v>17</v>
      </c>
      <c r="S272" s="90">
        <f t="shared" si="6"/>
        <v>2038</v>
      </c>
      <c r="T272" s="26">
        <v>7</v>
      </c>
      <c r="U272" s="26">
        <v>2</v>
      </c>
      <c r="V272" s="26">
        <v>1</v>
      </c>
      <c r="W272" s="26">
        <v>4</v>
      </c>
      <c r="X272" s="26">
        <v>14</v>
      </c>
      <c r="Y272" s="26">
        <v>52</v>
      </c>
      <c r="Z272" s="26">
        <v>81</v>
      </c>
      <c r="AA272" s="26">
        <v>178</v>
      </c>
      <c r="AB272" s="26">
        <v>85</v>
      </c>
      <c r="AC272" s="26">
        <v>118</v>
      </c>
      <c r="AD272" s="26">
        <v>95</v>
      </c>
      <c r="AE272" s="26">
        <v>132</v>
      </c>
      <c r="AF272" s="26">
        <v>122</v>
      </c>
      <c r="AG272" s="26">
        <v>131</v>
      </c>
      <c r="AH272" s="26">
        <v>123</v>
      </c>
      <c r="AI272" s="26">
        <v>161</v>
      </c>
      <c r="AJ272" s="26">
        <v>205</v>
      </c>
      <c r="AK272" s="26">
        <v>177</v>
      </c>
      <c r="AL272" s="26">
        <v>130</v>
      </c>
      <c r="AM272" s="26">
        <v>83</v>
      </c>
      <c r="AN272" s="26">
        <v>51</v>
      </c>
      <c r="AO272" s="26">
        <v>53</v>
      </c>
      <c r="AP272" s="26">
        <v>20</v>
      </c>
      <c r="AQ272" s="26">
        <v>13</v>
      </c>
    </row>
    <row r="273" spans="15:43" ht="15" x14ac:dyDescent="0.25">
      <c r="O273" s="75">
        <v>2016</v>
      </c>
      <c r="P273" s="75" t="s">
        <v>11</v>
      </c>
      <c r="Q273" s="75">
        <v>30</v>
      </c>
      <c r="R273" s="75" t="s">
        <v>18</v>
      </c>
      <c r="S273" s="90">
        <f t="shared" si="6"/>
        <v>2446</v>
      </c>
      <c r="T273" s="26">
        <v>7</v>
      </c>
      <c r="U273" s="26">
        <v>2</v>
      </c>
      <c r="V273" s="26">
        <v>3</v>
      </c>
      <c r="W273" s="26">
        <v>5</v>
      </c>
      <c r="X273" s="26">
        <v>17</v>
      </c>
      <c r="Y273" s="26">
        <v>61</v>
      </c>
      <c r="Z273" s="26">
        <v>116</v>
      </c>
      <c r="AA273" s="26">
        <v>186</v>
      </c>
      <c r="AB273" s="26">
        <v>115</v>
      </c>
      <c r="AC273" s="26">
        <v>116</v>
      </c>
      <c r="AD273" s="26">
        <v>135</v>
      </c>
      <c r="AE273" s="26">
        <v>148</v>
      </c>
      <c r="AF273" s="26">
        <v>143</v>
      </c>
      <c r="AG273" s="26">
        <v>161</v>
      </c>
      <c r="AH273" s="26">
        <v>166</v>
      </c>
      <c r="AI273" s="26">
        <v>183</v>
      </c>
      <c r="AJ273" s="26">
        <v>190</v>
      </c>
      <c r="AK273" s="26">
        <v>183</v>
      </c>
      <c r="AL273" s="26">
        <v>149</v>
      </c>
      <c r="AM273" s="26">
        <v>118</v>
      </c>
      <c r="AN273" s="26">
        <v>85</v>
      </c>
      <c r="AO273" s="26">
        <v>77</v>
      </c>
      <c r="AP273" s="26">
        <v>43</v>
      </c>
      <c r="AQ273" s="26">
        <v>37</v>
      </c>
    </row>
    <row r="274" spans="15:43" ht="15" x14ac:dyDescent="0.25">
      <c r="O274" s="75">
        <v>2016</v>
      </c>
      <c r="P274" s="75" t="s">
        <v>12</v>
      </c>
      <c r="Q274" s="75">
        <v>1</v>
      </c>
      <c r="R274" s="75" t="s">
        <v>19</v>
      </c>
      <c r="S274" s="90">
        <f t="shared" si="6"/>
        <v>2023</v>
      </c>
      <c r="T274" s="26">
        <v>21</v>
      </c>
      <c r="U274" s="26">
        <v>9</v>
      </c>
      <c r="V274" s="26">
        <v>6</v>
      </c>
      <c r="W274" s="26">
        <v>5</v>
      </c>
      <c r="X274" s="26">
        <v>14</v>
      </c>
      <c r="Y274" s="26">
        <v>45</v>
      </c>
      <c r="Z274" s="26">
        <v>68</v>
      </c>
      <c r="AA274" s="26">
        <v>78</v>
      </c>
      <c r="AB274" s="26">
        <v>100</v>
      </c>
      <c r="AC274" s="26">
        <v>125</v>
      </c>
      <c r="AD274" s="26">
        <v>157</v>
      </c>
      <c r="AE274" s="26">
        <v>157</v>
      </c>
      <c r="AF274" s="26">
        <v>149</v>
      </c>
      <c r="AG274" s="26">
        <v>154</v>
      </c>
      <c r="AH274" s="26">
        <v>133</v>
      </c>
      <c r="AI274" s="26">
        <v>140</v>
      </c>
      <c r="AJ274" s="26">
        <v>133</v>
      </c>
      <c r="AK274" s="26">
        <v>121</v>
      </c>
      <c r="AL274" s="26">
        <v>132</v>
      </c>
      <c r="AM274" s="26">
        <v>84</v>
      </c>
      <c r="AN274" s="26">
        <v>75</v>
      </c>
      <c r="AO274" s="26">
        <v>56</v>
      </c>
      <c r="AP274" s="26">
        <v>32</v>
      </c>
      <c r="AQ274" s="26">
        <v>29</v>
      </c>
    </row>
    <row r="275" spans="15:43" ht="15" x14ac:dyDescent="0.25">
      <c r="O275" s="75">
        <v>2016</v>
      </c>
      <c r="P275" s="75" t="s">
        <v>12</v>
      </c>
      <c r="Q275" s="75">
        <v>2</v>
      </c>
      <c r="R275" s="75" t="s">
        <v>20</v>
      </c>
      <c r="S275" s="90">
        <f t="shared" si="6"/>
        <v>1879</v>
      </c>
      <c r="T275" s="26">
        <v>18</v>
      </c>
      <c r="U275" s="26">
        <v>8</v>
      </c>
      <c r="V275" s="26">
        <v>2</v>
      </c>
      <c r="W275" s="26">
        <v>3</v>
      </c>
      <c r="X275" s="26">
        <v>7</v>
      </c>
      <c r="Y275" s="26">
        <v>32</v>
      </c>
      <c r="Z275" s="26">
        <v>34</v>
      </c>
      <c r="AA275" s="26">
        <v>43</v>
      </c>
      <c r="AB275" s="26">
        <v>68</v>
      </c>
      <c r="AC275" s="26">
        <v>140</v>
      </c>
      <c r="AD275" s="26">
        <v>119</v>
      </c>
      <c r="AE275" s="26">
        <v>128</v>
      </c>
      <c r="AF275" s="26">
        <v>174</v>
      </c>
      <c r="AG275" s="26">
        <v>165</v>
      </c>
      <c r="AH275" s="26">
        <v>127</v>
      </c>
      <c r="AI275" s="26">
        <v>125</v>
      </c>
      <c r="AJ275" s="26">
        <v>140</v>
      </c>
      <c r="AK275" s="26">
        <v>164</v>
      </c>
      <c r="AL275" s="26">
        <v>109</v>
      </c>
      <c r="AM275" s="26">
        <v>130</v>
      </c>
      <c r="AN275" s="26">
        <v>71</v>
      </c>
      <c r="AO275" s="26">
        <v>45</v>
      </c>
      <c r="AP275" s="26">
        <v>14</v>
      </c>
      <c r="AQ275" s="26">
        <v>13</v>
      </c>
    </row>
    <row r="276" spans="15:43" ht="15" x14ac:dyDescent="0.25">
      <c r="O276" s="75">
        <v>2016</v>
      </c>
      <c r="P276" s="75" t="s">
        <v>12</v>
      </c>
      <c r="Q276" s="75">
        <v>3</v>
      </c>
      <c r="R276" s="75" t="s">
        <v>21</v>
      </c>
      <c r="S276" s="90">
        <f t="shared" si="6"/>
        <v>2180</v>
      </c>
      <c r="T276" s="26">
        <v>8</v>
      </c>
      <c r="U276" s="26">
        <v>2</v>
      </c>
      <c r="V276" s="26">
        <v>3</v>
      </c>
      <c r="W276" s="26">
        <v>13</v>
      </c>
      <c r="X276" s="26">
        <v>17</v>
      </c>
      <c r="Y276" s="26">
        <v>49</v>
      </c>
      <c r="Z276" s="26">
        <v>85</v>
      </c>
      <c r="AA276" s="26">
        <v>128</v>
      </c>
      <c r="AB276" s="26">
        <v>111</v>
      </c>
      <c r="AC276" s="26">
        <v>139</v>
      </c>
      <c r="AD276" s="26">
        <v>161</v>
      </c>
      <c r="AE276" s="26">
        <v>185</v>
      </c>
      <c r="AF276" s="26">
        <v>156</v>
      </c>
      <c r="AG276" s="26">
        <v>150</v>
      </c>
      <c r="AH276" s="26">
        <v>163</v>
      </c>
      <c r="AI276" s="26">
        <v>137</v>
      </c>
      <c r="AJ276" s="26">
        <v>151</v>
      </c>
      <c r="AK276" s="26">
        <v>150</v>
      </c>
      <c r="AL276" s="26">
        <v>143</v>
      </c>
      <c r="AM276" s="26">
        <v>82</v>
      </c>
      <c r="AN276" s="26">
        <v>72</v>
      </c>
      <c r="AO276" s="26">
        <v>44</v>
      </c>
      <c r="AP276" s="26">
        <v>22</v>
      </c>
      <c r="AQ276" s="26">
        <v>9</v>
      </c>
    </row>
    <row r="277" spans="15:43" ht="15" x14ac:dyDescent="0.25">
      <c r="O277" s="75">
        <v>2016</v>
      </c>
      <c r="P277" s="75" t="s">
        <v>12</v>
      </c>
      <c r="Q277" s="75">
        <v>4</v>
      </c>
      <c r="R277" s="75" t="s">
        <v>15</v>
      </c>
      <c r="S277" s="90">
        <f t="shared" si="6"/>
        <v>2218</v>
      </c>
      <c r="T277" s="26">
        <v>7</v>
      </c>
      <c r="U277" s="26">
        <v>2</v>
      </c>
      <c r="V277" s="26">
        <v>9</v>
      </c>
      <c r="W277" s="26">
        <v>12</v>
      </c>
      <c r="X277" s="26">
        <v>17</v>
      </c>
      <c r="Y277" s="26">
        <v>59</v>
      </c>
      <c r="Z277" s="26">
        <v>88</v>
      </c>
      <c r="AA277" s="26">
        <v>175</v>
      </c>
      <c r="AB277" s="26">
        <v>82</v>
      </c>
      <c r="AC277" s="26">
        <v>105</v>
      </c>
      <c r="AD277" s="26">
        <v>110</v>
      </c>
      <c r="AE277" s="26">
        <v>142</v>
      </c>
      <c r="AF277" s="26">
        <v>122</v>
      </c>
      <c r="AG277" s="26">
        <v>151</v>
      </c>
      <c r="AH277" s="26">
        <v>131</v>
      </c>
      <c r="AI277" s="26">
        <v>165</v>
      </c>
      <c r="AJ277" s="26">
        <v>213</v>
      </c>
      <c r="AK277" s="26">
        <v>205</v>
      </c>
      <c r="AL277" s="26">
        <v>151</v>
      </c>
      <c r="AM277" s="26">
        <v>87</v>
      </c>
      <c r="AN277" s="26">
        <v>65</v>
      </c>
      <c r="AO277" s="26">
        <v>72</v>
      </c>
      <c r="AP277" s="26">
        <v>32</v>
      </c>
      <c r="AQ277" s="26">
        <v>16</v>
      </c>
    </row>
    <row r="278" spans="15:43" ht="15" x14ac:dyDescent="0.25">
      <c r="O278" s="75">
        <v>2016</v>
      </c>
      <c r="P278" s="75" t="s">
        <v>12</v>
      </c>
      <c r="Q278" s="75">
        <v>5</v>
      </c>
      <c r="R278" s="75" t="s">
        <v>16</v>
      </c>
      <c r="S278" s="90">
        <f t="shared" si="6"/>
        <v>2182</v>
      </c>
      <c r="T278" s="26">
        <v>4</v>
      </c>
      <c r="U278" s="26">
        <v>3</v>
      </c>
      <c r="V278" s="26">
        <v>2</v>
      </c>
      <c r="W278" s="26">
        <v>7</v>
      </c>
      <c r="X278" s="26">
        <v>16</v>
      </c>
      <c r="Y278" s="26">
        <v>57</v>
      </c>
      <c r="Z278" s="26">
        <v>102</v>
      </c>
      <c r="AA278" s="26">
        <v>174</v>
      </c>
      <c r="AB278" s="26">
        <v>109</v>
      </c>
      <c r="AC278" s="26">
        <v>117</v>
      </c>
      <c r="AD278" s="26">
        <v>99</v>
      </c>
      <c r="AE278" s="26">
        <v>143</v>
      </c>
      <c r="AF278" s="26">
        <v>123</v>
      </c>
      <c r="AG278" s="26">
        <v>113</v>
      </c>
      <c r="AH278" s="26">
        <v>125</v>
      </c>
      <c r="AI278" s="26">
        <v>156</v>
      </c>
      <c r="AJ278" s="26">
        <v>193</v>
      </c>
      <c r="AK278" s="26">
        <v>194</v>
      </c>
      <c r="AL278" s="26">
        <v>160</v>
      </c>
      <c r="AM278" s="26">
        <v>104</v>
      </c>
      <c r="AN278" s="26">
        <v>108</v>
      </c>
      <c r="AO278" s="26">
        <v>29</v>
      </c>
      <c r="AP278" s="26">
        <v>28</v>
      </c>
      <c r="AQ278" s="26">
        <v>16</v>
      </c>
    </row>
    <row r="279" spans="15:43" ht="15" x14ac:dyDescent="0.25">
      <c r="O279" s="75">
        <v>2016</v>
      </c>
      <c r="P279" s="75" t="s">
        <v>12</v>
      </c>
      <c r="Q279" s="75">
        <v>6</v>
      </c>
      <c r="R279" s="75" t="s">
        <v>17</v>
      </c>
      <c r="S279" s="90">
        <f t="shared" si="6"/>
        <v>2279</v>
      </c>
      <c r="T279" s="26">
        <v>10</v>
      </c>
      <c r="U279" s="26">
        <v>7</v>
      </c>
      <c r="V279" s="26">
        <v>5</v>
      </c>
      <c r="W279" s="26">
        <v>7</v>
      </c>
      <c r="X279" s="26">
        <v>13</v>
      </c>
      <c r="Y279" s="26">
        <v>66</v>
      </c>
      <c r="Z279" s="26">
        <v>100</v>
      </c>
      <c r="AA279" s="26">
        <v>203</v>
      </c>
      <c r="AB279" s="26">
        <v>109</v>
      </c>
      <c r="AC279" s="26">
        <v>132</v>
      </c>
      <c r="AD279" s="26">
        <v>138</v>
      </c>
      <c r="AE279" s="26">
        <v>133</v>
      </c>
      <c r="AF279" s="26">
        <v>145</v>
      </c>
      <c r="AG279" s="26">
        <v>128</v>
      </c>
      <c r="AH279" s="26">
        <v>152</v>
      </c>
      <c r="AI279" s="26">
        <v>159</v>
      </c>
      <c r="AJ279" s="26">
        <v>214</v>
      </c>
      <c r="AK279" s="26">
        <v>172</v>
      </c>
      <c r="AL279" s="26">
        <v>123</v>
      </c>
      <c r="AM279" s="26">
        <v>125</v>
      </c>
      <c r="AN279" s="26">
        <v>61</v>
      </c>
      <c r="AO279" s="26">
        <v>38</v>
      </c>
      <c r="AP279" s="26">
        <v>21</v>
      </c>
      <c r="AQ279" s="26">
        <v>18</v>
      </c>
    </row>
    <row r="280" spans="15:43" ht="15" x14ac:dyDescent="0.25">
      <c r="O280" s="75">
        <v>2016</v>
      </c>
      <c r="P280" s="75" t="s">
        <v>12</v>
      </c>
      <c r="Q280" s="75">
        <v>7</v>
      </c>
      <c r="R280" s="75" t="s">
        <v>18</v>
      </c>
      <c r="S280" s="90">
        <f t="shared" si="6"/>
        <v>2458</v>
      </c>
      <c r="T280" s="26">
        <v>14</v>
      </c>
      <c r="U280" s="26">
        <v>3</v>
      </c>
      <c r="V280" s="26">
        <v>2</v>
      </c>
      <c r="W280" s="26">
        <v>7</v>
      </c>
      <c r="X280" s="26">
        <v>15</v>
      </c>
      <c r="Y280" s="26">
        <v>67</v>
      </c>
      <c r="Z280" s="26">
        <v>104</v>
      </c>
      <c r="AA280" s="26">
        <v>161</v>
      </c>
      <c r="AB280" s="26">
        <v>113</v>
      </c>
      <c r="AC280" s="26">
        <v>135</v>
      </c>
      <c r="AD280" s="26">
        <v>126</v>
      </c>
      <c r="AE280" s="26">
        <v>178</v>
      </c>
      <c r="AF280" s="26">
        <v>185</v>
      </c>
      <c r="AG280" s="26">
        <v>148</v>
      </c>
      <c r="AH280" s="26">
        <v>167</v>
      </c>
      <c r="AI280" s="26">
        <v>191</v>
      </c>
      <c r="AJ280" s="26">
        <v>199</v>
      </c>
      <c r="AK280" s="26">
        <v>164</v>
      </c>
      <c r="AL280" s="26">
        <v>145</v>
      </c>
      <c r="AM280" s="26">
        <v>93</v>
      </c>
      <c r="AN280" s="26">
        <v>73</v>
      </c>
      <c r="AO280" s="26">
        <v>53</v>
      </c>
      <c r="AP280" s="26">
        <v>62</v>
      </c>
      <c r="AQ280" s="26">
        <v>53</v>
      </c>
    </row>
    <row r="281" spans="15:43" ht="15" x14ac:dyDescent="0.25">
      <c r="O281" s="75">
        <v>2016</v>
      </c>
      <c r="P281" s="75" t="s">
        <v>12</v>
      </c>
      <c r="Q281" s="75">
        <v>8</v>
      </c>
      <c r="R281" s="75" t="s">
        <v>19</v>
      </c>
      <c r="S281" s="90">
        <f t="shared" si="6"/>
        <v>2080</v>
      </c>
      <c r="T281" s="26">
        <v>24</v>
      </c>
      <c r="U281" s="26">
        <v>4</v>
      </c>
      <c r="V281" s="26">
        <v>7</v>
      </c>
      <c r="W281" s="26">
        <v>10</v>
      </c>
      <c r="X281" s="26">
        <v>6</v>
      </c>
      <c r="Y281" s="26">
        <v>47</v>
      </c>
      <c r="Z281" s="26">
        <v>54</v>
      </c>
      <c r="AA281" s="26">
        <v>77</v>
      </c>
      <c r="AB281" s="26">
        <v>88</v>
      </c>
      <c r="AC281" s="26">
        <v>144</v>
      </c>
      <c r="AD281" s="26">
        <v>172</v>
      </c>
      <c r="AE281" s="26">
        <v>161</v>
      </c>
      <c r="AF281" s="26">
        <v>148</v>
      </c>
      <c r="AG281" s="26">
        <v>116</v>
      </c>
      <c r="AH281" s="26">
        <v>148</v>
      </c>
      <c r="AI281" s="26">
        <v>132</v>
      </c>
      <c r="AJ281" s="26">
        <v>138</v>
      </c>
      <c r="AK281" s="26">
        <v>147</v>
      </c>
      <c r="AL281" s="26">
        <v>148</v>
      </c>
      <c r="AM281" s="26">
        <v>114</v>
      </c>
      <c r="AN281" s="26">
        <v>76</v>
      </c>
      <c r="AO281" s="26">
        <v>60</v>
      </c>
      <c r="AP281" s="26">
        <v>37</v>
      </c>
      <c r="AQ281" s="26">
        <v>22</v>
      </c>
    </row>
    <row r="282" spans="15:43" ht="15" x14ac:dyDescent="0.25">
      <c r="O282" s="75">
        <v>2016</v>
      </c>
      <c r="P282" s="75" t="s">
        <v>12</v>
      </c>
      <c r="Q282" s="75">
        <v>9</v>
      </c>
      <c r="R282" s="75" t="s">
        <v>20</v>
      </c>
      <c r="S282" s="90">
        <f t="shared" ref="S282:S345" si="7">IF(COUNTIF(T282:AQ282, "") &gt; 0, "", SUM(T282:AQ282))</f>
        <v>1987</v>
      </c>
      <c r="T282" s="26">
        <v>17</v>
      </c>
      <c r="U282" s="26">
        <v>12</v>
      </c>
      <c r="V282" s="26">
        <v>6</v>
      </c>
      <c r="W282" s="26">
        <v>6</v>
      </c>
      <c r="X282" s="26">
        <v>3</v>
      </c>
      <c r="Y282" s="26">
        <v>25</v>
      </c>
      <c r="Z282" s="26">
        <v>33</v>
      </c>
      <c r="AA282" s="26">
        <v>22</v>
      </c>
      <c r="AB282" s="26">
        <v>58</v>
      </c>
      <c r="AC282" s="26">
        <v>126</v>
      </c>
      <c r="AD282" s="26">
        <v>130</v>
      </c>
      <c r="AE282" s="26">
        <v>111</v>
      </c>
      <c r="AF282" s="26">
        <v>199</v>
      </c>
      <c r="AG282" s="26">
        <v>174</v>
      </c>
      <c r="AH282" s="26">
        <v>159</v>
      </c>
      <c r="AI282" s="26">
        <v>133</v>
      </c>
      <c r="AJ282" s="26">
        <v>144</v>
      </c>
      <c r="AK282" s="26">
        <v>171</v>
      </c>
      <c r="AL282" s="26">
        <v>139</v>
      </c>
      <c r="AM282" s="26">
        <v>128</v>
      </c>
      <c r="AN282" s="26">
        <v>98</v>
      </c>
      <c r="AO282" s="26">
        <v>43</v>
      </c>
      <c r="AP282" s="26">
        <v>27</v>
      </c>
      <c r="AQ282" s="26">
        <v>23</v>
      </c>
    </row>
    <row r="283" spans="15:43" ht="15" x14ac:dyDescent="0.25">
      <c r="O283" s="75">
        <v>2016</v>
      </c>
      <c r="P283" s="75" t="s">
        <v>12</v>
      </c>
      <c r="Q283" s="75">
        <v>10</v>
      </c>
      <c r="R283" s="75" t="s">
        <v>21</v>
      </c>
      <c r="S283" s="90">
        <f t="shared" si="7"/>
        <v>2050</v>
      </c>
      <c r="T283" s="26">
        <v>12</v>
      </c>
      <c r="U283" s="26">
        <v>6</v>
      </c>
      <c r="V283" s="26">
        <v>3</v>
      </c>
      <c r="W283" s="26">
        <v>14</v>
      </c>
      <c r="X283" s="26">
        <v>15</v>
      </c>
      <c r="Y283" s="26">
        <v>47</v>
      </c>
      <c r="Z283" s="26">
        <v>61</v>
      </c>
      <c r="AA283" s="26">
        <v>85</v>
      </c>
      <c r="AB283" s="26">
        <v>114</v>
      </c>
      <c r="AC283" s="26">
        <v>103</v>
      </c>
      <c r="AD283" s="26">
        <v>143</v>
      </c>
      <c r="AE283" s="26">
        <v>149</v>
      </c>
      <c r="AF283" s="26">
        <v>159</v>
      </c>
      <c r="AG283" s="26">
        <v>132</v>
      </c>
      <c r="AH283" s="26">
        <v>152</v>
      </c>
      <c r="AI283" s="26">
        <v>142</v>
      </c>
      <c r="AJ283" s="26">
        <v>153</v>
      </c>
      <c r="AK283" s="26">
        <v>176</v>
      </c>
      <c r="AL283" s="26">
        <v>135</v>
      </c>
      <c r="AM283" s="26">
        <v>89</v>
      </c>
      <c r="AN283" s="26">
        <v>78</v>
      </c>
      <c r="AO283" s="26">
        <v>39</v>
      </c>
      <c r="AP283" s="26">
        <v>27</v>
      </c>
      <c r="AQ283" s="26">
        <v>16</v>
      </c>
    </row>
    <row r="284" spans="15:43" ht="15" x14ac:dyDescent="0.25">
      <c r="O284" s="75">
        <v>2016</v>
      </c>
      <c r="P284" s="75" t="s">
        <v>12</v>
      </c>
      <c r="Q284" s="75">
        <v>11</v>
      </c>
      <c r="R284" s="75" t="s">
        <v>15</v>
      </c>
      <c r="S284" s="90">
        <f t="shared" si="7"/>
        <v>2255</v>
      </c>
      <c r="T284" s="26">
        <v>7</v>
      </c>
      <c r="U284" s="26">
        <v>4</v>
      </c>
      <c r="V284" s="26">
        <v>6</v>
      </c>
      <c r="W284" s="26">
        <v>6</v>
      </c>
      <c r="X284" s="26">
        <v>17</v>
      </c>
      <c r="Y284" s="26">
        <v>57</v>
      </c>
      <c r="Z284" s="26">
        <v>95</v>
      </c>
      <c r="AA284" s="26">
        <v>174</v>
      </c>
      <c r="AB284" s="26">
        <v>102</v>
      </c>
      <c r="AC284" s="26">
        <v>111</v>
      </c>
      <c r="AD284" s="26">
        <v>115</v>
      </c>
      <c r="AE284" s="26">
        <v>131</v>
      </c>
      <c r="AF284" s="26">
        <v>130</v>
      </c>
      <c r="AG284" s="26">
        <v>149</v>
      </c>
      <c r="AH284" s="26">
        <v>140</v>
      </c>
      <c r="AI284" s="26">
        <v>179</v>
      </c>
      <c r="AJ284" s="26">
        <v>177</v>
      </c>
      <c r="AK284" s="26">
        <v>186</v>
      </c>
      <c r="AL284" s="26">
        <v>157</v>
      </c>
      <c r="AM284" s="26">
        <v>112</v>
      </c>
      <c r="AN284" s="26">
        <v>86</v>
      </c>
      <c r="AO284" s="26">
        <v>70</v>
      </c>
      <c r="AP284" s="26">
        <v>27</v>
      </c>
      <c r="AQ284" s="26">
        <v>17</v>
      </c>
    </row>
    <row r="285" spans="15:43" ht="15" x14ac:dyDescent="0.25">
      <c r="O285" s="75">
        <v>2016</v>
      </c>
      <c r="P285" s="75" t="s">
        <v>12</v>
      </c>
      <c r="Q285" s="75">
        <v>12</v>
      </c>
      <c r="R285" s="75" t="s">
        <v>16</v>
      </c>
      <c r="S285" s="90">
        <f t="shared" si="7"/>
        <v>2195</v>
      </c>
      <c r="T285" s="26">
        <v>5</v>
      </c>
      <c r="U285" s="26">
        <v>6</v>
      </c>
      <c r="V285" s="26">
        <v>1</v>
      </c>
      <c r="W285" s="26">
        <v>7</v>
      </c>
      <c r="X285" s="26">
        <v>16</v>
      </c>
      <c r="Y285" s="26">
        <v>51</v>
      </c>
      <c r="Z285" s="26">
        <v>97</v>
      </c>
      <c r="AA285" s="26">
        <v>182</v>
      </c>
      <c r="AB285" s="26">
        <v>95</v>
      </c>
      <c r="AC285" s="26">
        <v>109</v>
      </c>
      <c r="AD285" s="26">
        <v>108</v>
      </c>
      <c r="AE285" s="26">
        <v>123</v>
      </c>
      <c r="AF285" s="26">
        <v>156</v>
      </c>
      <c r="AG285" s="26">
        <v>127</v>
      </c>
      <c r="AH285" s="26">
        <v>137</v>
      </c>
      <c r="AI285" s="26">
        <v>164</v>
      </c>
      <c r="AJ285" s="26">
        <v>205</v>
      </c>
      <c r="AK285" s="26">
        <v>175</v>
      </c>
      <c r="AL285" s="26">
        <v>152</v>
      </c>
      <c r="AM285" s="26">
        <v>124</v>
      </c>
      <c r="AN285" s="26">
        <v>89</v>
      </c>
      <c r="AO285" s="26">
        <v>31</v>
      </c>
      <c r="AP285" s="26">
        <v>21</v>
      </c>
      <c r="AQ285" s="26">
        <v>14</v>
      </c>
    </row>
    <row r="286" spans="15:43" ht="15" x14ac:dyDescent="0.25">
      <c r="O286" s="75">
        <v>2016</v>
      </c>
      <c r="P286" s="75" t="s">
        <v>12</v>
      </c>
      <c r="Q286" s="75">
        <v>13</v>
      </c>
      <c r="R286" s="75" t="s">
        <v>17</v>
      </c>
      <c r="S286" s="90">
        <f t="shared" si="7"/>
        <v>2248</v>
      </c>
      <c r="T286" s="26">
        <v>1</v>
      </c>
      <c r="U286" s="26">
        <v>5</v>
      </c>
      <c r="V286" s="26">
        <v>3</v>
      </c>
      <c r="W286" s="26">
        <v>10</v>
      </c>
      <c r="X286" s="26">
        <v>21</v>
      </c>
      <c r="Y286" s="26">
        <v>50</v>
      </c>
      <c r="Z286" s="26">
        <v>103</v>
      </c>
      <c r="AA286" s="26">
        <v>201</v>
      </c>
      <c r="AB286" s="26">
        <v>122</v>
      </c>
      <c r="AC286" s="26">
        <v>94</v>
      </c>
      <c r="AD286" s="26">
        <v>115</v>
      </c>
      <c r="AE286" s="26">
        <v>154</v>
      </c>
      <c r="AF286" s="26">
        <v>146</v>
      </c>
      <c r="AG286" s="26">
        <v>125</v>
      </c>
      <c r="AH286" s="26">
        <v>140</v>
      </c>
      <c r="AI286" s="26">
        <v>160</v>
      </c>
      <c r="AJ286" s="26">
        <v>189</v>
      </c>
      <c r="AK286" s="26">
        <v>194</v>
      </c>
      <c r="AL286" s="26">
        <v>147</v>
      </c>
      <c r="AM286" s="26">
        <v>88</v>
      </c>
      <c r="AN286" s="26">
        <v>78</v>
      </c>
      <c r="AO286" s="26">
        <v>51</v>
      </c>
      <c r="AP286" s="26">
        <v>34</v>
      </c>
      <c r="AQ286" s="26">
        <v>17</v>
      </c>
    </row>
    <row r="287" spans="15:43" ht="15" x14ac:dyDescent="0.25">
      <c r="O287" s="75">
        <v>2016</v>
      </c>
      <c r="P287" s="75" t="s">
        <v>12</v>
      </c>
      <c r="Q287" s="75">
        <v>14</v>
      </c>
      <c r="R287" s="75" t="s">
        <v>18</v>
      </c>
      <c r="S287" s="90">
        <f t="shared" si="7"/>
        <v>2699</v>
      </c>
      <c r="T287" s="26">
        <v>10</v>
      </c>
      <c r="U287" s="26">
        <v>6</v>
      </c>
      <c r="V287" s="26">
        <v>0</v>
      </c>
      <c r="W287" s="26">
        <v>9</v>
      </c>
      <c r="X287" s="26">
        <v>25</v>
      </c>
      <c r="Y287" s="26">
        <v>54</v>
      </c>
      <c r="Z287" s="26">
        <v>93</v>
      </c>
      <c r="AA287" s="26">
        <v>220</v>
      </c>
      <c r="AB287" s="26">
        <v>156</v>
      </c>
      <c r="AC287" s="26">
        <v>193</v>
      </c>
      <c r="AD287" s="26">
        <v>140</v>
      </c>
      <c r="AE287" s="26">
        <v>169</v>
      </c>
      <c r="AF287" s="26">
        <v>215</v>
      </c>
      <c r="AG287" s="26">
        <v>155</v>
      </c>
      <c r="AH287" s="26">
        <v>175</v>
      </c>
      <c r="AI287" s="26">
        <v>179</v>
      </c>
      <c r="AJ287" s="26">
        <v>190</v>
      </c>
      <c r="AK287" s="26">
        <v>184</v>
      </c>
      <c r="AL287" s="26">
        <v>155</v>
      </c>
      <c r="AM287" s="26">
        <v>104</v>
      </c>
      <c r="AN287" s="26">
        <v>83</v>
      </c>
      <c r="AO287" s="26">
        <v>76</v>
      </c>
      <c r="AP287" s="26">
        <v>61</v>
      </c>
      <c r="AQ287" s="26">
        <v>47</v>
      </c>
    </row>
    <row r="288" spans="15:43" ht="15" x14ac:dyDescent="0.25">
      <c r="O288" s="75">
        <v>2016</v>
      </c>
      <c r="P288" s="75" t="s">
        <v>12</v>
      </c>
      <c r="Q288" s="75">
        <v>15</v>
      </c>
      <c r="R288" s="75" t="s">
        <v>19</v>
      </c>
      <c r="S288" s="90">
        <f t="shared" si="7"/>
        <v>2108</v>
      </c>
      <c r="T288" s="26">
        <v>14</v>
      </c>
      <c r="U288" s="26">
        <v>19</v>
      </c>
      <c r="V288" s="26">
        <v>7</v>
      </c>
      <c r="W288" s="26">
        <v>4</v>
      </c>
      <c r="X288" s="26">
        <v>7</v>
      </c>
      <c r="Y288" s="26">
        <v>36</v>
      </c>
      <c r="Z288" s="26">
        <v>43</v>
      </c>
      <c r="AA288" s="26">
        <v>65</v>
      </c>
      <c r="AB288" s="26">
        <v>96</v>
      </c>
      <c r="AC288" s="26">
        <v>134</v>
      </c>
      <c r="AD288" s="26">
        <v>157</v>
      </c>
      <c r="AE288" s="26">
        <v>168</v>
      </c>
      <c r="AF288" s="26">
        <v>145</v>
      </c>
      <c r="AG288" s="26">
        <v>163</v>
      </c>
      <c r="AH288" s="26">
        <v>149</v>
      </c>
      <c r="AI288" s="26">
        <v>142</v>
      </c>
      <c r="AJ288" s="26">
        <v>140</v>
      </c>
      <c r="AK288" s="26">
        <v>150</v>
      </c>
      <c r="AL288" s="26">
        <v>138</v>
      </c>
      <c r="AM288" s="26">
        <v>111</v>
      </c>
      <c r="AN288" s="26">
        <v>71</v>
      </c>
      <c r="AO288" s="26">
        <v>55</v>
      </c>
      <c r="AP288" s="26">
        <v>54</v>
      </c>
      <c r="AQ288" s="26">
        <v>40</v>
      </c>
    </row>
    <row r="289" spans="15:43" ht="15" x14ac:dyDescent="0.25">
      <c r="O289" s="75">
        <v>2016</v>
      </c>
      <c r="P289" s="75" t="s">
        <v>12</v>
      </c>
      <c r="Q289" s="75">
        <v>16</v>
      </c>
      <c r="R289" s="75" t="s">
        <v>20</v>
      </c>
      <c r="S289" s="90">
        <f t="shared" si="7"/>
        <v>1947</v>
      </c>
      <c r="T289" s="26">
        <v>27</v>
      </c>
      <c r="U289" s="26">
        <v>19</v>
      </c>
      <c r="V289" s="26">
        <v>6</v>
      </c>
      <c r="W289" s="26">
        <v>4</v>
      </c>
      <c r="X289" s="26">
        <v>11</v>
      </c>
      <c r="Y289" s="26">
        <v>30</v>
      </c>
      <c r="Z289" s="26">
        <v>22</v>
      </c>
      <c r="AA289" s="26">
        <v>39</v>
      </c>
      <c r="AB289" s="26">
        <v>60</v>
      </c>
      <c r="AC289" s="26">
        <v>122</v>
      </c>
      <c r="AD289" s="26">
        <v>164</v>
      </c>
      <c r="AE289" s="26">
        <v>115</v>
      </c>
      <c r="AF289" s="26">
        <v>187</v>
      </c>
      <c r="AG289" s="26">
        <v>156</v>
      </c>
      <c r="AH289" s="26">
        <v>128</v>
      </c>
      <c r="AI289" s="26">
        <v>118</v>
      </c>
      <c r="AJ289" s="26">
        <v>125</v>
      </c>
      <c r="AK289" s="26">
        <v>178</v>
      </c>
      <c r="AL289" s="26">
        <v>141</v>
      </c>
      <c r="AM289" s="26">
        <v>146</v>
      </c>
      <c r="AN289" s="26">
        <v>72</v>
      </c>
      <c r="AO289" s="26">
        <v>32</v>
      </c>
      <c r="AP289" s="26">
        <v>24</v>
      </c>
      <c r="AQ289" s="26">
        <v>21</v>
      </c>
    </row>
    <row r="290" spans="15:43" ht="15" x14ac:dyDescent="0.25">
      <c r="O290" s="75">
        <v>2016</v>
      </c>
      <c r="P290" s="75" t="s">
        <v>12</v>
      </c>
      <c r="Q290" s="75">
        <v>17</v>
      </c>
      <c r="R290" s="75" t="s">
        <v>21</v>
      </c>
      <c r="S290" s="90">
        <f t="shared" si="7"/>
        <v>2080</v>
      </c>
      <c r="T290" s="26">
        <v>6</v>
      </c>
      <c r="U290" s="26">
        <v>3</v>
      </c>
      <c r="V290" s="26">
        <v>4</v>
      </c>
      <c r="W290" s="26">
        <v>7</v>
      </c>
      <c r="X290" s="26">
        <v>16</v>
      </c>
      <c r="Y290" s="26">
        <v>50</v>
      </c>
      <c r="Z290" s="26">
        <v>67</v>
      </c>
      <c r="AA290" s="26">
        <v>113</v>
      </c>
      <c r="AB290" s="26">
        <v>112</v>
      </c>
      <c r="AC290" s="26">
        <v>123</v>
      </c>
      <c r="AD290" s="26">
        <v>131</v>
      </c>
      <c r="AE290" s="26">
        <v>146</v>
      </c>
      <c r="AF290" s="26">
        <v>155</v>
      </c>
      <c r="AG290" s="26">
        <v>128</v>
      </c>
      <c r="AH290" s="26">
        <v>156</v>
      </c>
      <c r="AI290" s="26">
        <v>170</v>
      </c>
      <c r="AJ290" s="26">
        <v>188</v>
      </c>
      <c r="AK290" s="26">
        <v>165</v>
      </c>
      <c r="AL290" s="26">
        <v>144</v>
      </c>
      <c r="AM290" s="26">
        <v>99</v>
      </c>
      <c r="AN290" s="26">
        <v>50</v>
      </c>
      <c r="AO290" s="26">
        <v>21</v>
      </c>
      <c r="AP290" s="26">
        <v>15</v>
      </c>
      <c r="AQ290" s="26">
        <v>11</v>
      </c>
    </row>
    <row r="291" spans="15:43" ht="15" x14ac:dyDescent="0.25">
      <c r="O291" s="75">
        <v>2016</v>
      </c>
      <c r="P291" s="75" t="s">
        <v>12</v>
      </c>
      <c r="Q291" s="75">
        <v>18</v>
      </c>
      <c r="R291" s="75" t="s">
        <v>15</v>
      </c>
      <c r="S291" s="90">
        <f t="shared" si="7"/>
        <v>2013</v>
      </c>
      <c r="T291" s="26">
        <v>12</v>
      </c>
      <c r="U291" s="26">
        <v>3</v>
      </c>
      <c r="V291" s="26">
        <v>1</v>
      </c>
      <c r="W291" s="26">
        <v>7</v>
      </c>
      <c r="X291" s="26">
        <v>22</v>
      </c>
      <c r="Y291" s="26">
        <v>57</v>
      </c>
      <c r="Z291" s="26">
        <v>76</v>
      </c>
      <c r="AA291" s="26">
        <v>176</v>
      </c>
      <c r="AB291" s="26">
        <v>105</v>
      </c>
      <c r="AC291" s="26">
        <v>112</v>
      </c>
      <c r="AD291" s="26">
        <v>115</v>
      </c>
      <c r="AE291" s="26">
        <v>118</v>
      </c>
      <c r="AF291" s="26">
        <v>108</v>
      </c>
      <c r="AG291" s="26">
        <v>106</v>
      </c>
      <c r="AH291" s="26">
        <v>148</v>
      </c>
      <c r="AI291" s="26">
        <v>165</v>
      </c>
      <c r="AJ291" s="26">
        <v>174</v>
      </c>
      <c r="AK291" s="26">
        <v>191</v>
      </c>
      <c r="AL291" s="26">
        <v>131</v>
      </c>
      <c r="AM291" s="26">
        <v>67</v>
      </c>
      <c r="AN291" s="26">
        <v>61</v>
      </c>
      <c r="AO291" s="26">
        <v>36</v>
      </c>
      <c r="AP291" s="26">
        <v>11</v>
      </c>
      <c r="AQ291" s="26">
        <v>11</v>
      </c>
    </row>
    <row r="292" spans="15:43" ht="15" x14ac:dyDescent="0.25">
      <c r="O292" s="75">
        <v>2016</v>
      </c>
      <c r="P292" s="75" t="s">
        <v>12</v>
      </c>
      <c r="Q292" s="75">
        <v>19</v>
      </c>
      <c r="R292" s="75" t="s">
        <v>16</v>
      </c>
      <c r="S292" s="90">
        <f t="shared" si="7"/>
        <v>2198</v>
      </c>
      <c r="T292" s="26">
        <v>7</v>
      </c>
      <c r="U292" s="26">
        <v>4</v>
      </c>
      <c r="V292" s="26">
        <v>5</v>
      </c>
      <c r="W292" s="26">
        <v>6</v>
      </c>
      <c r="X292" s="26">
        <v>16</v>
      </c>
      <c r="Y292" s="26">
        <v>54</v>
      </c>
      <c r="Z292" s="26">
        <v>90</v>
      </c>
      <c r="AA292" s="26">
        <v>187</v>
      </c>
      <c r="AB292" s="26">
        <v>103</v>
      </c>
      <c r="AC292" s="26">
        <v>96</v>
      </c>
      <c r="AD292" s="26">
        <v>95</v>
      </c>
      <c r="AE292" s="26">
        <v>127</v>
      </c>
      <c r="AF292" s="26">
        <v>116</v>
      </c>
      <c r="AG292" s="26">
        <v>122</v>
      </c>
      <c r="AH292" s="26">
        <v>136</v>
      </c>
      <c r="AI292" s="26">
        <v>171</v>
      </c>
      <c r="AJ292" s="26">
        <v>203</v>
      </c>
      <c r="AK292" s="26">
        <v>184</v>
      </c>
      <c r="AL292" s="26">
        <v>163</v>
      </c>
      <c r="AM292" s="26">
        <v>133</v>
      </c>
      <c r="AN292" s="26">
        <v>83</v>
      </c>
      <c r="AO292" s="26">
        <v>58</v>
      </c>
      <c r="AP292" s="26">
        <v>28</v>
      </c>
      <c r="AQ292" s="26">
        <v>11</v>
      </c>
    </row>
    <row r="293" spans="15:43" ht="15" x14ac:dyDescent="0.25">
      <c r="O293" s="75">
        <v>2016</v>
      </c>
      <c r="P293" s="75" t="s">
        <v>12</v>
      </c>
      <c r="Q293" s="75">
        <v>20</v>
      </c>
      <c r="R293" s="75" t="s">
        <v>17</v>
      </c>
      <c r="S293" s="90">
        <f t="shared" si="7"/>
        <v>2098</v>
      </c>
      <c r="T293" s="26">
        <v>9</v>
      </c>
      <c r="U293" s="26">
        <v>4</v>
      </c>
      <c r="V293" s="26">
        <v>5</v>
      </c>
      <c r="W293" s="26">
        <v>6</v>
      </c>
      <c r="X293" s="26">
        <v>16</v>
      </c>
      <c r="Y293" s="26">
        <v>51</v>
      </c>
      <c r="Z293" s="26">
        <v>85</v>
      </c>
      <c r="AA293" s="26">
        <v>179</v>
      </c>
      <c r="AB293" s="26">
        <v>89</v>
      </c>
      <c r="AC293" s="26">
        <v>98</v>
      </c>
      <c r="AD293" s="26">
        <v>116</v>
      </c>
      <c r="AE293" s="26">
        <v>159</v>
      </c>
      <c r="AF293" s="26">
        <v>138</v>
      </c>
      <c r="AG293" s="26">
        <v>126</v>
      </c>
      <c r="AH293" s="26">
        <v>131</v>
      </c>
      <c r="AI293" s="26">
        <v>158</v>
      </c>
      <c r="AJ293" s="26">
        <v>200</v>
      </c>
      <c r="AK293" s="26">
        <v>171</v>
      </c>
      <c r="AL293" s="26">
        <v>118</v>
      </c>
      <c r="AM293" s="26">
        <v>94</v>
      </c>
      <c r="AN293" s="26">
        <v>62</v>
      </c>
      <c r="AO293" s="26">
        <v>47</v>
      </c>
      <c r="AP293" s="26">
        <v>22</v>
      </c>
      <c r="AQ293" s="26">
        <v>14</v>
      </c>
    </row>
    <row r="294" spans="15:43" ht="15" x14ac:dyDescent="0.25">
      <c r="O294" s="75">
        <v>2016</v>
      </c>
      <c r="P294" s="75" t="s">
        <v>12</v>
      </c>
      <c r="Q294" s="75">
        <v>21</v>
      </c>
      <c r="R294" s="75" t="s">
        <v>18</v>
      </c>
      <c r="S294" s="90">
        <f t="shared" si="7"/>
        <v>2463</v>
      </c>
      <c r="T294" s="26">
        <v>5</v>
      </c>
      <c r="U294" s="26">
        <v>10</v>
      </c>
      <c r="V294" s="26">
        <v>4</v>
      </c>
      <c r="W294" s="26">
        <v>7</v>
      </c>
      <c r="X294" s="26">
        <v>16</v>
      </c>
      <c r="Y294" s="26">
        <v>57</v>
      </c>
      <c r="Z294" s="26">
        <v>96</v>
      </c>
      <c r="AA294" s="26">
        <v>189</v>
      </c>
      <c r="AB294" s="26">
        <v>126</v>
      </c>
      <c r="AC294" s="26">
        <v>105</v>
      </c>
      <c r="AD294" s="26">
        <v>136</v>
      </c>
      <c r="AE294" s="26">
        <v>146</v>
      </c>
      <c r="AF294" s="26">
        <v>175</v>
      </c>
      <c r="AG294" s="26">
        <v>142</v>
      </c>
      <c r="AH294" s="26">
        <v>170</v>
      </c>
      <c r="AI294" s="26">
        <v>229</v>
      </c>
      <c r="AJ294" s="26">
        <v>221</v>
      </c>
      <c r="AK294" s="26">
        <v>193</v>
      </c>
      <c r="AL294" s="26">
        <v>139</v>
      </c>
      <c r="AM294" s="26">
        <v>103</v>
      </c>
      <c r="AN294" s="26">
        <v>56</v>
      </c>
      <c r="AO294" s="26">
        <v>52</v>
      </c>
      <c r="AP294" s="26">
        <v>54</v>
      </c>
      <c r="AQ294" s="26">
        <v>32</v>
      </c>
    </row>
    <row r="295" spans="15:43" ht="15" x14ac:dyDescent="0.25">
      <c r="O295" s="75">
        <v>2016</v>
      </c>
      <c r="P295" s="75" t="s">
        <v>12</v>
      </c>
      <c r="Q295" s="75">
        <v>22</v>
      </c>
      <c r="R295" s="75" t="s">
        <v>19</v>
      </c>
      <c r="S295" s="90">
        <f t="shared" si="7"/>
        <v>2139</v>
      </c>
      <c r="T295" s="26">
        <v>10</v>
      </c>
      <c r="U295" s="26">
        <v>6</v>
      </c>
      <c r="V295" s="26">
        <v>5</v>
      </c>
      <c r="W295" s="26">
        <v>4</v>
      </c>
      <c r="X295" s="26">
        <v>10</v>
      </c>
      <c r="Y295" s="26">
        <v>47</v>
      </c>
      <c r="Z295" s="26">
        <v>48</v>
      </c>
      <c r="AA295" s="26">
        <v>73</v>
      </c>
      <c r="AB295" s="26">
        <v>112</v>
      </c>
      <c r="AC295" s="26">
        <v>112</v>
      </c>
      <c r="AD295" s="26">
        <v>144</v>
      </c>
      <c r="AE295" s="26">
        <v>181</v>
      </c>
      <c r="AF295" s="26">
        <v>147</v>
      </c>
      <c r="AG295" s="26">
        <v>173</v>
      </c>
      <c r="AH295" s="26">
        <v>158</v>
      </c>
      <c r="AI295" s="26">
        <v>174</v>
      </c>
      <c r="AJ295" s="26">
        <v>155</v>
      </c>
      <c r="AK295" s="26">
        <v>126</v>
      </c>
      <c r="AL295" s="26">
        <v>120</v>
      </c>
      <c r="AM295" s="26">
        <v>109</v>
      </c>
      <c r="AN295" s="26">
        <v>96</v>
      </c>
      <c r="AO295" s="26">
        <v>63</v>
      </c>
      <c r="AP295" s="26">
        <v>35</v>
      </c>
      <c r="AQ295" s="26">
        <v>31</v>
      </c>
    </row>
    <row r="296" spans="15:43" ht="15" x14ac:dyDescent="0.25">
      <c r="O296" s="75">
        <v>2016</v>
      </c>
      <c r="P296" s="75" t="s">
        <v>12</v>
      </c>
      <c r="Q296" s="75">
        <v>23</v>
      </c>
      <c r="R296" s="75" t="s">
        <v>20</v>
      </c>
      <c r="S296" s="90">
        <f t="shared" si="7"/>
        <v>1829</v>
      </c>
      <c r="T296" s="26">
        <v>15</v>
      </c>
      <c r="U296" s="26">
        <v>12</v>
      </c>
      <c r="V296" s="26">
        <v>8</v>
      </c>
      <c r="W296" s="26">
        <v>1</v>
      </c>
      <c r="X296" s="26">
        <v>10</v>
      </c>
      <c r="Y296" s="26">
        <v>32</v>
      </c>
      <c r="Z296" s="26">
        <v>25</v>
      </c>
      <c r="AA296" s="26">
        <v>42</v>
      </c>
      <c r="AB296" s="26">
        <v>58</v>
      </c>
      <c r="AC296" s="26">
        <v>129</v>
      </c>
      <c r="AD296" s="26">
        <v>137</v>
      </c>
      <c r="AE296" s="26">
        <v>77</v>
      </c>
      <c r="AF296" s="26">
        <v>198</v>
      </c>
      <c r="AG296" s="26">
        <v>152</v>
      </c>
      <c r="AH296" s="26">
        <v>118</v>
      </c>
      <c r="AI296" s="26">
        <v>133</v>
      </c>
      <c r="AJ296" s="26">
        <v>144</v>
      </c>
      <c r="AK296" s="26">
        <v>154</v>
      </c>
      <c r="AL296" s="26">
        <v>130</v>
      </c>
      <c r="AM296" s="26">
        <v>117</v>
      </c>
      <c r="AN296" s="26">
        <v>74</v>
      </c>
      <c r="AO296" s="26">
        <v>27</v>
      </c>
      <c r="AP296" s="26">
        <v>23</v>
      </c>
      <c r="AQ296" s="26">
        <v>13</v>
      </c>
    </row>
    <row r="297" spans="15:43" ht="15" x14ac:dyDescent="0.25">
      <c r="O297" s="75">
        <v>2016</v>
      </c>
      <c r="P297" s="75" t="s">
        <v>12</v>
      </c>
      <c r="Q297" s="75">
        <v>24</v>
      </c>
      <c r="R297" s="75" t="s">
        <v>21</v>
      </c>
      <c r="S297" s="90">
        <f t="shared" si="7"/>
        <v>2172</v>
      </c>
      <c r="T297" s="26">
        <v>7</v>
      </c>
      <c r="U297" s="26">
        <v>5</v>
      </c>
      <c r="V297" s="26">
        <v>4</v>
      </c>
      <c r="W297" s="26">
        <v>6</v>
      </c>
      <c r="X297" s="26">
        <v>16</v>
      </c>
      <c r="Y297" s="26">
        <v>53</v>
      </c>
      <c r="Z297" s="26">
        <v>74</v>
      </c>
      <c r="AA297" s="26">
        <v>108</v>
      </c>
      <c r="AB297" s="26">
        <v>112</v>
      </c>
      <c r="AC297" s="26">
        <v>106</v>
      </c>
      <c r="AD297" s="26">
        <v>163</v>
      </c>
      <c r="AE297" s="26">
        <v>152</v>
      </c>
      <c r="AF297" s="26">
        <v>163</v>
      </c>
      <c r="AG297" s="26">
        <v>144</v>
      </c>
      <c r="AH297" s="26">
        <v>149</v>
      </c>
      <c r="AI297" s="26">
        <v>172</v>
      </c>
      <c r="AJ297" s="26">
        <v>159</v>
      </c>
      <c r="AK297" s="26">
        <v>177</v>
      </c>
      <c r="AL297" s="26">
        <v>155</v>
      </c>
      <c r="AM297" s="26">
        <v>87</v>
      </c>
      <c r="AN297" s="26">
        <v>76</v>
      </c>
      <c r="AO297" s="26">
        <v>46</v>
      </c>
      <c r="AP297" s="26">
        <v>21</v>
      </c>
      <c r="AQ297" s="26">
        <v>17</v>
      </c>
    </row>
    <row r="298" spans="15:43" ht="15" x14ac:dyDescent="0.25">
      <c r="O298" s="75">
        <v>2016</v>
      </c>
      <c r="P298" s="75" t="s">
        <v>12</v>
      </c>
      <c r="Q298" s="75">
        <v>26</v>
      </c>
      <c r="R298" s="75" t="s">
        <v>15</v>
      </c>
      <c r="S298" s="90">
        <f t="shared" si="7"/>
        <v>2293</v>
      </c>
      <c r="T298" s="26">
        <v>3</v>
      </c>
      <c r="U298" s="26">
        <v>6</v>
      </c>
      <c r="V298" s="26">
        <v>3</v>
      </c>
      <c r="W298" s="26">
        <v>13</v>
      </c>
      <c r="X298" s="26">
        <v>19</v>
      </c>
      <c r="Y298" s="26">
        <v>56</v>
      </c>
      <c r="Z298" s="26">
        <v>98</v>
      </c>
      <c r="AA298" s="26">
        <v>181</v>
      </c>
      <c r="AB298" s="26">
        <v>110</v>
      </c>
      <c r="AC298" s="26">
        <v>94</v>
      </c>
      <c r="AD298" s="26">
        <v>123</v>
      </c>
      <c r="AE298" s="26">
        <v>134</v>
      </c>
      <c r="AF298" s="26">
        <v>148</v>
      </c>
      <c r="AG298" s="26">
        <v>148</v>
      </c>
      <c r="AH298" s="26">
        <v>127</v>
      </c>
      <c r="AI298" s="26">
        <v>183</v>
      </c>
      <c r="AJ298" s="26">
        <v>217</v>
      </c>
      <c r="AK298" s="26">
        <v>188</v>
      </c>
      <c r="AL298" s="26">
        <v>143</v>
      </c>
      <c r="AM298" s="26">
        <v>126</v>
      </c>
      <c r="AN298" s="26">
        <v>86</v>
      </c>
      <c r="AO298" s="26">
        <v>48</v>
      </c>
      <c r="AP298" s="26">
        <v>20</v>
      </c>
      <c r="AQ298" s="26">
        <v>19</v>
      </c>
    </row>
    <row r="299" spans="15:43" ht="15" x14ac:dyDescent="0.25">
      <c r="O299" s="75">
        <v>2016</v>
      </c>
      <c r="P299" s="75" t="s">
        <v>12</v>
      </c>
      <c r="Q299" s="75">
        <v>27</v>
      </c>
      <c r="R299" s="75" t="s">
        <v>16</v>
      </c>
      <c r="S299" s="90">
        <f t="shared" si="7"/>
        <v>2336</v>
      </c>
      <c r="T299" s="26">
        <v>4</v>
      </c>
      <c r="U299" s="26">
        <v>2</v>
      </c>
      <c r="V299" s="26">
        <v>2</v>
      </c>
      <c r="W299" s="26">
        <v>4</v>
      </c>
      <c r="X299" s="26">
        <v>16</v>
      </c>
      <c r="Y299" s="26">
        <v>59</v>
      </c>
      <c r="Z299" s="26">
        <v>94</v>
      </c>
      <c r="AA299" s="26">
        <v>193</v>
      </c>
      <c r="AB299" s="26">
        <v>116</v>
      </c>
      <c r="AC299" s="26">
        <v>104</v>
      </c>
      <c r="AD299" s="26">
        <v>127</v>
      </c>
      <c r="AE299" s="26">
        <v>139</v>
      </c>
      <c r="AF299" s="26">
        <v>175</v>
      </c>
      <c r="AG299" s="26">
        <v>144</v>
      </c>
      <c r="AH299" s="26">
        <v>155</v>
      </c>
      <c r="AI299" s="26">
        <v>197</v>
      </c>
      <c r="AJ299" s="26">
        <v>193</v>
      </c>
      <c r="AK299" s="26">
        <v>183</v>
      </c>
      <c r="AL299" s="26">
        <v>142</v>
      </c>
      <c r="AM299" s="26">
        <v>116</v>
      </c>
      <c r="AN299" s="26">
        <v>80</v>
      </c>
      <c r="AO299" s="26">
        <v>45</v>
      </c>
      <c r="AP299" s="26">
        <v>31</v>
      </c>
      <c r="AQ299" s="26">
        <v>15</v>
      </c>
    </row>
    <row r="300" spans="15:43" ht="15" x14ac:dyDescent="0.25">
      <c r="O300" s="75">
        <v>2016</v>
      </c>
      <c r="P300" s="75" t="s">
        <v>12</v>
      </c>
      <c r="Q300" s="75">
        <v>28</v>
      </c>
      <c r="R300" s="75" t="s">
        <v>17</v>
      </c>
      <c r="S300" s="90">
        <f t="shared" si="7"/>
        <v>2470</v>
      </c>
      <c r="T300" s="26">
        <v>10</v>
      </c>
      <c r="U300" s="26">
        <v>9</v>
      </c>
      <c r="V300" s="26">
        <v>6</v>
      </c>
      <c r="W300" s="26">
        <v>7</v>
      </c>
      <c r="X300" s="26">
        <v>22</v>
      </c>
      <c r="Y300" s="26">
        <v>45</v>
      </c>
      <c r="Z300" s="26">
        <v>105</v>
      </c>
      <c r="AA300" s="26">
        <v>191</v>
      </c>
      <c r="AB300" s="26">
        <v>97</v>
      </c>
      <c r="AC300" s="26">
        <v>97</v>
      </c>
      <c r="AD300" s="26">
        <v>123</v>
      </c>
      <c r="AE300" s="26">
        <v>160</v>
      </c>
      <c r="AF300" s="26">
        <v>159</v>
      </c>
      <c r="AG300" s="26">
        <v>139</v>
      </c>
      <c r="AH300" s="26">
        <v>147</v>
      </c>
      <c r="AI300" s="26">
        <v>216</v>
      </c>
      <c r="AJ300" s="26">
        <v>232</v>
      </c>
      <c r="AK300" s="26">
        <v>204</v>
      </c>
      <c r="AL300" s="26">
        <v>163</v>
      </c>
      <c r="AM300" s="26">
        <v>118</v>
      </c>
      <c r="AN300" s="26">
        <v>76</v>
      </c>
      <c r="AO300" s="26">
        <v>63</v>
      </c>
      <c r="AP300" s="26">
        <v>51</v>
      </c>
      <c r="AQ300" s="26">
        <v>30</v>
      </c>
    </row>
    <row r="301" spans="15:43" ht="15" x14ac:dyDescent="0.25">
      <c r="O301" s="75">
        <v>2016</v>
      </c>
      <c r="P301" s="75" t="s">
        <v>12</v>
      </c>
      <c r="Q301" s="75">
        <v>29</v>
      </c>
      <c r="R301" s="75" t="s">
        <v>18</v>
      </c>
      <c r="S301" s="90">
        <f t="shared" si="7"/>
        <v>2321</v>
      </c>
      <c r="T301" s="26">
        <v>18</v>
      </c>
      <c r="U301" s="26">
        <v>9</v>
      </c>
      <c r="V301" s="26">
        <v>4</v>
      </c>
      <c r="W301" s="26">
        <v>8</v>
      </c>
      <c r="X301" s="26">
        <v>8</v>
      </c>
      <c r="Y301" s="26">
        <v>51</v>
      </c>
      <c r="Z301" s="26">
        <v>54</v>
      </c>
      <c r="AA301" s="26">
        <v>49</v>
      </c>
      <c r="AB301" s="26">
        <v>86</v>
      </c>
      <c r="AC301" s="26">
        <v>121</v>
      </c>
      <c r="AD301" s="26">
        <v>157</v>
      </c>
      <c r="AE301" s="26">
        <v>183</v>
      </c>
      <c r="AF301" s="26">
        <v>157</v>
      </c>
      <c r="AG301" s="26">
        <v>153</v>
      </c>
      <c r="AH301" s="26">
        <v>145</v>
      </c>
      <c r="AI301" s="26">
        <v>173</v>
      </c>
      <c r="AJ301" s="26">
        <v>194</v>
      </c>
      <c r="AK301" s="26">
        <v>158</v>
      </c>
      <c r="AL301" s="26">
        <v>133</v>
      </c>
      <c r="AM301" s="26">
        <v>168</v>
      </c>
      <c r="AN301" s="26">
        <v>116</v>
      </c>
      <c r="AO301" s="26">
        <v>78</v>
      </c>
      <c r="AP301" s="26">
        <v>53</v>
      </c>
      <c r="AQ301" s="26">
        <v>45</v>
      </c>
    </row>
    <row r="302" spans="15:43" ht="15" x14ac:dyDescent="0.25">
      <c r="O302" s="75">
        <v>2016</v>
      </c>
      <c r="P302" s="75" t="s">
        <v>12</v>
      </c>
      <c r="Q302" s="75">
        <v>30</v>
      </c>
      <c r="R302" s="75" t="s">
        <v>19</v>
      </c>
      <c r="S302" s="90">
        <f t="shared" si="7"/>
        <v>1988</v>
      </c>
      <c r="T302" s="26">
        <v>31</v>
      </c>
      <c r="U302" s="26">
        <v>16</v>
      </c>
      <c r="V302" s="26">
        <v>13</v>
      </c>
      <c r="W302" s="26">
        <v>6</v>
      </c>
      <c r="X302" s="26">
        <v>9</v>
      </c>
      <c r="Y302" s="26">
        <v>24</v>
      </c>
      <c r="Z302" s="26">
        <v>28</v>
      </c>
      <c r="AA302" s="26">
        <v>28</v>
      </c>
      <c r="AB302" s="26">
        <v>47</v>
      </c>
      <c r="AC302" s="26">
        <v>138</v>
      </c>
      <c r="AD302" s="26">
        <v>156</v>
      </c>
      <c r="AE302" s="26">
        <v>112</v>
      </c>
      <c r="AF302" s="26">
        <v>226</v>
      </c>
      <c r="AG302" s="26">
        <v>159</v>
      </c>
      <c r="AH302" s="26">
        <v>147</v>
      </c>
      <c r="AI302" s="26">
        <v>121</v>
      </c>
      <c r="AJ302" s="26">
        <v>156</v>
      </c>
      <c r="AK302" s="26">
        <v>143</v>
      </c>
      <c r="AL302" s="26">
        <v>138</v>
      </c>
      <c r="AM302" s="26">
        <v>137</v>
      </c>
      <c r="AN302" s="26">
        <v>70</v>
      </c>
      <c r="AO302" s="26">
        <v>48</v>
      </c>
      <c r="AP302" s="26">
        <v>20</v>
      </c>
      <c r="AQ302" s="26">
        <v>15</v>
      </c>
    </row>
    <row r="303" spans="15:43" ht="15" x14ac:dyDescent="0.25">
      <c r="O303" s="75">
        <v>2016</v>
      </c>
      <c r="P303" s="75" t="s">
        <v>12</v>
      </c>
      <c r="Q303" s="75">
        <v>31</v>
      </c>
      <c r="R303" s="75" t="s">
        <v>20</v>
      </c>
      <c r="S303" s="90">
        <f t="shared" si="7"/>
        <v>2243</v>
      </c>
      <c r="T303" s="26">
        <v>8</v>
      </c>
      <c r="U303" s="26">
        <v>10</v>
      </c>
      <c r="V303" s="26">
        <v>1</v>
      </c>
      <c r="W303" s="26">
        <v>7</v>
      </c>
      <c r="X303" s="26">
        <v>21</v>
      </c>
      <c r="Y303" s="26">
        <v>51</v>
      </c>
      <c r="Z303" s="26">
        <v>70</v>
      </c>
      <c r="AA303" s="26">
        <v>132</v>
      </c>
      <c r="AB303" s="26">
        <v>112</v>
      </c>
      <c r="AC303" s="26">
        <v>97</v>
      </c>
      <c r="AD303" s="26">
        <v>123</v>
      </c>
      <c r="AE303" s="26">
        <v>173</v>
      </c>
      <c r="AF303" s="26">
        <v>143</v>
      </c>
      <c r="AG303" s="26">
        <v>150</v>
      </c>
      <c r="AH303" s="26">
        <v>122</v>
      </c>
      <c r="AI303" s="26">
        <v>162</v>
      </c>
      <c r="AJ303" s="26">
        <v>214</v>
      </c>
      <c r="AK303" s="26">
        <v>214</v>
      </c>
      <c r="AL303" s="26">
        <v>132</v>
      </c>
      <c r="AM303" s="26">
        <v>130</v>
      </c>
      <c r="AN303" s="26">
        <v>78</v>
      </c>
      <c r="AO303" s="26">
        <v>51</v>
      </c>
      <c r="AP303" s="26">
        <v>31</v>
      </c>
      <c r="AQ303" s="26">
        <v>11</v>
      </c>
    </row>
    <row r="304" spans="15:43" ht="15" x14ac:dyDescent="0.25">
      <c r="O304" s="75">
        <v>2016</v>
      </c>
      <c r="P304" s="75" t="s">
        <v>13</v>
      </c>
      <c r="Q304" s="75">
        <v>1</v>
      </c>
      <c r="R304" s="75" t="s">
        <v>21</v>
      </c>
      <c r="S304" s="90">
        <f t="shared" si="7"/>
        <v>2152</v>
      </c>
      <c r="T304" s="26">
        <v>6</v>
      </c>
      <c r="U304" s="26">
        <v>3</v>
      </c>
      <c r="V304" s="26">
        <v>2</v>
      </c>
      <c r="W304" s="26">
        <v>7</v>
      </c>
      <c r="X304" s="26">
        <v>24</v>
      </c>
      <c r="Y304" s="26">
        <v>61</v>
      </c>
      <c r="Z304" s="26">
        <v>83</v>
      </c>
      <c r="AA304" s="26">
        <v>180</v>
      </c>
      <c r="AB304" s="26">
        <v>100</v>
      </c>
      <c r="AC304" s="26">
        <v>100</v>
      </c>
      <c r="AD304" s="26">
        <v>111</v>
      </c>
      <c r="AE304" s="26">
        <v>144</v>
      </c>
      <c r="AF304" s="26">
        <v>131</v>
      </c>
      <c r="AG304" s="26">
        <v>150</v>
      </c>
      <c r="AH304" s="26">
        <v>136</v>
      </c>
      <c r="AI304" s="26">
        <v>164</v>
      </c>
      <c r="AJ304" s="26">
        <v>205</v>
      </c>
      <c r="AK304" s="26">
        <v>184</v>
      </c>
      <c r="AL304" s="26">
        <v>137</v>
      </c>
      <c r="AM304" s="26">
        <v>80</v>
      </c>
      <c r="AN304" s="26">
        <v>66</v>
      </c>
      <c r="AO304" s="26">
        <v>43</v>
      </c>
      <c r="AP304" s="26">
        <v>20</v>
      </c>
      <c r="AQ304" s="26">
        <v>15</v>
      </c>
    </row>
    <row r="305" spans="15:43" ht="15" x14ac:dyDescent="0.25">
      <c r="O305" s="75">
        <v>2016</v>
      </c>
      <c r="P305" s="75" t="s">
        <v>13</v>
      </c>
      <c r="Q305" s="75">
        <v>2</v>
      </c>
      <c r="R305" s="75" t="s">
        <v>15</v>
      </c>
      <c r="S305" s="90">
        <f t="shared" si="7"/>
        <v>2253</v>
      </c>
      <c r="T305" s="26">
        <v>8</v>
      </c>
      <c r="U305" s="26">
        <v>7</v>
      </c>
      <c r="V305" s="26">
        <v>6</v>
      </c>
      <c r="W305" s="26">
        <v>8</v>
      </c>
      <c r="X305" s="26">
        <v>14</v>
      </c>
      <c r="Y305" s="26">
        <v>64</v>
      </c>
      <c r="Z305" s="26">
        <v>103</v>
      </c>
      <c r="AA305" s="26">
        <v>169</v>
      </c>
      <c r="AB305" s="26">
        <v>120</v>
      </c>
      <c r="AC305" s="26">
        <v>119</v>
      </c>
      <c r="AD305" s="26">
        <v>118</v>
      </c>
      <c r="AE305" s="26">
        <v>130</v>
      </c>
      <c r="AF305" s="26">
        <v>117</v>
      </c>
      <c r="AG305" s="26">
        <v>143</v>
      </c>
      <c r="AH305" s="26">
        <v>119</v>
      </c>
      <c r="AI305" s="26">
        <v>168</v>
      </c>
      <c r="AJ305" s="26">
        <v>207</v>
      </c>
      <c r="AK305" s="26">
        <v>192</v>
      </c>
      <c r="AL305" s="26">
        <v>141</v>
      </c>
      <c r="AM305" s="26">
        <v>125</v>
      </c>
      <c r="AN305" s="26">
        <v>100</v>
      </c>
      <c r="AO305" s="26">
        <v>40</v>
      </c>
      <c r="AP305" s="26">
        <v>25</v>
      </c>
      <c r="AQ305" s="26">
        <v>10</v>
      </c>
    </row>
    <row r="306" spans="15:43" ht="15" x14ac:dyDescent="0.25">
      <c r="O306" s="75">
        <v>2016</v>
      </c>
      <c r="P306" s="75" t="s">
        <v>13</v>
      </c>
      <c r="Q306" s="75">
        <v>3</v>
      </c>
      <c r="R306" s="75" t="s">
        <v>16</v>
      </c>
      <c r="S306" s="90">
        <f t="shared" si="7"/>
        <v>2368</v>
      </c>
      <c r="T306" s="26">
        <v>10</v>
      </c>
      <c r="U306" s="26">
        <v>1</v>
      </c>
      <c r="V306" s="26">
        <v>6</v>
      </c>
      <c r="W306" s="26">
        <v>7</v>
      </c>
      <c r="X306" s="26">
        <v>15</v>
      </c>
      <c r="Y306" s="26">
        <v>58</v>
      </c>
      <c r="Z306" s="26">
        <v>114</v>
      </c>
      <c r="AA306" s="26">
        <v>183</v>
      </c>
      <c r="AB306" s="26">
        <v>101</v>
      </c>
      <c r="AC306" s="26">
        <v>127</v>
      </c>
      <c r="AD306" s="26">
        <v>142</v>
      </c>
      <c r="AE306" s="26">
        <v>150</v>
      </c>
      <c r="AF306" s="26">
        <v>136</v>
      </c>
      <c r="AG306" s="26">
        <v>134</v>
      </c>
      <c r="AH306" s="26">
        <v>156</v>
      </c>
      <c r="AI306" s="26">
        <v>176</v>
      </c>
      <c r="AJ306" s="26">
        <v>214</v>
      </c>
      <c r="AK306" s="26">
        <v>200</v>
      </c>
      <c r="AL306" s="26">
        <v>150</v>
      </c>
      <c r="AM306" s="26">
        <v>128</v>
      </c>
      <c r="AN306" s="26">
        <v>79</v>
      </c>
      <c r="AO306" s="26">
        <v>41</v>
      </c>
      <c r="AP306" s="26">
        <v>27</v>
      </c>
      <c r="AQ306" s="26">
        <v>13</v>
      </c>
    </row>
    <row r="307" spans="15:43" ht="15" x14ac:dyDescent="0.25">
      <c r="O307" s="75">
        <v>2016</v>
      </c>
      <c r="P307" s="75" t="s">
        <v>13</v>
      </c>
      <c r="Q307" s="75">
        <v>4</v>
      </c>
      <c r="R307" s="75" t="s">
        <v>17</v>
      </c>
      <c r="S307" s="90">
        <f t="shared" si="7"/>
        <v>2489</v>
      </c>
      <c r="T307" s="26">
        <v>5</v>
      </c>
      <c r="U307" s="26">
        <v>4</v>
      </c>
      <c r="V307" s="26">
        <v>6</v>
      </c>
      <c r="W307" s="26">
        <v>9</v>
      </c>
      <c r="X307" s="26">
        <v>24</v>
      </c>
      <c r="Y307" s="26">
        <v>50</v>
      </c>
      <c r="Z307" s="26">
        <v>96</v>
      </c>
      <c r="AA307" s="26">
        <v>184</v>
      </c>
      <c r="AB307" s="26">
        <v>118</v>
      </c>
      <c r="AC307" s="26">
        <v>121</v>
      </c>
      <c r="AD307" s="26">
        <v>140</v>
      </c>
      <c r="AE307" s="26">
        <v>142</v>
      </c>
      <c r="AF307" s="26">
        <v>150</v>
      </c>
      <c r="AG307" s="26">
        <v>139</v>
      </c>
      <c r="AH307" s="26">
        <v>162</v>
      </c>
      <c r="AI307" s="26">
        <v>189</v>
      </c>
      <c r="AJ307" s="26">
        <v>228</v>
      </c>
      <c r="AK307" s="26">
        <v>186</v>
      </c>
      <c r="AL307" s="26">
        <v>169</v>
      </c>
      <c r="AM307" s="26">
        <v>104</v>
      </c>
      <c r="AN307" s="26">
        <v>79</v>
      </c>
      <c r="AO307" s="26">
        <v>98</v>
      </c>
      <c r="AP307" s="26">
        <v>56</v>
      </c>
      <c r="AQ307" s="26">
        <v>30</v>
      </c>
    </row>
    <row r="308" spans="15:43" ht="15" x14ac:dyDescent="0.25">
      <c r="O308" s="75">
        <v>2016</v>
      </c>
      <c r="P308" s="75" t="s">
        <v>13</v>
      </c>
      <c r="Q308" s="75">
        <v>5</v>
      </c>
      <c r="R308" s="75" t="s">
        <v>18</v>
      </c>
      <c r="S308" s="90">
        <f t="shared" si="7"/>
        <v>1956</v>
      </c>
      <c r="T308" s="26">
        <v>21</v>
      </c>
      <c r="U308" s="26">
        <v>12</v>
      </c>
      <c r="V308" s="26">
        <v>8</v>
      </c>
      <c r="W308" s="26">
        <v>8</v>
      </c>
      <c r="X308" s="26">
        <v>9</v>
      </c>
      <c r="Y308" s="26">
        <v>52</v>
      </c>
      <c r="Z308" s="26">
        <v>52</v>
      </c>
      <c r="AA308" s="26">
        <v>60</v>
      </c>
      <c r="AB308" s="26">
        <v>82</v>
      </c>
      <c r="AC308" s="26">
        <v>126</v>
      </c>
      <c r="AD308" s="26">
        <v>151</v>
      </c>
      <c r="AE308" s="26">
        <v>160</v>
      </c>
      <c r="AF308" s="26">
        <v>149</v>
      </c>
      <c r="AG308" s="26">
        <v>145</v>
      </c>
      <c r="AH308" s="26">
        <v>129</v>
      </c>
      <c r="AI308" s="26">
        <v>157</v>
      </c>
      <c r="AJ308" s="26">
        <v>154</v>
      </c>
      <c r="AK308" s="26">
        <v>96</v>
      </c>
      <c r="AL308" s="26">
        <v>110</v>
      </c>
      <c r="AM308" s="26">
        <v>93</v>
      </c>
      <c r="AN308" s="26">
        <v>62</v>
      </c>
      <c r="AO308" s="26">
        <v>45</v>
      </c>
      <c r="AP308" s="26">
        <v>44</v>
      </c>
      <c r="AQ308" s="26">
        <v>31</v>
      </c>
    </row>
    <row r="309" spans="15:43" ht="15" x14ac:dyDescent="0.25">
      <c r="O309" s="75">
        <v>2016</v>
      </c>
      <c r="P309" s="75" t="s">
        <v>13</v>
      </c>
      <c r="Q309" s="75">
        <v>6</v>
      </c>
      <c r="R309" s="75" t="s">
        <v>19</v>
      </c>
      <c r="S309" s="90">
        <f t="shared" si="7"/>
        <v>1926</v>
      </c>
      <c r="T309" s="26">
        <v>19</v>
      </c>
      <c r="U309" s="26">
        <v>23</v>
      </c>
      <c r="V309" s="26">
        <v>10</v>
      </c>
      <c r="W309" s="26">
        <v>1</v>
      </c>
      <c r="X309" s="26">
        <v>7</v>
      </c>
      <c r="Y309" s="26">
        <v>26</v>
      </c>
      <c r="Z309" s="26">
        <v>34</v>
      </c>
      <c r="AA309" s="26">
        <v>48</v>
      </c>
      <c r="AB309" s="26">
        <v>77</v>
      </c>
      <c r="AC309" s="26">
        <v>137</v>
      </c>
      <c r="AD309" s="26">
        <v>127</v>
      </c>
      <c r="AE309" s="26">
        <v>106</v>
      </c>
      <c r="AF309" s="26">
        <v>219</v>
      </c>
      <c r="AG309" s="26">
        <v>163</v>
      </c>
      <c r="AH309" s="26">
        <v>142</v>
      </c>
      <c r="AI309" s="26">
        <v>144</v>
      </c>
      <c r="AJ309" s="26">
        <v>127</v>
      </c>
      <c r="AK309" s="26">
        <v>154</v>
      </c>
      <c r="AL309" s="26">
        <v>120</v>
      </c>
      <c r="AM309" s="26">
        <v>112</v>
      </c>
      <c r="AN309" s="26">
        <v>64</v>
      </c>
      <c r="AO309" s="26">
        <v>34</v>
      </c>
      <c r="AP309" s="26">
        <v>17</v>
      </c>
      <c r="AQ309" s="26">
        <v>15</v>
      </c>
    </row>
    <row r="310" spans="15:43" ht="15" x14ac:dyDescent="0.25">
      <c r="O310" s="75">
        <v>2016</v>
      </c>
      <c r="P310" s="75" t="s">
        <v>13</v>
      </c>
      <c r="Q310" s="75">
        <v>7</v>
      </c>
      <c r="R310" s="75" t="s">
        <v>20</v>
      </c>
      <c r="S310" s="90">
        <f t="shared" si="7"/>
        <v>2043</v>
      </c>
      <c r="T310" s="26">
        <v>15</v>
      </c>
      <c r="U310" s="26">
        <v>6</v>
      </c>
      <c r="V310" s="26">
        <v>5</v>
      </c>
      <c r="W310" s="26">
        <v>9</v>
      </c>
      <c r="X310" s="26">
        <v>19</v>
      </c>
      <c r="Y310" s="26">
        <v>61</v>
      </c>
      <c r="Z310" s="26">
        <v>79</v>
      </c>
      <c r="AA310" s="26">
        <v>102</v>
      </c>
      <c r="AB310" s="26">
        <v>119</v>
      </c>
      <c r="AC310" s="26">
        <v>125</v>
      </c>
      <c r="AD310" s="26">
        <v>136</v>
      </c>
      <c r="AE310" s="26">
        <v>150</v>
      </c>
      <c r="AF310" s="26">
        <v>141</v>
      </c>
      <c r="AG310" s="26">
        <v>146</v>
      </c>
      <c r="AH310" s="26">
        <v>146</v>
      </c>
      <c r="AI310" s="26">
        <v>140</v>
      </c>
      <c r="AJ310" s="26">
        <v>162</v>
      </c>
      <c r="AK310" s="26">
        <v>193</v>
      </c>
      <c r="AL310" s="26">
        <v>108</v>
      </c>
      <c r="AM310" s="26">
        <v>56</v>
      </c>
      <c r="AN310" s="26">
        <v>57</v>
      </c>
      <c r="AO310" s="26">
        <v>38</v>
      </c>
      <c r="AP310" s="26">
        <v>11</v>
      </c>
      <c r="AQ310" s="26">
        <v>19</v>
      </c>
    </row>
    <row r="311" spans="15:43" ht="15" x14ac:dyDescent="0.25">
      <c r="O311" s="75">
        <v>2016</v>
      </c>
      <c r="P311" s="75" t="s">
        <v>13</v>
      </c>
      <c r="Q311" s="75">
        <v>8</v>
      </c>
      <c r="R311" s="75" t="s">
        <v>21</v>
      </c>
      <c r="S311" s="90">
        <f t="shared" si="7"/>
        <v>2060</v>
      </c>
      <c r="T311" s="26">
        <v>9</v>
      </c>
      <c r="U311" s="26">
        <v>3</v>
      </c>
      <c r="V311" s="26">
        <v>0</v>
      </c>
      <c r="W311" s="26">
        <v>7</v>
      </c>
      <c r="X311" s="26">
        <v>17</v>
      </c>
      <c r="Y311" s="26">
        <v>69</v>
      </c>
      <c r="Z311" s="26">
        <v>80</v>
      </c>
      <c r="AA311" s="26">
        <v>103</v>
      </c>
      <c r="AB311" s="26">
        <v>107</v>
      </c>
      <c r="AC311" s="26">
        <v>131</v>
      </c>
      <c r="AD311" s="26">
        <v>137</v>
      </c>
      <c r="AE311" s="26">
        <v>148</v>
      </c>
      <c r="AF311" s="26">
        <v>174</v>
      </c>
      <c r="AG311" s="26">
        <v>146</v>
      </c>
      <c r="AH311" s="26">
        <v>127</v>
      </c>
      <c r="AI311" s="26">
        <v>150</v>
      </c>
      <c r="AJ311" s="26">
        <v>161</v>
      </c>
      <c r="AK311" s="26">
        <v>173</v>
      </c>
      <c r="AL311" s="26">
        <v>104</v>
      </c>
      <c r="AM311" s="26">
        <v>79</v>
      </c>
      <c r="AN311" s="26">
        <v>55</v>
      </c>
      <c r="AO311" s="26">
        <v>37</v>
      </c>
      <c r="AP311" s="26">
        <v>26</v>
      </c>
      <c r="AQ311" s="26">
        <v>17</v>
      </c>
    </row>
    <row r="312" spans="15:43" ht="15" x14ac:dyDescent="0.25">
      <c r="O312" s="75">
        <v>2016</v>
      </c>
      <c r="P312" s="75" t="s">
        <v>13</v>
      </c>
      <c r="Q312" s="75">
        <v>9</v>
      </c>
      <c r="R312" s="75" t="s">
        <v>15</v>
      </c>
      <c r="S312" s="90">
        <f t="shared" si="7"/>
        <v>2154</v>
      </c>
      <c r="T312" s="26">
        <v>15</v>
      </c>
      <c r="U312" s="26">
        <v>4</v>
      </c>
      <c r="V312" s="26">
        <v>4</v>
      </c>
      <c r="W312" s="26">
        <v>9</v>
      </c>
      <c r="X312" s="26">
        <v>14</v>
      </c>
      <c r="Y312" s="26">
        <v>63</v>
      </c>
      <c r="Z312" s="26">
        <v>99</v>
      </c>
      <c r="AA312" s="26">
        <v>164</v>
      </c>
      <c r="AB312" s="26">
        <v>110</v>
      </c>
      <c r="AC312" s="26">
        <v>91</v>
      </c>
      <c r="AD312" s="26">
        <v>115</v>
      </c>
      <c r="AE312" s="26">
        <v>152</v>
      </c>
      <c r="AF312" s="26">
        <v>117</v>
      </c>
      <c r="AG312" s="26">
        <v>118</v>
      </c>
      <c r="AH312" s="26">
        <v>143</v>
      </c>
      <c r="AI312" s="26">
        <v>155</v>
      </c>
      <c r="AJ312" s="26">
        <v>189</v>
      </c>
      <c r="AK312" s="26">
        <v>180</v>
      </c>
      <c r="AL312" s="26">
        <v>141</v>
      </c>
      <c r="AM312" s="26">
        <v>101</v>
      </c>
      <c r="AN312" s="26">
        <v>86</v>
      </c>
      <c r="AO312" s="26">
        <v>45</v>
      </c>
      <c r="AP312" s="26">
        <v>24</v>
      </c>
      <c r="AQ312" s="26">
        <v>15</v>
      </c>
    </row>
    <row r="313" spans="15:43" ht="15" x14ac:dyDescent="0.25">
      <c r="O313" s="75">
        <v>2016</v>
      </c>
      <c r="P313" s="75" t="s">
        <v>13</v>
      </c>
      <c r="Q313" s="75">
        <v>10</v>
      </c>
      <c r="R313" s="75" t="s">
        <v>16</v>
      </c>
      <c r="S313" s="90">
        <f t="shared" si="7"/>
        <v>2274</v>
      </c>
      <c r="T313" s="26">
        <v>4</v>
      </c>
      <c r="U313" s="26">
        <v>4</v>
      </c>
      <c r="V313" s="26">
        <v>5</v>
      </c>
      <c r="W313" s="26">
        <v>8</v>
      </c>
      <c r="X313" s="26">
        <v>16</v>
      </c>
      <c r="Y313" s="26">
        <v>62</v>
      </c>
      <c r="Z313" s="26">
        <v>102</v>
      </c>
      <c r="AA313" s="26">
        <v>202</v>
      </c>
      <c r="AB313" s="26">
        <v>97</v>
      </c>
      <c r="AC313" s="26">
        <v>123</v>
      </c>
      <c r="AD313" s="26">
        <v>141</v>
      </c>
      <c r="AE313" s="26">
        <v>140</v>
      </c>
      <c r="AF313" s="26">
        <v>157</v>
      </c>
      <c r="AG313" s="26">
        <v>141</v>
      </c>
      <c r="AH313" s="26">
        <v>142</v>
      </c>
      <c r="AI313" s="26">
        <v>175</v>
      </c>
      <c r="AJ313" s="26">
        <v>215</v>
      </c>
      <c r="AK313" s="26">
        <v>184</v>
      </c>
      <c r="AL313" s="26">
        <v>134</v>
      </c>
      <c r="AM313" s="26">
        <v>88</v>
      </c>
      <c r="AN313" s="26">
        <v>60</v>
      </c>
      <c r="AO313" s="26">
        <v>45</v>
      </c>
      <c r="AP313" s="26">
        <v>18</v>
      </c>
      <c r="AQ313" s="26">
        <v>11</v>
      </c>
    </row>
    <row r="314" spans="15:43" ht="15" x14ac:dyDescent="0.25">
      <c r="O314" s="75">
        <v>2016</v>
      </c>
      <c r="P314" s="75" t="s">
        <v>13</v>
      </c>
      <c r="Q314" s="75">
        <v>11</v>
      </c>
      <c r="R314" s="75" t="s">
        <v>17</v>
      </c>
      <c r="S314" s="90">
        <f t="shared" si="7"/>
        <v>2224</v>
      </c>
      <c r="T314" s="26">
        <v>9</v>
      </c>
      <c r="U314" s="26">
        <v>4</v>
      </c>
      <c r="V314" s="26">
        <v>1</v>
      </c>
      <c r="W314" s="26">
        <v>9</v>
      </c>
      <c r="X314" s="26">
        <v>10</v>
      </c>
      <c r="Y314" s="26">
        <v>50</v>
      </c>
      <c r="Z314" s="26">
        <v>74</v>
      </c>
      <c r="AA314" s="26">
        <v>169</v>
      </c>
      <c r="AB314" s="26">
        <v>93</v>
      </c>
      <c r="AC314" s="26">
        <v>107</v>
      </c>
      <c r="AD314" s="26">
        <v>102</v>
      </c>
      <c r="AE314" s="26">
        <v>134</v>
      </c>
      <c r="AF314" s="26">
        <v>178</v>
      </c>
      <c r="AG314" s="26">
        <v>157</v>
      </c>
      <c r="AH314" s="26">
        <v>143</v>
      </c>
      <c r="AI314" s="26">
        <v>169</v>
      </c>
      <c r="AJ314" s="26">
        <v>216</v>
      </c>
      <c r="AK314" s="26">
        <v>187</v>
      </c>
      <c r="AL314" s="26">
        <v>123</v>
      </c>
      <c r="AM314" s="26">
        <v>98</v>
      </c>
      <c r="AN314" s="26">
        <v>69</v>
      </c>
      <c r="AO314" s="26">
        <v>50</v>
      </c>
      <c r="AP314" s="26">
        <v>46</v>
      </c>
      <c r="AQ314" s="26">
        <v>26</v>
      </c>
    </row>
    <row r="315" spans="15:43" ht="15" x14ac:dyDescent="0.25">
      <c r="O315" s="75">
        <v>2016</v>
      </c>
      <c r="P315" s="75" t="s">
        <v>13</v>
      </c>
      <c r="Q315" s="75">
        <v>12</v>
      </c>
      <c r="R315" s="75" t="s">
        <v>18</v>
      </c>
      <c r="S315" s="90">
        <f t="shared" si="7"/>
        <v>2018</v>
      </c>
      <c r="T315" s="26">
        <v>14</v>
      </c>
      <c r="U315" s="26">
        <v>16</v>
      </c>
      <c r="V315" s="26">
        <v>7</v>
      </c>
      <c r="W315" s="26">
        <v>7</v>
      </c>
      <c r="X315" s="26">
        <v>17</v>
      </c>
      <c r="Y315" s="26">
        <v>50</v>
      </c>
      <c r="Z315" s="26">
        <v>32</v>
      </c>
      <c r="AA315" s="26">
        <v>48</v>
      </c>
      <c r="AB315" s="26">
        <v>106</v>
      </c>
      <c r="AC315" s="26">
        <v>121</v>
      </c>
      <c r="AD315" s="26">
        <v>153</v>
      </c>
      <c r="AE315" s="26">
        <v>170</v>
      </c>
      <c r="AF315" s="26">
        <v>156</v>
      </c>
      <c r="AG315" s="26">
        <v>159</v>
      </c>
      <c r="AH315" s="26">
        <v>147</v>
      </c>
      <c r="AI315" s="26">
        <v>153</v>
      </c>
      <c r="AJ315" s="26">
        <v>142</v>
      </c>
      <c r="AK315" s="26">
        <v>158</v>
      </c>
      <c r="AL315" s="26">
        <v>118</v>
      </c>
      <c r="AM315" s="26">
        <v>75</v>
      </c>
      <c r="AN315" s="26">
        <v>56</v>
      </c>
      <c r="AO315" s="26">
        <v>55</v>
      </c>
      <c r="AP315" s="26">
        <v>35</v>
      </c>
      <c r="AQ315" s="26">
        <v>23</v>
      </c>
    </row>
    <row r="316" spans="15:43" ht="15" x14ac:dyDescent="0.25">
      <c r="O316" s="75">
        <v>2016</v>
      </c>
      <c r="P316" s="75" t="s">
        <v>13</v>
      </c>
      <c r="Q316" s="75">
        <v>13</v>
      </c>
      <c r="R316" s="75" t="s">
        <v>19</v>
      </c>
      <c r="S316" s="90">
        <f t="shared" si="7"/>
        <v>1890</v>
      </c>
      <c r="T316" s="26">
        <v>16</v>
      </c>
      <c r="U316" s="26">
        <v>4</v>
      </c>
      <c r="V316" s="26">
        <v>5</v>
      </c>
      <c r="W316" s="26">
        <v>4</v>
      </c>
      <c r="X316" s="26">
        <v>14</v>
      </c>
      <c r="Y316" s="26">
        <v>26</v>
      </c>
      <c r="Z316" s="26">
        <v>16</v>
      </c>
      <c r="AA316" s="26">
        <v>33</v>
      </c>
      <c r="AB316" s="26">
        <v>52</v>
      </c>
      <c r="AC316" s="26">
        <v>137</v>
      </c>
      <c r="AD316" s="26">
        <v>135</v>
      </c>
      <c r="AE316" s="26">
        <v>91</v>
      </c>
      <c r="AF316" s="26">
        <v>188</v>
      </c>
      <c r="AG316" s="26">
        <v>166</v>
      </c>
      <c r="AH316" s="26">
        <v>158</v>
      </c>
      <c r="AI316" s="26">
        <v>126</v>
      </c>
      <c r="AJ316" s="26">
        <v>164</v>
      </c>
      <c r="AK316" s="26">
        <v>202</v>
      </c>
      <c r="AL316" s="26">
        <v>107</v>
      </c>
      <c r="AM316" s="26">
        <v>114</v>
      </c>
      <c r="AN316" s="26">
        <v>66</v>
      </c>
      <c r="AO316" s="26">
        <v>25</v>
      </c>
      <c r="AP316" s="26">
        <v>24</v>
      </c>
      <c r="AQ316" s="26">
        <v>17</v>
      </c>
    </row>
    <row r="317" spans="15:43" ht="15" x14ac:dyDescent="0.25">
      <c r="O317" s="75">
        <v>2016</v>
      </c>
      <c r="P317" s="75" t="s">
        <v>13</v>
      </c>
      <c r="Q317" s="75">
        <v>14</v>
      </c>
      <c r="R317" s="75" t="s">
        <v>20</v>
      </c>
      <c r="S317" s="90">
        <f t="shared" si="7"/>
        <v>2016</v>
      </c>
      <c r="T317" s="26">
        <v>3</v>
      </c>
      <c r="U317" s="26">
        <v>1</v>
      </c>
      <c r="V317" s="26">
        <v>1</v>
      </c>
      <c r="W317" s="26">
        <v>12</v>
      </c>
      <c r="X317" s="26">
        <v>11</v>
      </c>
      <c r="Y317" s="26">
        <v>54</v>
      </c>
      <c r="Z317" s="26">
        <v>81</v>
      </c>
      <c r="AA317" s="26">
        <v>101</v>
      </c>
      <c r="AB317" s="26">
        <v>98</v>
      </c>
      <c r="AC317" s="26">
        <v>119</v>
      </c>
      <c r="AD317" s="26">
        <v>109</v>
      </c>
      <c r="AE317" s="26">
        <v>146</v>
      </c>
      <c r="AF317" s="26">
        <v>170</v>
      </c>
      <c r="AG317" s="26">
        <v>114</v>
      </c>
      <c r="AH317" s="26">
        <v>161</v>
      </c>
      <c r="AI317" s="26">
        <v>203</v>
      </c>
      <c r="AJ317" s="26">
        <v>163</v>
      </c>
      <c r="AK317" s="26">
        <v>194</v>
      </c>
      <c r="AL317" s="26">
        <v>107</v>
      </c>
      <c r="AM317" s="26">
        <v>59</v>
      </c>
      <c r="AN317" s="26">
        <v>48</v>
      </c>
      <c r="AO317" s="26">
        <v>25</v>
      </c>
      <c r="AP317" s="26">
        <v>17</v>
      </c>
      <c r="AQ317" s="26">
        <v>19</v>
      </c>
    </row>
    <row r="318" spans="15:43" ht="15" x14ac:dyDescent="0.25">
      <c r="O318" s="75">
        <v>2016</v>
      </c>
      <c r="P318" s="75" t="s">
        <v>13</v>
      </c>
      <c r="Q318" s="75">
        <v>16</v>
      </c>
      <c r="R318" s="75" t="s">
        <v>21</v>
      </c>
      <c r="S318" s="90">
        <f t="shared" si="7"/>
        <v>2151</v>
      </c>
      <c r="T318" s="26">
        <v>8</v>
      </c>
      <c r="U318" s="26">
        <v>8</v>
      </c>
      <c r="V318" s="26">
        <v>5</v>
      </c>
      <c r="W318" s="26">
        <v>7</v>
      </c>
      <c r="X318" s="26">
        <v>20</v>
      </c>
      <c r="Y318" s="26">
        <v>65</v>
      </c>
      <c r="Z318" s="26">
        <v>95</v>
      </c>
      <c r="AA318" s="26">
        <v>198</v>
      </c>
      <c r="AB318" s="26">
        <v>128</v>
      </c>
      <c r="AC318" s="26">
        <v>116</v>
      </c>
      <c r="AD318" s="26">
        <v>105</v>
      </c>
      <c r="AE318" s="26">
        <v>128</v>
      </c>
      <c r="AF318" s="26">
        <v>130</v>
      </c>
      <c r="AG318" s="26">
        <v>128</v>
      </c>
      <c r="AH318" s="26">
        <v>114</v>
      </c>
      <c r="AI318" s="26">
        <v>169</v>
      </c>
      <c r="AJ318" s="26">
        <v>189</v>
      </c>
      <c r="AK318" s="26">
        <v>182</v>
      </c>
      <c r="AL318" s="26">
        <v>135</v>
      </c>
      <c r="AM318" s="26">
        <v>87</v>
      </c>
      <c r="AN318" s="26">
        <v>72</v>
      </c>
      <c r="AO318" s="26">
        <v>40</v>
      </c>
      <c r="AP318" s="26">
        <v>15</v>
      </c>
      <c r="AQ318" s="26">
        <v>7</v>
      </c>
    </row>
    <row r="319" spans="15:43" ht="15" x14ac:dyDescent="0.25">
      <c r="O319" s="75">
        <v>2016</v>
      </c>
      <c r="P319" s="75" t="s">
        <v>13</v>
      </c>
      <c r="Q319" s="75">
        <v>17</v>
      </c>
      <c r="R319" s="75" t="s">
        <v>15</v>
      </c>
      <c r="S319" s="90">
        <f t="shared" si="7"/>
        <v>2215</v>
      </c>
      <c r="T319" s="26">
        <v>3</v>
      </c>
      <c r="U319" s="26">
        <v>7</v>
      </c>
      <c r="V319" s="26">
        <v>4</v>
      </c>
      <c r="W319" s="26">
        <v>11</v>
      </c>
      <c r="X319" s="26">
        <v>19</v>
      </c>
      <c r="Y319" s="26">
        <v>64</v>
      </c>
      <c r="Z319" s="26">
        <v>97</v>
      </c>
      <c r="AA319" s="26">
        <v>180</v>
      </c>
      <c r="AB319" s="26">
        <v>120</v>
      </c>
      <c r="AC319" s="26">
        <v>113</v>
      </c>
      <c r="AD319" s="26">
        <v>140</v>
      </c>
      <c r="AE319" s="26">
        <v>151</v>
      </c>
      <c r="AF319" s="26">
        <v>143</v>
      </c>
      <c r="AG319" s="26">
        <v>126</v>
      </c>
      <c r="AH319" s="26">
        <v>142</v>
      </c>
      <c r="AI319" s="26">
        <v>176</v>
      </c>
      <c r="AJ319" s="26">
        <v>211</v>
      </c>
      <c r="AK319" s="26">
        <v>175</v>
      </c>
      <c r="AL319" s="26">
        <v>102</v>
      </c>
      <c r="AM319" s="26">
        <v>95</v>
      </c>
      <c r="AN319" s="26">
        <v>57</v>
      </c>
      <c r="AO319" s="26">
        <v>35</v>
      </c>
      <c r="AP319" s="26">
        <v>30</v>
      </c>
      <c r="AQ319" s="26">
        <v>14</v>
      </c>
    </row>
    <row r="320" spans="15:43" ht="15" x14ac:dyDescent="0.25">
      <c r="O320" s="75">
        <v>2016</v>
      </c>
      <c r="P320" s="75" t="s">
        <v>13</v>
      </c>
      <c r="Q320" s="75">
        <v>18</v>
      </c>
      <c r="R320" s="75" t="s">
        <v>16</v>
      </c>
      <c r="S320" s="90">
        <f t="shared" si="7"/>
        <v>2418</v>
      </c>
      <c r="T320" s="26">
        <v>8</v>
      </c>
      <c r="U320" s="26">
        <v>3</v>
      </c>
      <c r="V320" s="26">
        <v>1</v>
      </c>
      <c r="W320" s="26">
        <v>10</v>
      </c>
      <c r="X320" s="26">
        <v>31</v>
      </c>
      <c r="Y320" s="26">
        <v>53</v>
      </c>
      <c r="Z320" s="26">
        <v>85</v>
      </c>
      <c r="AA320" s="26">
        <v>186</v>
      </c>
      <c r="AB320" s="26">
        <v>124</v>
      </c>
      <c r="AC320" s="26">
        <v>127</v>
      </c>
      <c r="AD320" s="26">
        <v>152</v>
      </c>
      <c r="AE320" s="26">
        <v>154</v>
      </c>
      <c r="AF320" s="26">
        <v>175</v>
      </c>
      <c r="AG320" s="26">
        <v>134</v>
      </c>
      <c r="AH320" s="26">
        <v>170</v>
      </c>
      <c r="AI320" s="26">
        <v>203</v>
      </c>
      <c r="AJ320" s="26">
        <v>241</v>
      </c>
      <c r="AK320" s="26">
        <v>179</v>
      </c>
      <c r="AL320" s="26">
        <v>112</v>
      </c>
      <c r="AM320" s="26">
        <v>84</v>
      </c>
      <c r="AN320" s="26">
        <v>73</v>
      </c>
      <c r="AO320" s="26">
        <v>53</v>
      </c>
      <c r="AP320" s="26">
        <v>31</v>
      </c>
      <c r="AQ320" s="26">
        <v>29</v>
      </c>
    </row>
    <row r="321" spans="15:43" ht="15" x14ac:dyDescent="0.25">
      <c r="O321" s="75">
        <v>2016</v>
      </c>
      <c r="P321" s="75" t="s">
        <v>13</v>
      </c>
      <c r="Q321" s="75">
        <v>19</v>
      </c>
      <c r="R321" s="75" t="s">
        <v>17</v>
      </c>
      <c r="S321" s="90">
        <f t="shared" si="7"/>
        <v>2003</v>
      </c>
      <c r="T321" s="26">
        <v>26</v>
      </c>
      <c r="U321" s="26">
        <v>7</v>
      </c>
      <c r="V321" s="26">
        <v>7</v>
      </c>
      <c r="W321" s="26">
        <v>10</v>
      </c>
      <c r="X321" s="26">
        <v>15</v>
      </c>
      <c r="Y321" s="26">
        <v>66</v>
      </c>
      <c r="Z321" s="26">
        <v>34</v>
      </c>
      <c r="AA321" s="26">
        <v>57</v>
      </c>
      <c r="AB321" s="26">
        <v>86</v>
      </c>
      <c r="AC321" s="26">
        <v>114</v>
      </c>
      <c r="AD321" s="26">
        <v>158</v>
      </c>
      <c r="AE321" s="26">
        <v>155</v>
      </c>
      <c r="AF321" s="26">
        <v>135</v>
      </c>
      <c r="AG321" s="26">
        <v>133</v>
      </c>
      <c r="AH321" s="26">
        <v>143</v>
      </c>
      <c r="AI321" s="26">
        <v>171</v>
      </c>
      <c r="AJ321" s="26">
        <v>143</v>
      </c>
      <c r="AK321" s="26">
        <v>155</v>
      </c>
      <c r="AL321" s="26">
        <v>143</v>
      </c>
      <c r="AM321" s="26">
        <v>70</v>
      </c>
      <c r="AN321" s="26">
        <v>62</v>
      </c>
      <c r="AO321" s="26">
        <v>51</v>
      </c>
      <c r="AP321" s="26">
        <v>34</v>
      </c>
      <c r="AQ321" s="26">
        <v>28</v>
      </c>
    </row>
    <row r="322" spans="15:43" ht="15" x14ac:dyDescent="0.25">
      <c r="O322" s="75">
        <v>2016</v>
      </c>
      <c r="P322" s="75" t="s">
        <v>13</v>
      </c>
      <c r="Q322" s="75">
        <v>20</v>
      </c>
      <c r="R322" s="75" t="s">
        <v>18</v>
      </c>
      <c r="S322" s="90">
        <f t="shared" si="7"/>
        <v>1882</v>
      </c>
      <c r="T322" s="26">
        <v>13</v>
      </c>
      <c r="U322" s="26">
        <v>9</v>
      </c>
      <c r="V322" s="26">
        <v>8</v>
      </c>
      <c r="W322" s="26">
        <v>8</v>
      </c>
      <c r="X322" s="26">
        <v>9</v>
      </c>
      <c r="Y322" s="26">
        <v>35</v>
      </c>
      <c r="Z322" s="26">
        <v>23</v>
      </c>
      <c r="AA322" s="26">
        <v>31</v>
      </c>
      <c r="AB322" s="26">
        <v>73</v>
      </c>
      <c r="AC322" s="26">
        <v>134</v>
      </c>
      <c r="AD322" s="26">
        <v>152</v>
      </c>
      <c r="AE322" s="26">
        <v>118</v>
      </c>
      <c r="AF322" s="26">
        <v>205</v>
      </c>
      <c r="AG322" s="26">
        <v>166</v>
      </c>
      <c r="AH322" s="26">
        <v>155</v>
      </c>
      <c r="AI322" s="26">
        <v>126</v>
      </c>
      <c r="AJ322" s="26">
        <v>148</v>
      </c>
      <c r="AK322" s="26">
        <v>148</v>
      </c>
      <c r="AL322" s="26">
        <v>102</v>
      </c>
      <c r="AM322" s="26">
        <v>85</v>
      </c>
      <c r="AN322" s="26">
        <v>49</v>
      </c>
      <c r="AO322" s="26">
        <v>36</v>
      </c>
      <c r="AP322" s="26">
        <v>23</v>
      </c>
      <c r="AQ322" s="26">
        <v>26</v>
      </c>
    </row>
    <row r="323" spans="15:43" ht="15" x14ac:dyDescent="0.25">
      <c r="O323" s="75">
        <v>2016</v>
      </c>
      <c r="P323" s="75" t="s">
        <v>13</v>
      </c>
      <c r="Q323" s="75">
        <v>21</v>
      </c>
      <c r="R323" s="75" t="s">
        <v>19</v>
      </c>
      <c r="S323" s="90">
        <f t="shared" si="7"/>
        <v>2063</v>
      </c>
      <c r="T323" s="26">
        <v>10</v>
      </c>
      <c r="U323" s="26">
        <v>4</v>
      </c>
      <c r="V323" s="26">
        <v>4</v>
      </c>
      <c r="W323" s="26">
        <v>12</v>
      </c>
      <c r="X323" s="26">
        <v>18</v>
      </c>
      <c r="Y323" s="26">
        <v>56</v>
      </c>
      <c r="Z323" s="26">
        <v>71</v>
      </c>
      <c r="AA323" s="26">
        <v>95</v>
      </c>
      <c r="AB323" s="26">
        <v>128</v>
      </c>
      <c r="AC323" s="26">
        <v>112</v>
      </c>
      <c r="AD323" s="26">
        <v>141</v>
      </c>
      <c r="AE323" s="26">
        <v>152</v>
      </c>
      <c r="AF323" s="26">
        <v>170</v>
      </c>
      <c r="AG323" s="26">
        <v>174</v>
      </c>
      <c r="AH323" s="26">
        <v>151</v>
      </c>
      <c r="AI323" s="26">
        <v>147</v>
      </c>
      <c r="AJ323" s="26">
        <v>175</v>
      </c>
      <c r="AK323" s="26">
        <v>144</v>
      </c>
      <c r="AL323" s="26">
        <v>110</v>
      </c>
      <c r="AM323" s="26">
        <v>77</v>
      </c>
      <c r="AN323" s="26">
        <v>38</v>
      </c>
      <c r="AO323" s="26">
        <v>34</v>
      </c>
      <c r="AP323" s="26">
        <v>26</v>
      </c>
      <c r="AQ323" s="26">
        <v>14</v>
      </c>
    </row>
    <row r="324" spans="15:43" ht="15" x14ac:dyDescent="0.25">
      <c r="O324" s="75">
        <v>2016</v>
      </c>
      <c r="P324" s="75" t="s">
        <v>13</v>
      </c>
      <c r="Q324" s="75">
        <v>22</v>
      </c>
      <c r="R324" s="75" t="s">
        <v>20</v>
      </c>
      <c r="S324" s="90">
        <f t="shared" si="7"/>
        <v>2190</v>
      </c>
      <c r="T324" s="26">
        <v>8</v>
      </c>
      <c r="U324" s="26">
        <v>7</v>
      </c>
      <c r="V324" s="26">
        <v>1</v>
      </c>
      <c r="W324" s="26">
        <v>8</v>
      </c>
      <c r="X324" s="26">
        <v>18</v>
      </c>
      <c r="Y324" s="26">
        <v>64</v>
      </c>
      <c r="Z324" s="26">
        <v>76</v>
      </c>
      <c r="AA324" s="26">
        <v>109</v>
      </c>
      <c r="AB324" s="26">
        <v>94</v>
      </c>
      <c r="AC324" s="26">
        <v>140</v>
      </c>
      <c r="AD324" s="26">
        <v>148</v>
      </c>
      <c r="AE324" s="26">
        <v>165</v>
      </c>
      <c r="AF324" s="26">
        <v>181</v>
      </c>
      <c r="AG324" s="26">
        <v>163</v>
      </c>
      <c r="AH324" s="26">
        <v>147</v>
      </c>
      <c r="AI324" s="26">
        <v>155</v>
      </c>
      <c r="AJ324" s="26">
        <v>160</v>
      </c>
      <c r="AK324" s="26">
        <v>178</v>
      </c>
      <c r="AL324" s="26">
        <v>118</v>
      </c>
      <c r="AM324" s="26">
        <v>91</v>
      </c>
      <c r="AN324" s="26">
        <v>54</v>
      </c>
      <c r="AO324" s="26">
        <v>54</v>
      </c>
      <c r="AP324" s="26">
        <v>25</v>
      </c>
      <c r="AQ324" s="26">
        <v>26</v>
      </c>
    </row>
    <row r="325" spans="15:43" ht="15" x14ac:dyDescent="0.25">
      <c r="O325" s="75">
        <v>2016</v>
      </c>
      <c r="P325" s="75" t="s">
        <v>13</v>
      </c>
      <c r="Q325" s="75">
        <v>23</v>
      </c>
      <c r="R325" s="75" t="s">
        <v>21</v>
      </c>
      <c r="S325" s="90">
        <f t="shared" si="7"/>
        <v>2366</v>
      </c>
      <c r="T325" s="26">
        <v>15</v>
      </c>
      <c r="U325" s="26">
        <v>8</v>
      </c>
      <c r="V325" s="26">
        <v>11</v>
      </c>
      <c r="W325" s="26">
        <v>13</v>
      </c>
      <c r="X325" s="26">
        <v>16</v>
      </c>
      <c r="Y325" s="26">
        <v>58</v>
      </c>
      <c r="Z325" s="26">
        <v>53</v>
      </c>
      <c r="AA325" s="26">
        <v>88</v>
      </c>
      <c r="AB325" s="26">
        <v>136</v>
      </c>
      <c r="AC325" s="26">
        <v>105</v>
      </c>
      <c r="AD325" s="26">
        <v>147</v>
      </c>
      <c r="AE325" s="26">
        <v>169</v>
      </c>
      <c r="AF325" s="26">
        <v>160</v>
      </c>
      <c r="AG325" s="26">
        <v>199</v>
      </c>
      <c r="AH325" s="26">
        <v>192</v>
      </c>
      <c r="AI325" s="26">
        <v>221</v>
      </c>
      <c r="AJ325" s="26">
        <v>158</v>
      </c>
      <c r="AK325" s="26">
        <v>184</v>
      </c>
      <c r="AL325" s="26">
        <v>157</v>
      </c>
      <c r="AM325" s="26">
        <v>77</v>
      </c>
      <c r="AN325" s="26">
        <v>77</v>
      </c>
      <c r="AO325" s="26">
        <v>45</v>
      </c>
      <c r="AP325" s="26">
        <v>46</v>
      </c>
      <c r="AQ325" s="26">
        <v>31</v>
      </c>
    </row>
    <row r="326" spans="15:43" ht="15" x14ac:dyDescent="0.25">
      <c r="O326" s="75">
        <v>2016</v>
      </c>
      <c r="P326" s="75" t="s">
        <v>13</v>
      </c>
      <c r="Q326" s="75">
        <v>24</v>
      </c>
      <c r="R326" s="75" t="s">
        <v>15</v>
      </c>
      <c r="S326" s="90">
        <f t="shared" si="7"/>
        <v>1969</v>
      </c>
      <c r="T326" s="26">
        <v>20</v>
      </c>
      <c r="U326" s="26">
        <v>8</v>
      </c>
      <c r="V326" s="26">
        <v>5</v>
      </c>
      <c r="W326" s="26">
        <v>13</v>
      </c>
      <c r="X326" s="26">
        <v>14</v>
      </c>
      <c r="Y326" s="26">
        <v>37</v>
      </c>
      <c r="Z326" s="26">
        <v>31</v>
      </c>
      <c r="AA326" s="26">
        <v>43</v>
      </c>
      <c r="AB326" s="26">
        <v>63</v>
      </c>
      <c r="AC326" s="26">
        <v>98</v>
      </c>
      <c r="AD326" s="26">
        <v>134</v>
      </c>
      <c r="AE326" s="26">
        <v>192</v>
      </c>
      <c r="AF326" s="26">
        <v>117</v>
      </c>
      <c r="AG326" s="26">
        <v>155</v>
      </c>
      <c r="AH326" s="26">
        <v>182</v>
      </c>
      <c r="AI326" s="26">
        <v>162</v>
      </c>
      <c r="AJ326" s="26">
        <v>180</v>
      </c>
      <c r="AK326" s="26">
        <v>123</v>
      </c>
      <c r="AL326" s="26">
        <v>140</v>
      </c>
      <c r="AM326" s="26">
        <v>81</v>
      </c>
      <c r="AN326" s="26">
        <v>80</v>
      </c>
      <c r="AO326" s="26">
        <v>34</v>
      </c>
      <c r="AP326" s="26">
        <v>35</v>
      </c>
      <c r="AQ326" s="26">
        <v>22</v>
      </c>
    </row>
    <row r="327" spans="15:43" ht="15" x14ac:dyDescent="0.25">
      <c r="O327" s="75">
        <v>2016</v>
      </c>
      <c r="P327" s="75" t="s">
        <v>13</v>
      </c>
      <c r="Q327" s="75">
        <v>25</v>
      </c>
      <c r="R327" s="75" t="s">
        <v>16</v>
      </c>
      <c r="S327" s="90">
        <f t="shared" si="7"/>
        <v>1988</v>
      </c>
      <c r="T327" s="26">
        <v>17</v>
      </c>
      <c r="U327" s="26">
        <v>9</v>
      </c>
      <c r="V327" s="26">
        <v>13</v>
      </c>
      <c r="W327" s="26">
        <v>13</v>
      </c>
      <c r="X327" s="26">
        <v>14</v>
      </c>
      <c r="Y327" s="26">
        <v>50</v>
      </c>
      <c r="Z327" s="26">
        <v>36</v>
      </c>
      <c r="AA327" s="26">
        <v>64</v>
      </c>
      <c r="AB327" s="26">
        <v>70</v>
      </c>
      <c r="AC327" s="26">
        <v>99</v>
      </c>
      <c r="AD327" s="26">
        <v>150</v>
      </c>
      <c r="AE327" s="26">
        <v>143</v>
      </c>
      <c r="AF327" s="26">
        <v>173</v>
      </c>
      <c r="AG327" s="26">
        <v>141</v>
      </c>
      <c r="AH327" s="26">
        <v>169</v>
      </c>
      <c r="AI327" s="26">
        <v>142</v>
      </c>
      <c r="AJ327" s="26">
        <v>134</v>
      </c>
      <c r="AK327" s="26">
        <v>154</v>
      </c>
      <c r="AL327" s="26">
        <v>118</v>
      </c>
      <c r="AM327" s="26">
        <v>81</v>
      </c>
      <c r="AN327" s="26">
        <v>72</v>
      </c>
      <c r="AO327" s="26">
        <v>56</v>
      </c>
      <c r="AP327" s="26">
        <v>45</v>
      </c>
      <c r="AQ327" s="26">
        <v>25</v>
      </c>
    </row>
    <row r="328" spans="15:43" ht="15" x14ac:dyDescent="0.25">
      <c r="O328" s="75">
        <v>2016</v>
      </c>
      <c r="P328" s="75" t="s">
        <v>13</v>
      </c>
      <c r="Q328" s="75">
        <v>26</v>
      </c>
      <c r="R328" s="75" t="s">
        <v>17</v>
      </c>
      <c r="S328" s="90">
        <f t="shared" si="7"/>
        <v>1895</v>
      </c>
      <c r="T328" s="26">
        <v>25</v>
      </c>
      <c r="U328" s="26">
        <v>16</v>
      </c>
      <c r="V328" s="26">
        <v>8</v>
      </c>
      <c r="W328" s="26">
        <v>14</v>
      </c>
      <c r="X328" s="26">
        <v>22</v>
      </c>
      <c r="Y328" s="26">
        <v>43</v>
      </c>
      <c r="Z328" s="26">
        <v>39</v>
      </c>
      <c r="AA328" s="26">
        <v>41</v>
      </c>
      <c r="AB328" s="26">
        <v>68</v>
      </c>
      <c r="AC328" s="26">
        <v>120</v>
      </c>
      <c r="AD328" s="26">
        <v>156</v>
      </c>
      <c r="AE328" s="26">
        <v>145</v>
      </c>
      <c r="AF328" s="26">
        <v>161</v>
      </c>
      <c r="AG328" s="26">
        <v>139</v>
      </c>
      <c r="AH328" s="26">
        <v>134</v>
      </c>
      <c r="AI328" s="26">
        <v>148</v>
      </c>
      <c r="AJ328" s="26">
        <v>127</v>
      </c>
      <c r="AK328" s="26">
        <v>155</v>
      </c>
      <c r="AL328" s="26">
        <v>113</v>
      </c>
      <c r="AM328" s="26">
        <v>76</v>
      </c>
      <c r="AN328" s="26">
        <v>49</v>
      </c>
      <c r="AO328" s="26">
        <v>43</v>
      </c>
      <c r="AP328" s="26">
        <v>26</v>
      </c>
      <c r="AQ328" s="26">
        <v>27</v>
      </c>
    </row>
    <row r="329" spans="15:43" ht="15" x14ac:dyDescent="0.25">
      <c r="O329" s="75">
        <v>2016</v>
      </c>
      <c r="P329" s="75" t="s">
        <v>13</v>
      </c>
      <c r="Q329" s="75">
        <v>27</v>
      </c>
      <c r="R329" s="75" t="s">
        <v>18</v>
      </c>
      <c r="S329" s="90">
        <f t="shared" si="7"/>
        <v>1797</v>
      </c>
      <c r="T329" s="26">
        <v>16</v>
      </c>
      <c r="U329" s="26">
        <v>7</v>
      </c>
      <c r="V329" s="26">
        <v>6</v>
      </c>
      <c r="W329" s="26">
        <v>5</v>
      </c>
      <c r="X329" s="26">
        <v>7</v>
      </c>
      <c r="Y329" s="26">
        <v>33</v>
      </c>
      <c r="Z329" s="26">
        <v>24</v>
      </c>
      <c r="AA329" s="26">
        <v>14</v>
      </c>
      <c r="AB329" s="26">
        <v>58</v>
      </c>
      <c r="AC329" s="26">
        <v>131</v>
      </c>
      <c r="AD329" s="26">
        <v>119</v>
      </c>
      <c r="AE329" s="26">
        <v>117</v>
      </c>
      <c r="AF329" s="26">
        <v>206</v>
      </c>
      <c r="AG329" s="26">
        <v>151</v>
      </c>
      <c r="AH329" s="26">
        <v>136</v>
      </c>
      <c r="AI329" s="26">
        <v>128</v>
      </c>
      <c r="AJ329" s="26">
        <v>132</v>
      </c>
      <c r="AK329" s="26">
        <v>166</v>
      </c>
      <c r="AL329" s="26">
        <v>100</v>
      </c>
      <c r="AM329" s="26">
        <v>110</v>
      </c>
      <c r="AN329" s="26">
        <v>54</v>
      </c>
      <c r="AO329" s="26">
        <v>46</v>
      </c>
      <c r="AP329" s="26">
        <v>18</v>
      </c>
      <c r="AQ329" s="26">
        <v>13</v>
      </c>
    </row>
    <row r="330" spans="15:43" ht="15" x14ac:dyDescent="0.25">
      <c r="O330" s="75">
        <v>2016</v>
      </c>
      <c r="P330" s="75" t="s">
        <v>13</v>
      </c>
      <c r="Q330" s="75">
        <v>28</v>
      </c>
      <c r="R330" s="75" t="s">
        <v>19</v>
      </c>
      <c r="S330" s="90">
        <f t="shared" si="7"/>
        <v>1846</v>
      </c>
      <c r="T330" s="26">
        <v>7</v>
      </c>
      <c r="U330" s="26">
        <v>4</v>
      </c>
      <c r="V330" s="26">
        <v>5</v>
      </c>
      <c r="W330" s="26">
        <v>15</v>
      </c>
      <c r="X330" s="26">
        <v>22</v>
      </c>
      <c r="Y330" s="26">
        <v>42</v>
      </c>
      <c r="Z330" s="26">
        <v>67</v>
      </c>
      <c r="AA330" s="26">
        <v>94</v>
      </c>
      <c r="AB330" s="26">
        <v>121</v>
      </c>
      <c r="AC330" s="26">
        <v>142</v>
      </c>
      <c r="AD330" s="26">
        <v>134</v>
      </c>
      <c r="AE330" s="26">
        <v>125</v>
      </c>
      <c r="AF330" s="26">
        <v>119</v>
      </c>
      <c r="AG330" s="26">
        <v>136</v>
      </c>
      <c r="AH330" s="26">
        <v>137</v>
      </c>
      <c r="AI330" s="26">
        <v>133</v>
      </c>
      <c r="AJ330" s="26">
        <v>153</v>
      </c>
      <c r="AK330" s="26">
        <v>117</v>
      </c>
      <c r="AL330" s="26">
        <v>95</v>
      </c>
      <c r="AM330" s="26">
        <v>85</v>
      </c>
      <c r="AN330" s="26">
        <v>33</v>
      </c>
      <c r="AO330" s="26">
        <v>31</v>
      </c>
      <c r="AP330" s="26">
        <v>15</v>
      </c>
      <c r="AQ330" s="26">
        <v>14</v>
      </c>
    </row>
    <row r="331" spans="15:43" ht="15" x14ac:dyDescent="0.25">
      <c r="O331" s="75">
        <v>2016</v>
      </c>
      <c r="P331" s="75" t="s">
        <v>13</v>
      </c>
      <c r="Q331" s="75">
        <v>29</v>
      </c>
      <c r="R331" s="75" t="s">
        <v>20</v>
      </c>
      <c r="S331" s="90">
        <f t="shared" si="7"/>
        <v>1958</v>
      </c>
      <c r="T331" s="26">
        <v>8</v>
      </c>
      <c r="U331" s="26">
        <v>4</v>
      </c>
      <c r="V331" s="26">
        <v>0</v>
      </c>
      <c r="W331" s="26">
        <v>13</v>
      </c>
      <c r="X331" s="26">
        <v>16</v>
      </c>
      <c r="Y331" s="26">
        <v>51</v>
      </c>
      <c r="Z331" s="26">
        <v>83</v>
      </c>
      <c r="AA331" s="26">
        <v>184</v>
      </c>
      <c r="AB331" s="26">
        <v>86</v>
      </c>
      <c r="AC331" s="26">
        <v>114</v>
      </c>
      <c r="AD331" s="26">
        <v>109</v>
      </c>
      <c r="AE331" s="26">
        <v>130</v>
      </c>
      <c r="AF331" s="26">
        <v>123</v>
      </c>
      <c r="AG331" s="26">
        <v>140</v>
      </c>
      <c r="AH331" s="26">
        <v>143</v>
      </c>
      <c r="AI331" s="26">
        <v>150</v>
      </c>
      <c r="AJ331" s="26">
        <v>181</v>
      </c>
      <c r="AK331" s="26">
        <v>164</v>
      </c>
      <c r="AL331" s="26">
        <v>103</v>
      </c>
      <c r="AM331" s="26">
        <v>43</v>
      </c>
      <c r="AN331" s="26">
        <v>41</v>
      </c>
      <c r="AO331" s="26">
        <v>21</v>
      </c>
      <c r="AP331" s="26">
        <v>28</v>
      </c>
      <c r="AQ331" s="26">
        <v>23</v>
      </c>
    </row>
    <row r="332" spans="15:43" ht="15" x14ac:dyDescent="0.25">
      <c r="O332" s="75">
        <v>2016</v>
      </c>
      <c r="P332" s="75" t="s">
        <v>13</v>
      </c>
      <c r="Q332" s="75">
        <v>30</v>
      </c>
      <c r="R332" s="75" t="s">
        <v>21</v>
      </c>
      <c r="S332" s="90">
        <f t="shared" si="7"/>
        <v>2072</v>
      </c>
      <c r="T332" s="26">
        <v>10</v>
      </c>
      <c r="U332" s="26">
        <v>7</v>
      </c>
      <c r="V332" s="26">
        <v>2</v>
      </c>
      <c r="W332" s="26">
        <v>10</v>
      </c>
      <c r="X332" s="26">
        <v>14</v>
      </c>
      <c r="Y332" s="26">
        <v>62</v>
      </c>
      <c r="Z332" s="26">
        <v>81</v>
      </c>
      <c r="AA332" s="26">
        <v>171</v>
      </c>
      <c r="AB332" s="26">
        <v>78</v>
      </c>
      <c r="AC332" s="26">
        <v>97</v>
      </c>
      <c r="AD332" s="26">
        <v>105</v>
      </c>
      <c r="AE332" s="26">
        <v>136</v>
      </c>
      <c r="AF332" s="26">
        <v>104</v>
      </c>
      <c r="AG332" s="26">
        <v>121</v>
      </c>
      <c r="AH332" s="26">
        <v>141</v>
      </c>
      <c r="AI332" s="26">
        <v>154</v>
      </c>
      <c r="AJ332" s="26">
        <v>188</v>
      </c>
      <c r="AK332" s="26">
        <v>211</v>
      </c>
      <c r="AL332" s="26">
        <v>128</v>
      </c>
      <c r="AM332" s="26">
        <v>89</v>
      </c>
      <c r="AN332" s="26">
        <v>82</v>
      </c>
      <c r="AO332" s="26">
        <v>36</v>
      </c>
      <c r="AP332" s="26">
        <v>28</v>
      </c>
      <c r="AQ332" s="26">
        <v>17</v>
      </c>
    </row>
    <row r="333" spans="15:43" ht="15" x14ac:dyDescent="0.25">
      <c r="O333" s="75">
        <v>2016</v>
      </c>
      <c r="P333" s="75" t="s">
        <v>14</v>
      </c>
      <c r="Q333" s="75">
        <v>1</v>
      </c>
      <c r="R333" s="75" t="s">
        <v>15</v>
      </c>
      <c r="S333" s="90">
        <f t="shared" si="7"/>
        <v>2256</v>
      </c>
      <c r="T333" s="26">
        <v>18</v>
      </c>
      <c r="U333" s="26">
        <v>12</v>
      </c>
      <c r="V333" s="26">
        <v>9</v>
      </c>
      <c r="W333" s="26">
        <v>9</v>
      </c>
      <c r="X333" s="26">
        <v>21</v>
      </c>
      <c r="Y333" s="26">
        <v>63</v>
      </c>
      <c r="Z333" s="26">
        <v>85</v>
      </c>
      <c r="AA333" s="26">
        <v>184</v>
      </c>
      <c r="AB333" s="26">
        <v>77</v>
      </c>
      <c r="AC333" s="26">
        <v>120</v>
      </c>
      <c r="AD333" s="26">
        <v>137</v>
      </c>
      <c r="AE333" s="26">
        <v>149</v>
      </c>
      <c r="AF333" s="26">
        <v>127</v>
      </c>
      <c r="AG333" s="26">
        <v>152</v>
      </c>
      <c r="AH333" s="26">
        <v>163</v>
      </c>
      <c r="AI333" s="26">
        <v>158</v>
      </c>
      <c r="AJ333" s="26">
        <v>202</v>
      </c>
      <c r="AK333" s="26">
        <v>207</v>
      </c>
      <c r="AL333" s="26">
        <v>128</v>
      </c>
      <c r="AM333" s="26">
        <v>78</v>
      </c>
      <c r="AN333" s="26">
        <v>67</v>
      </c>
      <c r="AO333" s="26">
        <v>38</v>
      </c>
      <c r="AP333" s="26">
        <v>31</v>
      </c>
      <c r="AQ333" s="26">
        <v>21</v>
      </c>
    </row>
    <row r="334" spans="15:43" ht="15" x14ac:dyDescent="0.25">
      <c r="O334" s="75">
        <v>2016</v>
      </c>
      <c r="P334" s="75" t="s">
        <v>14</v>
      </c>
      <c r="Q334" s="75">
        <v>2</v>
      </c>
      <c r="R334" s="75" t="s">
        <v>16</v>
      </c>
      <c r="S334" s="90">
        <f t="shared" si="7"/>
        <v>2406</v>
      </c>
      <c r="T334" s="26">
        <v>14</v>
      </c>
      <c r="U334" s="26">
        <v>9</v>
      </c>
      <c r="V334" s="26">
        <v>2</v>
      </c>
      <c r="W334" s="26">
        <v>8</v>
      </c>
      <c r="X334" s="26">
        <v>13</v>
      </c>
      <c r="Y334" s="26">
        <v>52</v>
      </c>
      <c r="Z334" s="26">
        <v>94</v>
      </c>
      <c r="AA334" s="26">
        <v>168</v>
      </c>
      <c r="AB334" s="26">
        <v>121</v>
      </c>
      <c r="AC334" s="26">
        <v>122</v>
      </c>
      <c r="AD334" s="26">
        <v>136</v>
      </c>
      <c r="AE334" s="26">
        <v>151</v>
      </c>
      <c r="AF334" s="26">
        <v>150</v>
      </c>
      <c r="AG334" s="26">
        <v>150</v>
      </c>
      <c r="AH334" s="26">
        <v>171</v>
      </c>
      <c r="AI334" s="26">
        <v>192</v>
      </c>
      <c r="AJ334" s="26">
        <v>218</v>
      </c>
      <c r="AK334" s="26">
        <v>188</v>
      </c>
      <c r="AL334" s="26">
        <v>136</v>
      </c>
      <c r="AM334" s="26">
        <v>109</v>
      </c>
      <c r="AN334" s="26">
        <v>69</v>
      </c>
      <c r="AO334" s="26">
        <v>44</v>
      </c>
      <c r="AP334" s="26">
        <v>58</v>
      </c>
      <c r="AQ334" s="26">
        <v>31</v>
      </c>
    </row>
    <row r="335" spans="15:43" ht="15" x14ac:dyDescent="0.25">
      <c r="O335" s="75">
        <v>2016</v>
      </c>
      <c r="P335" s="75" t="s">
        <v>14</v>
      </c>
      <c r="Q335" s="75">
        <v>3</v>
      </c>
      <c r="R335" s="75" t="s">
        <v>17</v>
      </c>
      <c r="S335" s="90">
        <f t="shared" si="7"/>
        <v>1528</v>
      </c>
      <c r="T335" s="26">
        <v>19</v>
      </c>
      <c r="U335" s="26">
        <v>11</v>
      </c>
      <c r="V335" s="26">
        <v>11</v>
      </c>
      <c r="W335" s="26">
        <v>8</v>
      </c>
      <c r="X335" s="26">
        <v>11</v>
      </c>
      <c r="Y335" s="26">
        <v>29</v>
      </c>
      <c r="Z335" s="26">
        <v>52</v>
      </c>
      <c r="AA335" s="26">
        <v>40</v>
      </c>
      <c r="AB335" s="26">
        <v>67</v>
      </c>
      <c r="AC335" s="26">
        <v>92</v>
      </c>
      <c r="AD335" s="26">
        <v>111</v>
      </c>
      <c r="AE335" s="26">
        <v>97</v>
      </c>
      <c r="AF335" s="26">
        <v>131</v>
      </c>
      <c r="AG335" s="26">
        <v>111</v>
      </c>
      <c r="AH335" s="26">
        <v>144</v>
      </c>
      <c r="AI335" s="26">
        <v>105</v>
      </c>
      <c r="AJ335" s="26">
        <v>91</v>
      </c>
      <c r="AK335" s="26">
        <v>109</v>
      </c>
      <c r="AL335" s="26">
        <v>88</v>
      </c>
      <c r="AM335" s="26">
        <v>69</v>
      </c>
      <c r="AN335" s="26">
        <v>50</v>
      </c>
      <c r="AO335" s="26">
        <v>42</v>
      </c>
      <c r="AP335" s="26">
        <v>28</v>
      </c>
      <c r="AQ335" s="26">
        <v>12</v>
      </c>
    </row>
    <row r="336" spans="15:43" ht="15" x14ac:dyDescent="0.25">
      <c r="O336" s="75">
        <v>2016</v>
      </c>
      <c r="P336" s="75" t="s">
        <v>14</v>
      </c>
      <c r="Q336" s="75">
        <v>4</v>
      </c>
      <c r="R336" s="75" t="s">
        <v>18</v>
      </c>
      <c r="S336" s="90">
        <f t="shared" si="7"/>
        <v>1649</v>
      </c>
      <c r="T336" s="26">
        <v>15</v>
      </c>
      <c r="U336" s="26">
        <v>8</v>
      </c>
      <c r="V336" s="26">
        <v>13</v>
      </c>
      <c r="W336" s="26">
        <v>5</v>
      </c>
      <c r="X336" s="26">
        <v>4</v>
      </c>
      <c r="Y336" s="26">
        <v>27</v>
      </c>
      <c r="Z336" s="26">
        <v>28</v>
      </c>
      <c r="AA336" s="26">
        <v>31</v>
      </c>
      <c r="AB336" s="26">
        <v>56</v>
      </c>
      <c r="AC336" s="26">
        <v>111</v>
      </c>
      <c r="AD336" s="26">
        <v>110</v>
      </c>
      <c r="AE336" s="26">
        <v>90</v>
      </c>
      <c r="AF336" s="26">
        <v>203</v>
      </c>
      <c r="AG336" s="26">
        <v>111</v>
      </c>
      <c r="AH336" s="26">
        <v>103</v>
      </c>
      <c r="AI336" s="26">
        <v>129</v>
      </c>
      <c r="AJ336" s="26">
        <v>104</v>
      </c>
      <c r="AK336" s="26">
        <v>151</v>
      </c>
      <c r="AL336" s="26">
        <v>101</v>
      </c>
      <c r="AM336" s="26">
        <v>91</v>
      </c>
      <c r="AN336" s="26">
        <v>79</v>
      </c>
      <c r="AO336" s="26">
        <v>34</v>
      </c>
      <c r="AP336" s="26">
        <v>23</v>
      </c>
      <c r="AQ336" s="26">
        <v>22</v>
      </c>
    </row>
    <row r="337" spans="15:43" ht="15" x14ac:dyDescent="0.25">
      <c r="O337" s="75">
        <v>2016</v>
      </c>
      <c r="P337" s="75" t="s">
        <v>14</v>
      </c>
      <c r="Q337" s="75">
        <v>5</v>
      </c>
      <c r="R337" s="75" t="s">
        <v>19</v>
      </c>
      <c r="S337" s="90">
        <f t="shared" si="7"/>
        <v>1907</v>
      </c>
      <c r="T337" s="26">
        <v>14</v>
      </c>
      <c r="U337" s="26">
        <v>6</v>
      </c>
      <c r="V337" s="26">
        <v>5</v>
      </c>
      <c r="W337" s="26">
        <v>9</v>
      </c>
      <c r="X337" s="26">
        <v>15</v>
      </c>
      <c r="Y337" s="26">
        <v>45</v>
      </c>
      <c r="Z337" s="26">
        <v>59</v>
      </c>
      <c r="AA337" s="26">
        <v>104</v>
      </c>
      <c r="AB337" s="26">
        <v>97</v>
      </c>
      <c r="AC337" s="26">
        <v>91</v>
      </c>
      <c r="AD337" s="26">
        <v>122</v>
      </c>
      <c r="AE337" s="26">
        <v>149</v>
      </c>
      <c r="AF337" s="26">
        <v>121</v>
      </c>
      <c r="AG337" s="26">
        <v>127</v>
      </c>
      <c r="AH337" s="26">
        <v>162</v>
      </c>
      <c r="AI337" s="26">
        <v>148</v>
      </c>
      <c r="AJ337" s="26">
        <v>168</v>
      </c>
      <c r="AK337" s="26">
        <v>166</v>
      </c>
      <c r="AL337" s="26">
        <v>94</v>
      </c>
      <c r="AM337" s="26">
        <v>67</v>
      </c>
      <c r="AN337" s="26">
        <v>55</v>
      </c>
      <c r="AO337" s="26">
        <v>52</v>
      </c>
      <c r="AP337" s="26">
        <v>18</v>
      </c>
      <c r="AQ337" s="26">
        <v>13</v>
      </c>
    </row>
    <row r="338" spans="15:43" ht="15" x14ac:dyDescent="0.25">
      <c r="O338" s="75">
        <v>2016</v>
      </c>
      <c r="P338" s="75" t="s">
        <v>14</v>
      </c>
      <c r="Q338" s="75">
        <v>6</v>
      </c>
      <c r="R338" s="75" t="s">
        <v>20</v>
      </c>
      <c r="S338" s="90">
        <f t="shared" si="7"/>
        <v>1978</v>
      </c>
      <c r="T338" s="26">
        <v>2</v>
      </c>
      <c r="U338" s="26">
        <v>3</v>
      </c>
      <c r="V338" s="26">
        <v>2</v>
      </c>
      <c r="W338" s="26">
        <v>8</v>
      </c>
      <c r="X338" s="26">
        <v>18</v>
      </c>
      <c r="Y338" s="26">
        <v>61</v>
      </c>
      <c r="Z338" s="26">
        <v>93</v>
      </c>
      <c r="AA338" s="26">
        <v>178</v>
      </c>
      <c r="AB338" s="26">
        <v>118</v>
      </c>
      <c r="AC338" s="26">
        <v>119</v>
      </c>
      <c r="AD338" s="26">
        <v>115</v>
      </c>
      <c r="AE338" s="26">
        <v>118</v>
      </c>
      <c r="AF338" s="26">
        <v>127</v>
      </c>
      <c r="AG338" s="26">
        <v>113</v>
      </c>
      <c r="AH338" s="26">
        <v>118</v>
      </c>
      <c r="AI338" s="26">
        <v>165</v>
      </c>
      <c r="AJ338" s="26">
        <v>202</v>
      </c>
      <c r="AK338" s="26">
        <v>138</v>
      </c>
      <c r="AL338" s="26">
        <v>103</v>
      </c>
      <c r="AM338" s="26">
        <v>58</v>
      </c>
      <c r="AN338" s="26">
        <v>44</v>
      </c>
      <c r="AO338" s="26">
        <v>38</v>
      </c>
      <c r="AP338" s="26">
        <v>25</v>
      </c>
      <c r="AQ338" s="26">
        <v>12</v>
      </c>
    </row>
    <row r="339" spans="15:43" ht="15" x14ac:dyDescent="0.25">
      <c r="O339" s="75">
        <v>2016</v>
      </c>
      <c r="P339" s="75" t="s">
        <v>14</v>
      </c>
      <c r="Q339" s="75">
        <v>7</v>
      </c>
      <c r="R339" s="75" t="s">
        <v>21</v>
      </c>
      <c r="S339" s="90">
        <f t="shared" si="7"/>
        <v>2225</v>
      </c>
      <c r="T339" s="26">
        <v>6</v>
      </c>
      <c r="U339" s="26">
        <v>7</v>
      </c>
      <c r="V339" s="26">
        <v>0</v>
      </c>
      <c r="W339" s="26">
        <v>6</v>
      </c>
      <c r="X339" s="26">
        <v>14</v>
      </c>
      <c r="Y339" s="26">
        <v>59</v>
      </c>
      <c r="Z339" s="26">
        <v>90</v>
      </c>
      <c r="AA339" s="26">
        <v>177</v>
      </c>
      <c r="AB339" s="26">
        <v>111</v>
      </c>
      <c r="AC339" s="26">
        <v>85</v>
      </c>
      <c r="AD339" s="26">
        <v>96</v>
      </c>
      <c r="AE339" s="26">
        <v>148</v>
      </c>
      <c r="AF339" s="26">
        <v>131</v>
      </c>
      <c r="AG339" s="26">
        <v>145</v>
      </c>
      <c r="AH339" s="26">
        <v>163</v>
      </c>
      <c r="AI339" s="26">
        <v>185</v>
      </c>
      <c r="AJ339" s="26">
        <v>190</v>
      </c>
      <c r="AK339" s="26">
        <v>183</v>
      </c>
      <c r="AL339" s="26">
        <v>165</v>
      </c>
      <c r="AM339" s="26">
        <v>77</v>
      </c>
      <c r="AN339" s="26">
        <v>105</v>
      </c>
      <c r="AO339" s="26">
        <v>34</v>
      </c>
      <c r="AP339" s="26">
        <v>28</v>
      </c>
      <c r="AQ339" s="26">
        <v>20</v>
      </c>
    </row>
    <row r="340" spans="15:43" ht="15" x14ac:dyDescent="0.25">
      <c r="O340" s="75">
        <v>2016</v>
      </c>
      <c r="P340" s="75" t="s">
        <v>14</v>
      </c>
      <c r="Q340" s="75">
        <v>8</v>
      </c>
      <c r="R340" s="75" t="s">
        <v>15</v>
      </c>
      <c r="S340" s="90">
        <f t="shared" si="7"/>
        <v>2146</v>
      </c>
      <c r="T340" s="26">
        <v>12</v>
      </c>
      <c r="U340" s="26">
        <v>10</v>
      </c>
      <c r="V340" s="26">
        <v>2</v>
      </c>
      <c r="W340" s="26">
        <v>8</v>
      </c>
      <c r="X340" s="26">
        <v>21</v>
      </c>
      <c r="Y340" s="26">
        <v>51</v>
      </c>
      <c r="Z340" s="26">
        <v>89</v>
      </c>
      <c r="AA340" s="26">
        <v>183</v>
      </c>
      <c r="AB340" s="26">
        <v>94</v>
      </c>
      <c r="AC340" s="26">
        <v>125</v>
      </c>
      <c r="AD340" s="26">
        <v>105</v>
      </c>
      <c r="AE340" s="26">
        <v>154</v>
      </c>
      <c r="AF340" s="26">
        <v>164</v>
      </c>
      <c r="AG340" s="26">
        <v>126</v>
      </c>
      <c r="AH340" s="26">
        <v>132</v>
      </c>
      <c r="AI340" s="26">
        <v>170</v>
      </c>
      <c r="AJ340" s="26">
        <v>192</v>
      </c>
      <c r="AK340" s="26">
        <v>154</v>
      </c>
      <c r="AL340" s="26">
        <v>130</v>
      </c>
      <c r="AM340" s="26">
        <v>70</v>
      </c>
      <c r="AN340" s="26">
        <v>59</v>
      </c>
      <c r="AO340" s="26">
        <v>48</v>
      </c>
      <c r="AP340" s="26">
        <v>31</v>
      </c>
      <c r="AQ340" s="26">
        <v>16</v>
      </c>
    </row>
    <row r="341" spans="15:43" ht="15" x14ac:dyDescent="0.25">
      <c r="O341" s="75">
        <v>2016</v>
      </c>
      <c r="P341" s="75" t="s">
        <v>14</v>
      </c>
      <c r="Q341" s="75">
        <v>9</v>
      </c>
      <c r="R341" s="75" t="s">
        <v>16</v>
      </c>
      <c r="S341" s="90">
        <f t="shared" si="7"/>
        <v>2421</v>
      </c>
      <c r="T341" s="26">
        <v>13</v>
      </c>
      <c r="U341" s="26">
        <v>8</v>
      </c>
      <c r="V341" s="26">
        <v>5</v>
      </c>
      <c r="W341" s="26">
        <v>10</v>
      </c>
      <c r="X341" s="26">
        <v>19</v>
      </c>
      <c r="Y341" s="26">
        <v>58</v>
      </c>
      <c r="Z341" s="26">
        <v>90</v>
      </c>
      <c r="AA341" s="26">
        <v>187</v>
      </c>
      <c r="AB341" s="26">
        <v>171</v>
      </c>
      <c r="AC341" s="26">
        <v>157</v>
      </c>
      <c r="AD341" s="26">
        <v>134</v>
      </c>
      <c r="AE341" s="26">
        <v>139</v>
      </c>
      <c r="AF341" s="26">
        <v>144</v>
      </c>
      <c r="AG341" s="26">
        <v>169</v>
      </c>
      <c r="AH341" s="26">
        <v>177</v>
      </c>
      <c r="AI341" s="26">
        <v>186</v>
      </c>
      <c r="AJ341" s="26">
        <v>198</v>
      </c>
      <c r="AK341" s="26">
        <v>186</v>
      </c>
      <c r="AL341" s="26">
        <v>128</v>
      </c>
      <c r="AM341" s="26">
        <v>86</v>
      </c>
      <c r="AN341" s="26">
        <v>54</v>
      </c>
      <c r="AO341" s="26">
        <v>46</v>
      </c>
      <c r="AP341" s="26">
        <v>29</v>
      </c>
      <c r="AQ341" s="26">
        <v>27</v>
      </c>
    </row>
    <row r="342" spans="15:43" ht="15" x14ac:dyDescent="0.25">
      <c r="O342" s="75">
        <v>2016</v>
      </c>
      <c r="P342" s="75" t="s">
        <v>14</v>
      </c>
      <c r="Q342" s="75">
        <v>10</v>
      </c>
      <c r="R342" s="75" t="s">
        <v>17</v>
      </c>
      <c r="S342" s="90">
        <f t="shared" si="7"/>
        <v>1891</v>
      </c>
      <c r="T342" s="26">
        <v>18</v>
      </c>
      <c r="U342" s="26">
        <v>13</v>
      </c>
      <c r="V342" s="26">
        <v>5</v>
      </c>
      <c r="W342" s="26">
        <v>6</v>
      </c>
      <c r="X342" s="26">
        <v>14</v>
      </c>
      <c r="Y342" s="26">
        <v>49</v>
      </c>
      <c r="Z342" s="26">
        <v>37</v>
      </c>
      <c r="AA342" s="26">
        <v>48</v>
      </c>
      <c r="AB342" s="26">
        <v>66</v>
      </c>
      <c r="AC342" s="26">
        <v>95</v>
      </c>
      <c r="AD342" s="26">
        <v>134</v>
      </c>
      <c r="AE342" s="26">
        <v>141</v>
      </c>
      <c r="AF342" s="26">
        <v>127</v>
      </c>
      <c r="AG342" s="26">
        <v>141</v>
      </c>
      <c r="AH342" s="26">
        <v>176</v>
      </c>
      <c r="AI342" s="26">
        <v>135</v>
      </c>
      <c r="AJ342" s="26">
        <v>143</v>
      </c>
      <c r="AK342" s="26">
        <v>136</v>
      </c>
      <c r="AL342" s="26">
        <v>111</v>
      </c>
      <c r="AM342" s="26">
        <v>84</v>
      </c>
      <c r="AN342" s="26">
        <v>91</v>
      </c>
      <c r="AO342" s="26">
        <v>62</v>
      </c>
      <c r="AP342" s="26">
        <v>26</v>
      </c>
      <c r="AQ342" s="26">
        <v>33</v>
      </c>
    </row>
    <row r="343" spans="15:43" ht="15" x14ac:dyDescent="0.25">
      <c r="O343" s="75">
        <v>2016</v>
      </c>
      <c r="P343" s="75" t="s">
        <v>14</v>
      </c>
      <c r="Q343" s="75">
        <v>11</v>
      </c>
      <c r="R343" s="75" t="s">
        <v>18</v>
      </c>
      <c r="S343" s="90">
        <f t="shared" si="7"/>
        <v>1864</v>
      </c>
      <c r="T343" s="26">
        <v>12</v>
      </c>
      <c r="U343" s="26">
        <v>6</v>
      </c>
      <c r="V343" s="26">
        <v>8</v>
      </c>
      <c r="W343" s="26">
        <v>12</v>
      </c>
      <c r="X343" s="26">
        <v>12</v>
      </c>
      <c r="Y343" s="26">
        <v>36</v>
      </c>
      <c r="Z343" s="26">
        <v>40</v>
      </c>
      <c r="AA343" s="26">
        <v>17</v>
      </c>
      <c r="AB343" s="26">
        <v>58</v>
      </c>
      <c r="AC343" s="26">
        <v>111</v>
      </c>
      <c r="AD343" s="26">
        <v>137</v>
      </c>
      <c r="AE343" s="26">
        <v>120</v>
      </c>
      <c r="AF343" s="26">
        <v>192</v>
      </c>
      <c r="AG343" s="26">
        <v>157</v>
      </c>
      <c r="AH343" s="26">
        <v>121</v>
      </c>
      <c r="AI343" s="26">
        <v>131</v>
      </c>
      <c r="AJ343" s="26">
        <v>130</v>
      </c>
      <c r="AK343" s="26">
        <v>179</v>
      </c>
      <c r="AL343" s="26">
        <v>91</v>
      </c>
      <c r="AM343" s="26">
        <v>143</v>
      </c>
      <c r="AN343" s="26">
        <v>66</v>
      </c>
      <c r="AO343" s="26">
        <v>38</v>
      </c>
      <c r="AP343" s="26">
        <v>27</v>
      </c>
      <c r="AQ343" s="26">
        <v>20</v>
      </c>
    </row>
    <row r="344" spans="15:43" ht="15" x14ac:dyDescent="0.25">
      <c r="O344" s="75">
        <v>2016</v>
      </c>
      <c r="P344" s="75" t="s">
        <v>14</v>
      </c>
      <c r="Q344" s="75">
        <v>12</v>
      </c>
      <c r="R344" s="75" t="s">
        <v>19</v>
      </c>
      <c r="S344" s="90">
        <f t="shared" si="7"/>
        <v>1968</v>
      </c>
      <c r="T344" s="26">
        <v>9</v>
      </c>
      <c r="U344" s="26">
        <v>8</v>
      </c>
      <c r="V344" s="26">
        <v>8</v>
      </c>
      <c r="W344" s="26">
        <v>9</v>
      </c>
      <c r="X344" s="26">
        <v>16</v>
      </c>
      <c r="Y344" s="26">
        <v>52</v>
      </c>
      <c r="Z344" s="26">
        <v>68</v>
      </c>
      <c r="AA344" s="26">
        <v>92</v>
      </c>
      <c r="AB344" s="26">
        <v>99</v>
      </c>
      <c r="AC344" s="26">
        <v>113</v>
      </c>
      <c r="AD344" s="26">
        <v>136</v>
      </c>
      <c r="AE344" s="26">
        <v>121</v>
      </c>
      <c r="AF344" s="26">
        <v>164</v>
      </c>
      <c r="AG344" s="26">
        <v>167</v>
      </c>
      <c r="AH344" s="26">
        <v>149</v>
      </c>
      <c r="AI344" s="26">
        <v>164</v>
      </c>
      <c r="AJ344" s="26">
        <v>161</v>
      </c>
      <c r="AK344" s="26">
        <v>140</v>
      </c>
      <c r="AL344" s="26">
        <v>108</v>
      </c>
      <c r="AM344" s="26">
        <v>65</v>
      </c>
      <c r="AN344" s="26">
        <v>56</v>
      </c>
      <c r="AO344" s="26">
        <v>33</v>
      </c>
      <c r="AP344" s="26">
        <v>17</v>
      </c>
      <c r="AQ344" s="26">
        <v>13</v>
      </c>
    </row>
    <row r="345" spans="15:43" ht="15" x14ac:dyDescent="0.25">
      <c r="O345" s="75">
        <v>2016</v>
      </c>
      <c r="P345" s="75" t="s">
        <v>14</v>
      </c>
      <c r="Q345" s="75">
        <v>13</v>
      </c>
      <c r="R345" s="75" t="s">
        <v>20</v>
      </c>
      <c r="S345" s="90">
        <f t="shared" si="7"/>
        <v>2053</v>
      </c>
      <c r="T345" s="26">
        <v>8</v>
      </c>
      <c r="U345" s="26">
        <v>3</v>
      </c>
      <c r="V345" s="26">
        <v>4</v>
      </c>
      <c r="W345" s="26">
        <v>6</v>
      </c>
      <c r="X345" s="26">
        <v>15</v>
      </c>
      <c r="Y345" s="26">
        <v>66</v>
      </c>
      <c r="Z345" s="26">
        <v>75</v>
      </c>
      <c r="AA345" s="26">
        <v>174</v>
      </c>
      <c r="AB345" s="26">
        <v>114</v>
      </c>
      <c r="AC345" s="26">
        <v>79</v>
      </c>
      <c r="AD345" s="26">
        <v>141</v>
      </c>
      <c r="AE345" s="26">
        <v>139</v>
      </c>
      <c r="AF345" s="26">
        <v>132</v>
      </c>
      <c r="AG345" s="26">
        <v>124</v>
      </c>
      <c r="AH345" s="26">
        <v>129</v>
      </c>
      <c r="AI345" s="26">
        <v>174</v>
      </c>
      <c r="AJ345" s="26">
        <v>178</v>
      </c>
      <c r="AK345" s="26">
        <v>156</v>
      </c>
      <c r="AL345" s="26">
        <v>116</v>
      </c>
      <c r="AM345" s="26">
        <v>76</v>
      </c>
      <c r="AN345" s="26">
        <v>70</v>
      </c>
      <c r="AO345" s="26">
        <v>30</v>
      </c>
      <c r="AP345" s="26">
        <v>25</v>
      </c>
      <c r="AQ345" s="26">
        <v>19</v>
      </c>
    </row>
    <row r="346" spans="15:43" ht="15" x14ac:dyDescent="0.25">
      <c r="O346" s="75">
        <v>2016</v>
      </c>
      <c r="P346" s="75" t="s">
        <v>14</v>
      </c>
      <c r="Q346" s="75">
        <v>14</v>
      </c>
      <c r="R346" s="75" t="s">
        <v>21</v>
      </c>
      <c r="S346" s="90">
        <f t="shared" ref="S346:S363" si="8">IF(COUNTIF(T346:AQ346, "") &gt; 0, "", SUM(T346:AQ346))</f>
        <v>2158</v>
      </c>
      <c r="T346" s="26">
        <v>10</v>
      </c>
      <c r="U346" s="26">
        <v>6</v>
      </c>
      <c r="V346" s="26">
        <v>4</v>
      </c>
      <c r="W346" s="26">
        <v>9</v>
      </c>
      <c r="X346" s="26">
        <v>17</v>
      </c>
      <c r="Y346" s="26">
        <v>57</v>
      </c>
      <c r="Z346" s="26">
        <v>83</v>
      </c>
      <c r="AA346" s="26">
        <v>169</v>
      </c>
      <c r="AB346" s="26">
        <v>99</v>
      </c>
      <c r="AC346" s="26">
        <v>97</v>
      </c>
      <c r="AD346" s="26">
        <v>139</v>
      </c>
      <c r="AE346" s="26">
        <v>123</v>
      </c>
      <c r="AF346" s="26">
        <v>128</v>
      </c>
      <c r="AG346" s="26">
        <v>140</v>
      </c>
      <c r="AH346" s="26">
        <v>139</v>
      </c>
      <c r="AI346" s="26">
        <v>153</v>
      </c>
      <c r="AJ346" s="26">
        <v>180</v>
      </c>
      <c r="AK346" s="26">
        <v>214</v>
      </c>
      <c r="AL346" s="26">
        <v>109</v>
      </c>
      <c r="AM346" s="26">
        <v>116</v>
      </c>
      <c r="AN346" s="26">
        <v>89</v>
      </c>
      <c r="AO346" s="26">
        <v>30</v>
      </c>
      <c r="AP346" s="26">
        <v>29</v>
      </c>
      <c r="AQ346" s="26">
        <v>18</v>
      </c>
    </row>
    <row r="347" spans="15:43" ht="15" x14ac:dyDescent="0.25">
      <c r="O347" s="75">
        <v>2016</v>
      </c>
      <c r="P347" s="75" t="s">
        <v>14</v>
      </c>
      <c r="Q347" s="75">
        <v>15</v>
      </c>
      <c r="R347" s="75" t="s">
        <v>15</v>
      </c>
      <c r="S347" s="90">
        <f t="shared" si="8"/>
        <v>2134</v>
      </c>
      <c r="T347" s="26">
        <v>4</v>
      </c>
      <c r="U347" s="26">
        <v>8</v>
      </c>
      <c r="V347" s="26">
        <v>4</v>
      </c>
      <c r="W347" s="26">
        <v>8</v>
      </c>
      <c r="X347" s="26">
        <v>13</v>
      </c>
      <c r="Y347" s="26">
        <v>58</v>
      </c>
      <c r="Z347" s="26">
        <v>90</v>
      </c>
      <c r="AA347" s="26">
        <v>175</v>
      </c>
      <c r="AB347" s="26">
        <v>115</v>
      </c>
      <c r="AC347" s="26">
        <v>109</v>
      </c>
      <c r="AD347" s="26">
        <v>138</v>
      </c>
      <c r="AE347" s="26">
        <v>133</v>
      </c>
      <c r="AF347" s="26">
        <v>128</v>
      </c>
      <c r="AG347" s="26">
        <v>122</v>
      </c>
      <c r="AH347" s="26">
        <v>162</v>
      </c>
      <c r="AI347" s="26">
        <v>169</v>
      </c>
      <c r="AJ347" s="26">
        <v>194</v>
      </c>
      <c r="AK347" s="26">
        <v>173</v>
      </c>
      <c r="AL347" s="26">
        <v>117</v>
      </c>
      <c r="AM347" s="26">
        <v>80</v>
      </c>
      <c r="AN347" s="26">
        <v>54</v>
      </c>
      <c r="AO347" s="26">
        <v>42</v>
      </c>
      <c r="AP347" s="26">
        <v>31</v>
      </c>
      <c r="AQ347" s="26">
        <v>7</v>
      </c>
    </row>
    <row r="348" spans="15:43" ht="15" x14ac:dyDescent="0.25">
      <c r="O348" s="75">
        <v>2016</v>
      </c>
      <c r="P348" s="75" t="s">
        <v>14</v>
      </c>
      <c r="Q348" s="75">
        <v>16</v>
      </c>
      <c r="R348" s="75" t="s">
        <v>16</v>
      </c>
      <c r="S348" s="90">
        <f t="shared" si="8"/>
        <v>2457</v>
      </c>
      <c r="T348" s="26">
        <v>7</v>
      </c>
      <c r="U348" s="26">
        <v>3</v>
      </c>
      <c r="V348" s="26">
        <v>3</v>
      </c>
      <c r="W348" s="26">
        <v>4</v>
      </c>
      <c r="X348" s="26">
        <v>10</v>
      </c>
      <c r="Y348" s="26">
        <v>55</v>
      </c>
      <c r="Z348" s="26">
        <v>81</v>
      </c>
      <c r="AA348" s="26">
        <v>163</v>
      </c>
      <c r="AB348" s="26">
        <v>138</v>
      </c>
      <c r="AC348" s="26">
        <v>160</v>
      </c>
      <c r="AD348" s="26">
        <v>149</v>
      </c>
      <c r="AE348" s="26">
        <v>136</v>
      </c>
      <c r="AF348" s="26">
        <v>159</v>
      </c>
      <c r="AG348" s="26">
        <v>153</v>
      </c>
      <c r="AH348" s="26">
        <v>153</v>
      </c>
      <c r="AI348" s="26">
        <v>171</v>
      </c>
      <c r="AJ348" s="26">
        <v>227</v>
      </c>
      <c r="AK348" s="26">
        <v>197</v>
      </c>
      <c r="AL348" s="26">
        <v>154</v>
      </c>
      <c r="AM348" s="26">
        <v>103</v>
      </c>
      <c r="AN348" s="26">
        <v>88</v>
      </c>
      <c r="AO348" s="26">
        <v>69</v>
      </c>
      <c r="AP348" s="26">
        <v>44</v>
      </c>
      <c r="AQ348" s="26">
        <v>30</v>
      </c>
    </row>
    <row r="349" spans="15:43" ht="15" x14ac:dyDescent="0.25">
      <c r="O349" s="75">
        <v>2016</v>
      </c>
      <c r="P349" s="75" t="s">
        <v>14</v>
      </c>
      <c r="Q349" s="75">
        <v>17</v>
      </c>
      <c r="R349" s="75" t="s">
        <v>17</v>
      </c>
      <c r="S349" s="90">
        <f t="shared" si="8"/>
        <v>1881</v>
      </c>
      <c r="T349" s="26">
        <v>11</v>
      </c>
      <c r="U349" s="26">
        <v>10</v>
      </c>
      <c r="V349" s="26">
        <v>15</v>
      </c>
      <c r="W349" s="26">
        <v>11</v>
      </c>
      <c r="X349" s="26">
        <v>10</v>
      </c>
      <c r="Y349" s="26">
        <v>44</v>
      </c>
      <c r="Z349" s="26">
        <v>32</v>
      </c>
      <c r="AA349" s="26">
        <v>38</v>
      </c>
      <c r="AB349" s="26">
        <v>85</v>
      </c>
      <c r="AC349" s="26">
        <v>117</v>
      </c>
      <c r="AD349" s="26">
        <v>146</v>
      </c>
      <c r="AE349" s="26">
        <v>160</v>
      </c>
      <c r="AF349" s="26">
        <v>130</v>
      </c>
      <c r="AG349" s="26">
        <v>148</v>
      </c>
      <c r="AH349" s="26">
        <v>130</v>
      </c>
      <c r="AI349" s="26">
        <v>141</v>
      </c>
      <c r="AJ349" s="26">
        <v>149</v>
      </c>
      <c r="AK349" s="26">
        <v>133</v>
      </c>
      <c r="AL349" s="26">
        <v>103</v>
      </c>
      <c r="AM349" s="26">
        <v>78</v>
      </c>
      <c r="AN349" s="26">
        <v>80</v>
      </c>
      <c r="AO349" s="26">
        <v>45</v>
      </c>
      <c r="AP349" s="26">
        <v>31</v>
      </c>
      <c r="AQ349" s="26">
        <v>34</v>
      </c>
    </row>
    <row r="350" spans="15:43" ht="15" x14ac:dyDescent="0.25">
      <c r="O350" s="75">
        <v>2016</v>
      </c>
      <c r="P350" s="75" t="s">
        <v>14</v>
      </c>
      <c r="Q350" s="75">
        <v>18</v>
      </c>
      <c r="R350" s="75" t="s">
        <v>18</v>
      </c>
      <c r="S350" s="90">
        <f t="shared" si="8"/>
        <v>1754</v>
      </c>
      <c r="T350" s="26">
        <v>18</v>
      </c>
      <c r="U350" s="26">
        <v>9</v>
      </c>
      <c r="V350" s="26">
        <v>5</v>
      </c>
      <c r="W350" s="26">
        <v>8</v>
      </c>
      <c r="X350" s="26">
        <v>9</v>
      </c>
      <c r="Y350" s="26">
        <v>40</v>
      </c>
      <c r="Z350" s="26">
        <v>11</v>
      </c>
      <c r="AA350" s="26">
        <v>20</v>
      </c>
      <c r="AB350" s="26">
        <v>52</v>
      </c>
      <c r="AC350" s="26">
        <v>142</v>
      </c>
      <c r="AD350" s="26">
        <v>134</v>
      </c>
      <c r="AE350" s="26">
        <v>89</v>
      </c>
      <c r="AF350" s="26">
        <v>184</v>
      </c>
      <c r="AG350" s="26">
        <v>164</v>
      </c>
      <c r="AH350" s="26">
        <v>139</v>
      </c>
      <c r="AI350" s="26">
        <v>125</v>
      </c>
      <c r="AJ350" s="26">
        <v>115</v>
      </c>
      <c r="AK350" s="26">
        <v>139</v>
      </c>
      <c r="AL350" s="26">
        <v>108</v>
      </c>
      <c r="AM350" s="26">
        <v>96</v>
      </c>
      <c r="AN350" s="26">
        <v>60</v>
      </c>
      <c r="AO350" s="26">
        <v>49</v>
      </c>
      <c r="AP350" s="26">
        <v>20</v>
      </c>
      <c r="AQ350" s="26">
        <v>18</v>
      </c>
    </row>
    <row r="351" spans="15:43" ht="15" x14ac:dyDescent="0.25">
      <c r="O351" s="75">
        <v>2016</v>
      </c>
      <c r="P351" s="75" t="s">
        <v>14</v>
      </c>
      <c r="Q351" s="75">
        <v>19</v>
      </c>
      <c r="R351" s="75" t="s">
        <v>19</v>
      </c>
      <c r="S351" s="90">
        <f t="shared" si="8"/>
        <v>1888</v>
      </c>
      <c r="T351" s="26">
        <v>8</v>
      </c>
      <c r="U351" s="26">
        <v>5</v>
      </c>
      <c r="V351" s="26">
        <v>6</v>
      </c>
      <c r="W351" s="26">
        <v>8</v>
      </c>
      <c r="X351" s="26">
        <v>19</v>
      </c>
      <c r="Y351" s="26">
        <v>48</v>
      </c>
      <c r="Z351" s="26">
        <v>46</v>
      </c>
      <c r="AA351" s="26">
        <v>74</v>
      </c>
      <c r="AB351" s="26">
        <v>77</v>
      </c>
      <c r="AC351" s="26">
        <v>98</v>
      </c>
      <c r="AD351" s="26">
        <v>118</v>
      </c>
      <c r="AE351" s="26">
        <v>151</v>
      </c>
      <c r="AF351" s="26">
        <v>146</v>
      </c>
      <c r="AG351" s="26">
        <v>143</v>
      </c>
      <c r="AH351" s="26">
        <v>163</v>
      </c>
      <c r="AI351" s="26">
        <v>165</v>
      </c>
      <c r="AJ351" s="26">
        <v>156</v>
      </c>
      <c r="AK351" s="26">
        <v>174</v>
      </c>
      <c r="AL351" s="26">
        <v>90</v>
      </c>
      <c r="AM351" s="26">
        <v>59</v>
      </c>
      <c r="AN351" s="26">
        <v>53</v>
      </c>
      <c r="AO351" s="26">
        <v>42</v>
      </c>
      <c r="AP351" s="26">
        <v>24</v>
      </c>
      <c r="AQ351" s="26">
        <v>15</v>
      </c>
    </row>
    <row r="352" spans="15:43" ht="15" x14ac:dyDescent="0.25">
      <c r="O352" s="75">
        <v>2016</v>
      </c>
      <c r="P352" s="75" t="s">
        <v>14</v>
      </c>
      <c r="Q352" s="75">
        <v>20</v>
      </c>
      <c r="R352" s="75" t="s">
        <v>20</v>
      </c>
      <c r="S352" s="90">
        <f t="shared" si="8"/>
        <v>2103</v>
      </c>
      <c r="T352" s="26">
        <v>9</v>
      </c>
      <c r="U352" s="26">
        <v>7</v>
      </c>
      <c r="V352" s="26">
        <v>2</v>
      </c>
      <c r="W352" s="26">
        <v>10</v>
      </c>
      <c r="X352" s="26">
        <v>20</v>
      </c>
      <c r="Y352" s="26">
        <v>58</v>
      </c>
      <c r="Z352" s="26">
        <v>77</v>
      </c>
      <c r="AA352" s="26">
        <v>161</v>
      </c>
      <c r="AB352" s="26">
        <v>74</v>
      </c>
      <c r="AC352" s="26">
        <v>113</v>
      </c>
      <c r="AD352" s="26">
        <v>128</v>
      </c>
      <c r="AE352" s="26">
        <v>114</v>
      </c>
      <c r="AF352" s="26">
        <v>128</v>
      </c>
      <c r="AG352" s="26">
        <v>139</v>
      </c>
      <c r="AH352" s="26">
        <v>134</v>
      </c>
      <c r="AI352" s="26">
        <v>165</v>
      </c>
      <c r="AJ352" s="26">
        <v>186</v>
      </c>
      <c r="AK352" s="26">
        <v>199</v>
      </c>
      <c r="AL352" s="26">
        <v>127</v>
      </c>
      <c r="AM352" s="26">
        <v>94</v>
      </c>
      <c r="AN352" s="26">
        <v>73</v>
      </c>
      <c r="AO352" s="26">
        <v>45</v>
      </c>
      <c r="AP352" s="26">
        <v>26</v>
      </c>
      <c r="AQ352" s="26">
        <v>14</v>
      </c>
    </row>
    <row r="353" spans="15:43" ht="15" x14ac:dyDescent="0.25">
      <c r="O353" s="75">
        <v>2016</v>
      </c>
      <c r="P353" s="75" t="s">
        <v>14</v>
      </c>
      <c r="Q353" s="75">
        <v>21</v>
      </c>
      <c r="R353" s="75" t="s">
        <v>21</v>
      </c>
      <c r="S353" s="90">
        <f t="shared" si="8"/>
        <v>2271</v>
      </c>
      <c r="T353" s="26">
        <v>13</v>
      </c>
      <c r="U353" s="26">
        <v>9</v>
      </c>
      <c r="V353" s="26">
        <v>4</v>
      </c>
      <c r="W353" s="26">
        <v>10</v>
      </c>
      <c r="X353" s="26">
        <v>19</v>
      </c>
      <c r="Y353" s="26">
        <v>51</v>
      </c>
      <c r="Z353" s="26">
        <v>76</v>
      </c>
      <c r="AA353" s="26">
        <v>130</v>
      </c>
      <c r="AB353" s="26">
        <v>113</v>
      </c>
      <c r="AC353" s="26">
        <v>107</v>
      </c>
      <c r="AD353" s="26">
        <v>160</v>
      </c>
      <c r="AE353" s="26">
        <v>169</v>
      </c>
      <c r="AF353" s="26">
        <v>174</v>
      </c>
      <c r="AG353" s="26">
        <v>148</v>
      </c>
      <c r="AH353" s="26">
        <v>163</v>
      </c>
      <c r="AI353" s="26">
        <v>141</v>
      </c>
      <c r="AJ353" s="26">
        <v>170</v>
      </c>
      <c r="AK353" s="26">
        <v>188</v>
      </c>
      <c r="AL353" s="26">
        <v>132</v>
      </c>
      <c r="AM353" s="26">
        <v>91</v>
      </c>
      <c r="AN353" s="26">
        <v>89</v>
      </c>
      <c r="AO353" s="26">
        <v>37</v>
      </c>
      <c r="AP353" s="26">
        <v>49</v>
      </c>
      <c r="AQ353" s="26">
        <v>28</v>
      </c>
    </row>
    <row r="354" spans="15:43" ht="15" x14ac:dyDescent="0.25">
      <c r="O354" s="75">
        <v>2016</v>
      </c>
      <c r="P354" s="75" t="s">
        <v>14</v>
      </c>
      <c r="Q354" s="75">
        <v>22</v>
      </c>
      <c r="R354" s="75" t="s">
        <v>15</v>
      </c>
      <c r="S354" s="90">
        <f t="shared" si="8"/>
        <v>2114</v>
      </c>
      <c r="T354" s="26">
        <v>5</v>
      </c>
      <c r="U354" s="26">
        <v>6</v>
      </c>
      <c r="V354" s="26">
        <v>6</v>
      </c>
      <c r="W354" s="26">
        <v>8</v>
      </c>
      <c r="X354" s="26">
        <v>16</v>
      </c>
      <c r="Y354" s="26">
        <v>50</v>
      </c>
      <c r="Z354" s="26">
        <v>63</v>
      </c>
      <c r="AA354" s="26">
        <v>84</v>
      </c>
      <c r="AB354" s="26">
        <v>109</v>
      </c>
      <c r="AC354" s="26">
        <v>107</v>
      </c>
      <c r="AD354" s="26">
        <v>151</v>
      </c>
      <c r="AE354" s="26">
        <v>141</v>
      </c>
      <c r="AF354" s="26">
        <v>145</v>
      </c>
      <c r="AG354" s="26">
        <v>162</v>
      </c>
      <c r="AH354" s="26">
        <v>172</v>
      </c>
      <c r="AI354" s="26">
        <v>182</v>
      </c>
      <c r="AJ354" s="26">
        <v>154</v>
      </c>
      <c r="AK354" s="26">
        <v>174</v>
      </c>
      <c r="AL354" s="26">
        <v>123</v>
      </c>
      <c r="AM354" s="26">
        <v>85</v>
      </c>
      <c r="AN354" s="26">
        <v>60</v>
      </c>
      <c r="AO354" s="26">
        <v>51</v>
      </c>
      <c r="AP354" s="26">
        <v>36</v>
      </c>
      <c r="AQ354" s="26">
        <v>24</v>
      </c>
    </row>
    <row r="355" spans="15:43" ht="15" x14ac:dyDescent="0.25">
      <c r="O355" s="75">
        <v>2016</v>
      </c>
      <c r="P355" s="75" t="s">
        <v>14</v>
      </c>
      <c r="Q355" s="75">
        <v>23</v>
      </c>
      <c r="R355" s="75" t="s">
        <v>16</v>
      </c>
      <c r="S355" s="90">
        <f t="shared" si="8"/>
        <v>2296</v>
      </c>
      <c r="T355" s="26">
        <v>17</v>
      </c>
      <c r="U355" s="26">
        <v>10</v>
      </c>
      <c r="V355" s="26">
        <v>9</v>
      </c>
      <c r="W355" s="26">
        <v>5</v>
      </c>
      <c r="X355" s="26">
        <v>10</v>
      </c>
      <c r="Y355" s="26">
        <v>33</v>
      </c>
      <c r="Z355" s="26">
        <v>41</v>
      </c>
      <c r="AA355" s="26">
        <v>66</v>
      </c>
      <c r="AB355" s="26">
        <v>106</v>
      </c>
      <c r="AC355" s="26">
        <v>127</v>
      </c>
      <c r="AD355" s="26">
        <v>160</v>
      </c>
      <c r="AE355" s="26">
        <v>178</v>
      </c>
      <c r="AF355" s="26">
        <v>167</v>
      </c>
      <c r="AG355" s="26">
        <v>162</v>
      </c>
      <c r="AH355" s="26">
        <v>183</v>
      </c>
      <c r="AI355" s="26">
        <v>169</v>
      </c>
      <c r="AJ355" s="26">
        <v>160</v>
      </c>
      <c r="AK355" s="26">
        <v>152</v>
      </c>
      <c r="AL355" s="26">
        <v>167</v>
      </c>
      <c r="AM355" s="26">
        <v>143</v>
      </c>
      <c r="AN355" s="26">
        <v>95</v>
      </c>
      <c r="AO355" s="26">
        <v>58</v>
      </c>
      <c r="AP355" s="26">
        <v>47</v>
      </c>
      <c r="AQ355" s="26">
        <v>31</v>
      </c>
    </row>
    <row r="356" spans="15:43" ht="15" x14ac:dyDescent="0.25">
      <c r="O356" s="75">
        <v>2016</v>
      </c>
      <c r="P356" s="75" t="s">
        <v>14</v>
      </c>
      <c r="Q356" s="75">
        <v>24</v>
      </c>
      <c r="R356" s="75" t="s">
        <v>17</v>
      </c>
      <c r="S356" s="90">
        <f t="shared" si="8"/>
        <v>2011</v>
      </c>
      <c r="T356" s="26">
        <v>22</v>
      </c>
      <c r="U356" s="26">
        <v>20</v>
      </c>
      <c r="V356" s="26">
        <v>7</v>
      </c>
      <c r="W356" s="26">
        <v>8</v>
      </c>
      <c r="X356" s="26">
        <v>13</v>
      </c>
      <c r="Y356" s="26">
        <v>46</v>
      </c>
      <c r="Z356" s="26">
        <v>26</v>
      </c>
      <c r="AA356" s="26">
        <v>36</v>
      </c>
      <c r="AB356" s="26">
        <v>56</v>
      </c>
      <c r="AC356" s="26">
        <v>108</v>
      </c>
      <c r="AD356" s="26">
        <v>164</v>
      </c>
      <c r="AE356" s="26">
        <v>168</v>
      </c>
      <c r="AF356" s="26">
        <v>133</v>
      </c>
      <c r="AG356" s="26">
        <v>154</v>
      </c>
      <c r="AH356" s="26">
        <v>148</v>
      </c>
      <c r="AI356" s="26">
        <v>151</v>
      </c>
      <c r="AJ356" s="26">
        <v>142</v>
      </c>
      <c r="AK356" s="26">
        <v>151</v>
      </c>
      <c r="AL356" s="26">
        <v>123</v>
      </c>
      <c r="AM356" s="26">
        <v>101</v>
      </c>
      <c r="AN356" s="26">
        <v>80</v>
      </c>
      <c r="AO356" s="26">
        <v>83</v>
      </c>
      <c r="AP356" s="26">
        <v>44</v>
      </c>
      <c r="AQ356" s="26">
        <v>27</v>
      </c>
    </row>
    <row r="357" spans="15:43" ht="15" x14ac:dyDescent="0.25">
      <c r="O357" s="75">
        <v>2016</v>
      </c>
      <c r="P357" s="75" t="s">
        <v>14</v>
      </c>
      <c r="Q357" s="75">
        <v>25</v>
      </c>
      <c r="R357" s="75" t="s">
        <v>18</v>
      </c>
      <c r="S357" s="90">
        <f t="shared" si="8"/>
        <v>1830</v>
      </c>
      <c r="T357" s="26">
        <v>25</v>
      </c>
      <c r="U357" s="26">
        <v>19</v>
      </c>
      <c r="V357" s="26">
        <v>13</v>
      </c>
      <c r="W357" s="26">
        <v>7</v>
      </c>
      <c r="X357" s="26">
        <v>11</v>
      </c>
      <c r="Y357" s="26">
        <v>23</v>
      </c>
      <c r="Z357" s="26">
        <v>20</v>
      </c>
      <c r="AA357" s="26">
        <v>26</v>
      </c>
      <c r="AB357" s="26">
        <v>39</v>
      </c>
      <c r="AC357" s="26">
        <v>77</v>
      </c>
      <c r="AD357" s="26">
        <v>146</v>
      </c>
      <c r="AE357" s="26">
        <v>134</v>
      </c>
      <c r="AF357" s="26">
        <v>163</v>
      </c>
      <c r="AG357" s="26">
        <v>131</v>
      </c>
      <c r="AH357" s="26">
        <v>137</v>
      </c>
      <c r="AI357" s="26">
        <v>130</v>
      </c>
      <c r="AJ357" s="26">
        <v>150</v>
      </c>
      <c r="AK357" s="26">
        <v>155</v>
      </c>
      <c r="AL357" s="26">
        <v>112</v>
      </c>
      <c r="AM357" s="26">
        <v>118</v>
      </c>
      <c r="AN357" s="26">
        <v>80</v>
      </c>
      <c r="AO357" s="26">
        <v>49</v>
      </c>
      <c r="AP357" s="26">
        <v>40</v>
      </c>
      <c r="AQ357" s="26">
        <v>25</v>
      </c>
    </row>
    <row r="358" spans="15:43" ht="15" x14ac:dyDescent="0.25">
      <c r="O358" s="75">
        <v>2016</v>
      </c>
      <c r="P358" s="75" t="s">
        <v>14</v>
      </c>
      <c r="Q358" s="75">
        <v>26</v>
      </c>
      <c r="R358" s="75" t="s">
        <v>19</v>
      </c>
      <c r="S358" s="90">
        <f t="shared" si="8"/>
        <v>1796</v>
      </c>
      <c r="T358" s="26">
        <v>11</v>
      </c>
      <c r="U358" s="26">
        <v>7</v>
      </c>
      <c r="V358" s="26">
        <v>4</v>
      </c>
      <c r="W358" s="26">
        <v>13</v>
      </c>
      <c r="X358" s="26">
        <v>16</v>
      </c>
      <c r="Y358" s="26">
        <v>37</v>
      </c>
      <c r="Z358" s="26">
        <v>28</v>
      </c>
      <c r="AA358" s="26">
        <v>45</v>
      </c>
      <c r="AB358" s="26">
        <v>73</v>
      </c>
      <c r="AC358" s="26">
        <v>123</v>
      </c>
      <c r="AD358" s="26">
        <v>130</v>
      </c>
      <c r="AE358" s="26">
        <v>147</v>
      </c>
      <c r="AF358" s="26">
        <v>130</v>
      </c>
      <c r="AG358" s="26">
        <v>135</v>
      </c>
      <c r="AH358" s="26">
        <v>132</v>
      </c>
      <c r="AI358" s="26">
        <v>130</v>
      </c>
      <c r="AJ358" s="26">
        <v>139</v>
      </c>
      <c r="AK358" s="26">
        <v>136</v>
      </c>
      <c r="AL358" s="26">
        <v>131</v>
      </c>
      <c r="AM358" s="26">
        <v>59</v>
      </c>
      <c r="AN358" s="26">
        <v>49</v>
      </c>
      <c r="AO358" s="26">
        <v>46</v>
      </c>
      <c r="AP358" s="26">
        <v>42</v>
      </c>
      <c r="AQ358" s="26">
        <v>33</v>
      </c>
    </row>
    <row r="359" spans="15:43" ht="15" x14ac:dyDescent="0.25">
      <c r="O359" s="75">
        <v>2016</v>
      </c>
      <c r="P359" s="75" t="s">
        <v>14</v>
      </c>
      <c r="Q359" s="75">
        <v>27</v>
      </c>
      <c r="R359" s="75" t="s">
        <v>20</v>
      </c>
      <c r="S359" s="90">
        <f t="shared" si="8"/>
        <v>1888</v>
      </c>
      <c r="T359" s="26">
        <v>18</v>
      </c>
      <c r="U359" s="26">
        <v>8</v>
      </c>
      <c r="V359" s="26">
        <v>4</v>
      </c>
      <c r="W359" s="26">
        <v>6</v>
      </c>
      <c r="X359" s="26">
        <v>15</v>
      </c>
      <c r="Y359" s="26">
        <v>47</v>
      </c>
      <c r="Z359" s="26">
        <v>46</v>
      </c>
      <c r="AA359" s="26">
        <v>91</v>
      </c>
      <c r="AB359" s="26">
        <v>89</v>
      </c>
      <c r="AC359" s="26">
        <v>98</v>
      </c>
      <c r="AD359" s="26">
        <v>123</v>
      </c>
      <c r="AE359" s="26">
        <v>148</v>
      </c>
      <c r="AF359" s="26">
        <v>147</v>
      </c>
      <c r="AG359" s="26">
        <v>135</v>
      </c>
      <c r="AH359" s="26">
        <v>156</v>
      </c>
      <c r="AI359" s="26">
        <v>137</v>
      </c>
      <c r="AJ359" s="26">
        <v>149</v>
      </c>
      <c r="AK359" s="26">
        <v>138</v>
      </c>
      <c r="AL359" s="26">
        <v>125</v>
      </c>
      <c r="AM359" s="26">
        <v>65</v>
      </c>
      <c r="AN359" s="26">
        <v>47</v>
      </c>
      <c r="AO359" s="26">
        <v>43</v>
      </c>
      <c r="AP359" s="26">
        <v>30</v>
      </c>
      <c r="AQ359" s="26">
        <v>23</v>
      </c>
    </row>
    <row r="360" spans="15:43" ht="15" x14ac:dyDescent="0.25">
      <c r="O360" s="75">
        <v>2016</v>
      </c>
      <c r="P360" s="75" t="s">
        <v>14</v>
      </c>
      <c r="Q360" s="75">
        <v>28</v>
      </c>
      <c r="R360" s="75" t="s">
        <v>21</v>
      </c>
      <c r="S360" s="90">
        <f t="shared" si="8"/>
        <v>2106</v>
      </c>
      <c r="T360" s="26">
        <v>8</v>
      </c>
      <c r="U360" s="26">
        <v>6</v>
      </c>
      <c r="V360" s="26">
        <v>4</v>
      </c>
      <c r="W360" s="26">
        <v>9</v>
      </c>
      <c r="X360" s="26">
        <v>14</v>
      </c>
      <c r="Y360" s="26">
        <v>47</v>
      </c>
      <c r="Z360" s="26">
        <v>52</v>
      </c>
      <c r="AA360" s="26">
        <v>91</v>
      </c>
      <c r="AB360" s="26">
        <v>88</v>
      </c>
      <c r="AC360" s="26">
        <v>111</v>
      </c>
      <c r="AD360" s="26">
        <v>126</v>
      </c>
      <c r="AE360" s="26">
        <v>160</v>
      </c>
      <c r="AF360" s="26">
        <v>141</v>
      </c>
      <c r="AG360" s="26">
        <v>162</v>
      </c>
      <c r="AH360" s="26">
        <v>162</v>
      </c>
      <c r="AI360" s="26">
        <v>164</v>
      </c>
      <c r="AJ360" s="26">
        <v>175</v>
      </c>
      <c r="AK360" s="26">
        <v>181</v>
      </c>
      <c r="AL360" s="26">
        <v>124</v>
      </c>
      <c r="AM360" s="26">
        <v>92</v>
      </c>
      <c r="AN360" s="26">
        <v>93</v>
      </c>
      <c r="AO360" s="26">
        <v>52</v>
      </c>
      <c r="AP360" s="26">
        <v>25</v>
      </c>
      <c r="AQ360" s="26">
        <v>19</v>
      </c>
    </row>
    <row r="361" spans="15:43" ht="15" x14ac:dyDescent="0.25">
      <c r="O361" s="75">
        <v>2016</v>
      </c>
      <c r="P361" s="75" t="s">
        <v>14</v>
      </c>
      <c r="Q361" s="75">
        <v>29</v>
      </c>
      <c r="R361" s="75" t="s">
        <v>15</v>
      </c>
      <c r="S361" s="90">
        <f t="shared" si="8"/>
        <v>1929</v>
      </c>
      <c r="T361" s="26">
        <v>11</v>
      </c>
      <c r="U361" s="26">
        <v>8</v>
      </c>
      <c r="V361" s="26">
        <v>4</v>
      </c>
      <c r="W361" s="26">
        <v>11</v>
      </c>
      <c r="X361" s="26">
        <v>17</v>
      </c>
      <c r="Y361" s="26">
        <v>42</v>
      </c>
      <c r="Z361" s="26">
        <v>55</v>
      </c>
      <c r="AA361" s="26">
        <v>82</v>
      </c>
      <c r="AB361" s="26">
        <v>98</v>
      </c>
      <c r="AC361" s="26">
        <v>113</v>
      </c>
      <c r="AD361" s="26">
        <v>126</v>
      </c>
      <c r="AE361" s="26">
        <v>123</v>
      </c>
      <c r="AF361" s="26">
        <v>138</v>
      </c>
      <c r="AG361" s="26">
        <v>139</v>
      </c>
      <c r="AH361" s="26">
        <v>131</v>
      </c>
      <c r="AI361" s="26">
        <v>126</v>
      </c>
      <c r="AJ361" s="26">
        <v>163</v>
      </c>
      <c r="AK361" s="26">
        <v>158</v>
      </c>
      <c r="AL361" s="26">
        <v>131</v>
      </c>
      <c r="AM361" s="26">
        <v>76</v>
      </c>
      <c r="AN361" s="26">
        <v>54</v>
      </c>
      <c r="AO361" s="26">
        <v>67</v>
      </c>
      <c r="AP361" s="26">
        <v>34</v>
      </c>
      <c r="AQ361" s="26">
        <v>22</v>
      </c>
    </row>
    <row r="362" spans="15:43" ht="15" x14ac:dyDescent="0.25">
      <c r="O362" s="75">
        <v>2016</v>
      </c>
      <c r="P362" s="75" t="s">
        <v>14</v>
      </c>
      <c r="Q362" s="75">
        <v>30</v>
      </c>
      <c r="R362" s="75" t="s">
        <v>16</v>
      </c>
      <c r="S362" s="90">
        <f t="shared" si="8"/>
        <v>2196</v>
      </c>
      <c r="T362" s="26">
        <v>22</v>
      </c>
      <c r="U362" s="26">
        <v>6</v>
      </c>
      <c r="V362" s="26">
        <v>6</v>
      </c>
      <c r="W362" s="26">
        <v>11</v>
      </c>
      <c r="X362" s="26">
        <v>17</v>
      </c>
      <c r="Y362" s="26">
        <v>50</v>
      </c>
      <c r="Z362" s="26">
        <v>57</v>
      </c>
      <c r="AA362" s="26">
        <v>84</v>
      </c>
      <c r="AB362" s="26">
        <v>96</v>
      </c>
      <c r="AC362" s="26">
        <v>123</v>
      </c>
      <c r="AD362" s="26">
        <v>162</v>
      </c>
      <c r="AE362" s="26">
        <v>180</v>
      </c>
      <c r="AF362" s="26">
        <v>147</v>
      </c>
      <c r="AG362" s="26">
        <v>170</v>
      </c>
      <c r="AH362" s="26">
        <v>166</v>
      </c>
      <c r="AI362" s="26">
        <v>164</v>
      </c>
      <c r="AJ362" s="26">
        <v>160</v>
      </c>
      <c r="AK362" s="26">
        <v>155</v>
      </c>
      <c r="AL362" s="26">
        <v>134</v>
      </c>
      <c r="AM362" s="26">
        <v>108</v>
      </c>
      <c r="AN362" s="26">
        <v>60</v>
      </c>
      <c r="AO362" s="26">
        <v>43</v>
      </c>
      <c r="AP362" s="26">
        <v>45</v>
      </c>
      <c r="AQ362" s="26">
        <v>30</v>
      </c>
    </row>
    <row r="363" spans="15:43" ht="15" x14ac:dyDescent="0.25">
      <c r="O363" s="75">
        <v>2016</v>
      </c>
      <c r="P363" s="75" t="s">
        <v>14</v>
      </c>
      <c r="Q363" s="75">
        <v>31</v>
      </c>
      <c r="R363" s="75" t="s">
        <v>17</v>
      </c>
      <c r="S363" s="90">
        <f t="shared" si="8"/>
        <v>1635</v>
      </c>
      <c r="T363" s="26">
        <v>18</v>
      </c>
      <c r="U363" s="26">
        <v>14</v>
      </c>
      <c r="V363" s="26">
        <v>7</v>
      </c>
      <c r="W363" s="26">
        <v>6</v>
      </c>
      <c r="X363" s="26">
        <v>5</v>
      </c>
      <c r="Y363" s="26">
        <v>31</v>
      </c>
      <c r="Z363" s="26">
        <v>17</v>
      </c>
      <c r="AA363" s="26">
        <v>42</v>
      </c>
      <c r="AB363" s="26">
        <v>62</v>
      </c>
      <c r="AC363" s="26">
        <v>78</v>
      </c>
      <c r="AD363" s="26">
        <v>117</v>
      </c>
      <c r="AE363" s="26">
        <v>110</v>
      </c>
      <c r="AF363" s="26">
        <v>157</v>
      </c>
      <c r="AG363" s="26">
        <v>142</v>
      </c>
      <c r="AH363" s="26">
        <v>117</v>
      </c>
      <c r="AI363" s="26">
        <v>105</v>
      </c>
      <c r="AJ363" s="26">
        <v>114</v>
      </c>
      <c r="AK363" s="26">
        <v>107</v>
      </c>
      <c r="AL363" s="26">
        <v>104</v>
      </c>
      <c r="AM363" s="26">
        <v>88</v>
      </c>
      <c r="AN363" s="26">
        <v>73</v>
      </c>
      <c r="AO363" s="26">
        <v>47</v>
      </c>
      <c r="AP363" s="26">
        <v>42</v>
      </c>
      <c r="AQ363" s="26">
        <v>32</v>
      </c>
    </row>
  </sheetData>
  <mergeCells count="11">
    <mergeCell ref="E19:H19"/>
    <mergeCell ref="E20:H20"/>
    <mergeCell ref="E21:H21"/>
    <mergeCell ref="D36:D47"/>
    <mergeCell ref="B4:M14"/>
    <mergeCell ref="T2:AQ2"/>
    <mergeCell ref="O2:O3"/>
    <mergeCell ref="P2:P3"/>
    <mergeCell ref="Q2:Q3"/>
    <mergeCell ref="R2:R3"/>
    <mergeCell ref="S2:S3"/>
  </mergeCells>
  <pageMargins left="0.7" right="0.7" top="0.75" bottom="0.75" header="0.3" footer="0.3"/>
  <pageSetup orientation="portrait"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Q363"/>
  <sheetViews>
    <sheetView zoomScaleNormal="100" workbookViewId="0">
      <selection activeCell="D17" sqref="D17"/>
    </sheetView>
  </sheetViews>
  <sheetFormatPr defaultColWidth="9.140625" defaultRowHeight="14.25" x14ac:dyDescent="0.2"/>
  <cols>
    <col min="1" max="1" width="5" style="1" customWidth="1"/>
    <col min="2" max="2" width="13.140625" style="1" bestFit="1" customWidth="1"/>
    <col min="3" max="3" width="17" style="1" customWidth="1"/>
    <col min="4" max="4" width="16.28515625" style="1" customWidth="1"/>
    <col min="5" max="5" width="11" style="1" customWidth="1"/>
    <col min="6" max="6" width="11.5703125" style="1" customWidth="1"/>
    <col min="7" max="7" width="15.5703125" style="1" bestFit="1" customWidth="1"/>
    <col min="8" max="8" width="19" style="1" customWidth="1"/>
    <col min="9" max="9" width="16.42578125" style="1" customWidth="1"/>
    <col min="10" max="10" width="16.5703125" style="1" customWidth="1"/>
    <col min="11" max="11" width="16.140625" style="1" customWidth="1"/>
    <col min="12" max="12" width="5.5703125" style="1" customWidth="1"/>
    <col min="13" max="13" width="5.85546875" style="1" customWidth="1"/>
    <col min="14" max="14" width="6.7109375" style="1" customWidth="1"/>
    <col min="15" max="15" width="9.140625" style="43"/>
    <col min="16" max="16" width="10.85546875" style="43" bestFit="1" customWidth="1"/>
    <col min="17" max="17" width="9.140625" style="43"/>
    <col min="18" max="18" width="11.5703125" style="43" bestFit="1" customWidth="1"/>
    <col min="19" max="19" width="14.140625" style="1" customWidth="1"/>
    <col min="20" max="16384" width="9.140625" style="1"/>
  </cols>
  <sheetData>
    <row r="2" spans="1:43" ht="15" x14ac:dyDescent="0.25">
      <c r="O2" s="125" t="s">
        <v>0</v>
      </c>
      <c r="P2" s="125" t="s">
        <v>1</v>
      </c>
      <c r="Q2" s="125" t="s">
        <v>2</v>
      </c>
      <c r="R2" s="126" t="s">
        <v>119</v>
      </c>
      <c r="S2" s="126" t="s">
        <v>101</v>
      </c>
      <c r="T2" s="144" t="s">
        <v>115</v>
      </c>
      <c r="U2" s="145"/>
      <c r="V2" s="145"/>
      <c r="W2" s="145"/>
      <c r="X2" s="145"/>
      <c r="Y2" s="145"/>
      <c r="Z2" s="145"/>
      <c r="AA2" s="145"/>
      <c r="AB2" s="145"/>
      <c r="AC2" s="145"/>
      <c r="AD2" s="145"/>
      <c r="AE2" s="145"/>
      <c r="AF2" s="145"/>
      <c r="AG2" s="145"/>
      <c r="AH2" s="145"/>
      <c r="AI2" s="145"/>
      <c r="AJ2" s="145"/>
      <c r="AK2" s="145"/>
      <c r="AL2" s="145"/>
      <c r="AM2" s="145"/>
      <c r="AN2" s="145"/>
      <c r="AO2" s="145"/>
      <c r="AP2" s="145"/>
      <c r="AQ2" s="146"/>
    </row>
    <row r="3" spans="1:43" ht="15.75" thickBot="1" x14ac:dyDescent="0.3">
      <c r="A3" s="64"/>
      <c r="B3" s="47" t="s">
        <v>112</v>
      </c>
      <c r="O3" s="125"/>
      <c r="P3" s="125"/>
      <c r="Q3" s="125"/>
      <c r="R3" s="126"/>
      <c r="S3" s="126"/>
      <c r="T3" s="90" t="s">
        <v>24</v>
      </c>
      <c r="U3" s="90" t="s">
        <v>25</v>
      </c>
      <c r="V3" s="90" t="s">
        <v>26</v>
      </c>
      <c r="W3" s="90" t="s">
        <v>27</v>
      </c>
      <c r="X3" s="90" t="s">
        <v>28</v>
      </c>
      <c r="Y3" s="90" t="s">
        <v>29</v>
      </c>
      <c r="Z3" s="90" t="s">
        <v>30</v>
      </c>
      <c r="AA3" s="90" t="s">
        <v>31</v>
      </c>
      <c r="AB3" s="90" t="s">
        <v>32</v>
      </c>
      <c r="AC3" s="90" t="s">
        <v>33</v>
      </c>
      <c r="AD3" s="90" t="s">
        <v>34</v>
      </c>
      <c r="AE3" s="90" t="s">
        <v>35</v>
      </c>
      <c r="AF3" s="90" t="s">
        <v>36</v>
      </c>
      <c r="AG3" s="90" t="s">
        <v>37</v>
      </c>
      <c r="AH3" s="90" t="s">
        <v>38</v>
      </c>
      <c r="AI3" s="90" t="s">
        <v>39</v>
      </c>
      <c r="AJ3" s="90" t="s">
        <v>40</v>
      </c>
      <c r="AK3" s="90" t="s">
        <v>41</v>
      </c>
      <c r="AL3" s="90" t="s">
        <v>42</v>
      </c>
      <c r="AM3" s="90" t="s">
        <v>43</v>
      </c>
      <c r="AN3" s="90" t="s">
        <v>44</v>
      </c>
      <c r="AO3" s="90" t="s">
        <v>45</v>
      </c>
      <c r="AP3" s="90" t="s">
        <v>46</v>
      </c>
      <c r="AQ3" s="90" t="s">
        <v>47</v>
      </c>
    </row>
    <row r="4" spans="1:43" ht="15" customHeight="1" x14ac:dyDescent="0.25">
      <c r="B4" s="131" t="s">
        <v>65</v>
      </c>
      <c r="C4" s="132"/>
      <c r="D4" s="132"/>
      <c r="E4" s="132"/>
      <c r="F4" s="132"/>
      <c r="G4" s="132"/>
      <c r="H4" s="132"/>
      <c r="I4" s="132"/>
      <c r="J4" s="132"/>
      <c r="K4" s="132"/>
      <c r="L4" s="132"/>
      <c r="M4" s="133"/>
      <c r="O4" s="75">
        <v>2016</v>
      </c>
      <c r="P4" s="75" t="s">
        <v>3</v>
      </c>
      <c r="Q4" s="75">
        <v>1</v>
      </c>
      <c r="R4" s="75" t="s">
        <v>15</v>
      </c>
      <c r="S4" s="90" t="str">
        <f t="shared" ref="S4:S13" si="0">IF(COUNTIF(T4:AQ4, "") &gt; 0, "", SUM(T4:AQ4))</f>
        <v/>
      </c>
      <c r="T4" s="26"/>
      <c r="U4" s="26"/>
      <c r="V4" s="26"/>
      <c r="W4" s="26"/>
      <c r="X4" s="26"/>
      <c r="Y4" s="26">
        <v>41</v>
      </c>
      <c r="Z4" s="26">
        <v>29</v>
      </c>
      <c r="AA4" s="26">
        <v>26</v>
      </c>
      <c r="AB4" s="26">
        <v>55</v>
      </c>
      <c r="AC4" s="26">
        <v>73</v>
      </c>
      <c r="AD4" s="26">
        <v>90</v>
      </c>
      <c r="AE4" s="26">
        <v>126</v>
      </c>
      <c r="AF4" s="26">
        <v>124</v>
      </c>
      <c r="AG4" s="26">
        <v>123</v>
      </c>
      <c r="AH4" s="26">
        <v>129</v>
      </c>
      <c r="AI4" s="26">
        <v>141</v>
      </c>
      <c r="AJ4" s="26">
        <v>119</v>
      </c>
      <c r="AK4" s="26">
        <v>122</v>
      </c>
      <c r="AL4" s="26">
        <v>117</v>
      </c>
      <c r="AM4" s="26">
        <v>89</v>
      </c>
      <c r="AN4" s="26">
        <v>64</v>
      </c>
      <c r="AO4" s="26"/>
      <c r="AP4" s="26"/>
      <c r="AQ4" s="26"/>
    </row>
    <row r="5" spans="1:43" ht="15" x14ac:dyDescent="0.25">
      <c r="B5" s="134"/>
      <c r="C5" s="135"/>
      <c r="D5" s="135"/>
      <c r="E5" s="135"/>
      <c r="F5" s="135"/>
      <c r="G5" s="135"/>
      <c r="H5" s="135"/>
      <c r="I5" s="135"/>
      <c r="J5" s="135"/>
      <c r="K5" s="135"/>
      <c r="L5" s="135"/>
      <c r="M5" s="136"/>
      <c r="O5" s="75">
        <v>2016</v>
      </c>
      <c r="P5" s="75" t="s">
        <v>3</v>
      </c>
      <c r="Q5" s="75">
        <v>2</v>
      </c>
      <c r="R5" s="75" t="s">
        <v>16</v>
      </c>
      <c r="S5" s="90">
        <f t="shared" si="0"/>
        <v>1852</v>
      </c>
      <c r="T5" s="26">
        <v>18</v>
      </c>
      <c r="U5" s="26">
        <v>8</v>
      </c>
      <c r="V5" s="26">
        <v>5</v>
      </c>
      <c r="W5" s="26">
        <v>10</v>
      </c>
      <c r="X5" s="26">
        <v>12</v>
      </c>
      <c r="Y5" s="26">
        <v>31</v>
      </c>
      <c r="Z5" s="26">
        <v>30</v>
      </c>
      <c r="AA5" s="26">
        <v>46</v>
      </c>
      <c r="AB5" s="26">
        <v>63</v>
      </c>
      <c r="AC5" s="26">
        <v>114</v>
      </c>
      <c r="AD5" s="26">
        <v>128</v>
      </c>
      <c r="AE5" s="26">
        <v>156</v>
      </c>
      <c r="AF5" s="26">
        <v>132</v>
      </c>
      <c r="AG5" s="26">
        <v>151</v>
      </c>
      <c r="AH5" s="26">
        <v>154</v>
      </c>
      <c r="AI5" s="26">
        <v>151</v>
      </c>
      <c r="AJ5" s="26">
        <v>143</v>
      </c>
      <c r="AK5" s="26">
        <v>121</v>
      </c>
      <c r="AL5" s="26">
        <v>141</v>
      </c>
      <c r="AM5" s="26">
        <v>80</v>
      </c>
      <c r="AN5" s="26">
        <v>62</v>
      </c>
      <c r="AO5" s="26">
        <v>47</v>
      </c>
      <c r="AP5" s="26">
        <v>26</v>
      </c>
      <c r="AQ5" s="26">
        <v>23</v>
      </c>
    </row>
    <row r="6" spans="1:43" ht="15" x14ac:dyDescent="0.25">
      <c r="B6" s="134"/>
      <c r="C6" s="135"/>
      <c r="D6" s="135"/>
      <c r="E6" s="135"/>
      <c r="F6" s="135"/>
      <c r="G6" s="135"/>
      <c r="H6" s="135"/>
      <c r="I6" s="135"/>
      <c r="J6" s="135"/>
      <c r="K6" s="135"/>
      <c r="L6" s="135"/>
      <c r="M6" s="136"/>
      <c r="N6" s="49"/>
      <c r="O6" s="75">
        <v>2016</v>
      </c>
      <c r="P6" s="75" t="s">
        <v>3</v>
      </c>
      <c r="Q6" s="75">
        <v>3</v>
      </c>
      <c r="R6" s="75" t="s">
        <v>17</v>
      </c>
      <c r="S6" s="90">
        <f t="shared" si="0"/>
        <v>1728</v>
      </c>
      <c r="T6" s="26">
        <v>14</v>
      </c>
      <c r="U6" s="26">
        <v>6</v>
      </c>
      <c r="V6" s="26">
        <v>6</v>
      </c>
      <c r="W6" s="26">
        <v>3</v>
      </c>
      <c r="X6" s="26">
        <v>13</v>
      </c>
      <c r="Y6" s="26">
        <v>23</v>
      </c>
      <c r="Z6" s="26">
        <v>27</v>
      </c>
      <c r="AA6" s="26">
        <v>33</v>
      </c>
      <c r="AB6" s="26">
        <v>51</v>
      </c>
      <c r="AC6" s="26">
        <v>119</v>
      </c>
      <c r="AD6" s="26">
        <v>136</v>
      </c>
      <c r="AE6" s="26">
        <v>101</v>
      </c>
      <c r="AF6" s="26">
        <v>195</v>
      </c>
      <c r="AG6" s="26">
        <v>131</v>
      </c>
      <c r="AH6" s="26">
        <v>112</v>
      </c>
      <c r="AI6" s="26">
        <v>124</v>
      </c>
      <c r="AJ6" s="26">
        <v>102</v>
      </c>
      <c r="AK6" s="26">
        <v>172</v>
      </c>
      <c r="AL6" s="26">
        <v>94</v>
      </c>
      <c r="AM6" s="26">
        <v>119</v>
      </c>
      <c r="AN6" s="26">
        <v>76</v>
      </c>
      <c r="AO6" s="26">
        <v>36</v>
      </c>
      <c r="AP6" s="26">
        <v>19</v>
      </c>
      <c r="AQ6" s="26">
        <v>16</v>
      </c>
    </row>
    <row r="7" spans="1:43" ht="15" x14ac:dyDescent="0.25">
      <c r="B7" s="134"/>
      <c r="C7" s="135"/>
      <c r="D7" s="135"/>
      <c r="E7" s="135"/>
      <c r="F7" s="135"/>
      <c r="G7" s="135"/>
      <c r="H7" s="135"/>
      <c r="I7" s="135"/>
      <c r="J7" s="135"/>
      <c r="K7" s="135"/>
      <c r="L7" s="135"/>
      <c r="M7" s="136"/>
      <c r="O7" s="75">
        <v>2016</v>
      </c>
      <c r="P7" s="75" t="s">
        <v>3</v>
      </c>
      <c r="Q7" s="75">
        <v>4</v>
      </c>
      <c r="R7" s="75" t="s">
        <v>18</v>
      </c>
      <c r="S7" s="90">
        <f t="shared" si="0"/>
        <v>2041</v>
      </c>
      <c r="T7" s="26">
        <v>5</v>
      </c>
      <c r="U7" s="26">
        <v>5</v>
      </c>
      <c r="V7" s="26">
        <v>5</v>
      </c>
      <c r="W7" s="26">
        <v>8</v>
      </c>
      <c r="X7" s="26">
        <v>18</v>
      </c>
      <c r="Y7" s="26">
        <v>51</v>
      </c>
      <c r="Z7" s="26">
        <v>77</v>
      </c>
      <c r="AA7" s="26">
        <v>117</v>
      </c>
      <c r="AB7" s="26">
        <v>122</v>
      </c>
      <c r="AC7" s="26">
        <v>106</v>
      </c>
      <c r="AD7" s="26">
        <v>130</v>
      </c>
      <c r="AE7" s="26">
        <v>150</v>
      </c>
      <c r="AF7" s="26">
        <v>132</v>
      </c>
      <c r="AG7" s="26">
        <v>153</v>
      </c>
      <c r="AH7" s="26">
        <v>156</v>
      </c>
      <c r="AI7" s="26">
        <v>147</v>
      </c>
      <c r="AJ7" s="26">
        <v>187</v>
      </c>
      <c r="AK7" s="26">
        <v>182</v>
      </c>
      <c r="AL7" s="26">
        <v>121</v>
      </c>
      <c r="AM7" s="26">
        <v>58</v>
      </c>
      <c r="AN7" s="26">
        <v>44</v>
      </c>
      <c r="AO7" s="26">
        <v>31</v>
      </c>
      <c r="AP7" s="26">
        <v>27</v>
      </c>
      <c r="AQ7" s="26">
        <v>9</v>
      </c>
    </row>
    <row r="8" spans="1:43" ht="15" x14ac:dyDescent="0.25">
      <c r="B8" s="134"/>
      <c r="C8" s="135"/>
      <c r="D8" s="135"/>
      <c r="E8" s="135"/>
      <c r="F8" s="135"/>
      <c r="G8" s="135"/>
      <c r="H8" s="135"/>
      <c r="I8" s="135"/>
      <c r="J8" s="135"/>
      <c r="K8" s="135"/>
      <c r="L8" s="135"/>
      <c r="M8" s="136"/>
      <c r="O8" s="75">
        <v>2016</v>
      </c>
      <c r="P8" s="75" t="s">
        <v>3</v>
      </c>
      <c r="Q8" s="75">
        <v>5</v>
      </c>
      <c r="R8" s="75" t="s">
        <v>19</v>
      </c>
      <c r="S8" s="90">
        <f t="shared" si="0"/>
        <v>2008</v>
      </c>
      <c r="T8" s="26">
        <v>3</v>
      </c>
      <c r="U8" s="26">
        <v>6</v>
      </c>
      <c r="V8" s="26">
        <v>1</v>
      </c>
      <c r="W8" s="26">
        <v>15</v>
      </c>
      <c r="X8" s="26">
        <v>16</v>
      </c>
      <c r="Y8" s="26">
        <v>56</v>
      </c>
      <c r="Z8" s="26">
        <v>83</v>
      </c>
      <c r="AA8" s="26">
        <v>174</v>
      </c>
      <c r="AB8" s="26">
        <v>113</v>
      </c>
      <c r="AC8" s="26">
        <v>108</v>
      </c>
      <c r="AD8" s="26">
        <v>87</v>
      </c>
      <c r="AE8" s="26">
        <v>125</v>
      </c>
      <c r="AF8" s="26">
        <v>120</v>
      </c>
      <c r="AG8" s="26">
        <v>133</v>
      </c>
      <c r="AH8" s="26">
        <v>128</v>
      </c>
      <c r="AI8" s="26">
        <v>165</v>
      </c>
      <c r="AJ8" s="26">
        <v>194</v>
      </c>
      <c r="AK8" s="26">
        <v>169</v>
      </c>
      <c r="AL8" s="26">
        <v>123</v>
      </c>
      <c r="AM8" s="26">
        <v>65</v>
      </c>
      <c r="AN8" s="26">
        <v>50</v>
      </c>
      <c r="AO8" s="26">
        <v>41</v>
      </c>
      <c r="AP8" s="26">
        <v>19</v>
      </c>
      <c r="AQ8" s="26">
        <v>14</v>
      </c>
    </row>
    <row r="9" spans="1:43" ht="15" x14ac:dyDescent="0.25">
      <c r="B9" s="134"/>
      <c r="C9" s="135"/>
      <c r="D9" s="135"/>
      <c r="E9" s="135"/>
      <c r="F9" s="135"/>
      <c r="G9" s="135"/>
      <c r="H9" s="135"/>
      <c r="I9" s="135"/>
      <c r="J9" s="135"/>
      <c r="K9" s="135"/>
      <c r="L9" s="135"/>
      <c r="M9" s="136"/>
      <c r="O9" s="75">
        <v>2016</v>
      </c>
      <c r="P9" s="75" t="s">
        <v>3</v>
      </c>
      <c r="Q9" s="75">
        <v>6</v>
      </c>
      <c r="R9" s="75" t="s">
        <v>20</v>
      </c>
      <c r="S9" s="90">
        <f t="shared" si="0"/>
        <v>2245</v>
      </c>
      <c r="T9" s="26">
        <v>4</v>
      </c>
      <c r="U9" s="26">
        <v>4</v>
      </c>
      <c r="V9" s="26">
        <v>2</v>
      </c>
      <c r="W9" s="26">
        <v>11</v>
      </c>
      <c r="X9" s="26">
        <v>15</v>
      </c>
      <c r="Y9" s="26">
        <v>54</v>
      </c>
      <c r="Z9" s="26">
        <v>84</v>
      </c>
      <c r="AA9" s="26">
        <v>195</v>
      </c>
      <c r="AB9" s="26">
        <v>104</v>
      </c>
      <c r="AC9" s="26">
        <v>95</v>
      </c>
      <c r="AD9" s="26">
        <v>114</v>
      </c>
      <c r="AE9" s="26">
        <v>131</v>
      </c>
      <c r="AF9" s="26">
        <v>151</v>
      </c>
      <c r="AG9" s="26">
        <v>149</v>
      </c>
      <c r="AH9" s="26">
        <v>164</v>
      </c>
      <c r="AI9" s="26">
        <v>178</v>
      </c>
      <c r="AJ9" s="26">
        <v>202</v>
      </c>
      <c r="AK9" s="26">
        <v>173</v>
      </c>
      <c r="AL9" s="26">
        <v>154</v>
      </c>
      <c r="AM9" s="26">
        <v>109</v>
      </c>
      <c r="AN9" s="26">
        <v>70</v>
      </c>
      <c r="AO9" s="26">
        <v>34</v>
      </c>
      <c r="AP9" s="26">
        <v>27</v>
      </c>
      <c r="AQ9" s="26">
        <v>21</v>
      </c>
    </row>
    <row r="10" spans="1:43" ht="15" x14ac:dyDescent="0.25">
      <c r="B10" s="134"/>
      <c r="C10" s="135"/>
      <c r="D10" s="135"/>
      <c r="E10" s="135"/>
      <c r="F10" s="135"/>
      <c r="G10" s="135"/>
      <c r="H10" s="135"/>
      <c r="I10" s="135"/>
      <c r="J10" s="135"/>
      <c r="K10" s="135"/>
      <c r="L10" s="135"/>
      <c r="M10" s="136"/>
      <c r="O10" s="75">
        <v>2016</v>
      </c>
      <c r="P10" s="75" t="s">
        <v>3</v>
      </c>
      <c r="Q10" s="75">
        <v>7</v>
      </c>
      <c r="R10" s="75" t="s">
        <v>21</v>
      </c>
      <c r="S10" s="90">
        <f t="shared" si="0"/>
        <v>2056</v>
      </c>
      <c r="T10" s="26">
        <v>7</v>
      </c>
      <c r="U10" s="26">
        <v>3</v>
      </c>
      <c r="V10" s="26">
        <v>7</v>
      </c>
      <c r="W10" s="26">
        <v>8</v>
      </c>
      <c r="X10" s="26">
        <v>18</v>
      </c>
      <c r="Y10" s="26">
        <v>51</v>
      </c>
      <c r="Z10" s="26">
        <v>78</v>
      </c>
      <c r="AA10" s="26">
        <v>176</v>
      </c>
      <c r="AB10" s="26">
        <v>115</v>
      </c>
      <c r="AC10" s="26">
        <v>82</v>
      </c>
      <c r="AD10" s="26">
        <v>114</v>
      </c>
      <c r="AE10" s="26">
        <v>138</v>
      </c>
      <c r="AF10" s="26">
        <v>132</v>
      </c>
      <c r="AG10" s="26">
        <v>127</v>
      </c>
      <c r="AH10" s="26">
        <v>140</v>
      </c>
      <c r="AI10" s="26">
        <v>157</v>
      </c>
      <c r="AJ10" s="26">
        <v>217</v>
      </c>
      <c r="AK10" s="26">
        <v>146</v>
      </c>
      <c r="AL10" s="26">
        <v>128</v>
      </c>
      <c r="AM10" s="26">
        <v>84</v>
      </c>
      <c r="AN10" s="26">
        <v>53</v>
      </c>
      <c r="AO10" s="26">
        <v>40</v>
      </c>
      <c r="AP10" s="26">
        <v>22</v>
      </c>
      <c r="AQ10" s="26">
        <v>13</v>
      </c>
    </row>
    <row r="11" spans="1:43" ht="15" x14ac:dyDescent="0.25">
      <c r="B11" s="134"/>
      <c r="C11" s="135"/>
      <c r="D11" s="135"/>
      <c r="E11" s="135"/>
      <c r="F11" s="135"/>
      <c r="G11" s="135"/>
      <c r="H11" s="135"/>
      <c r="I11" s="135"/>
      <c r="J11" s="135"/>
      <c r="K11" s="135"/>
      <c r="L11" s="135"/>
      <c r="M11" s="136"/>
      <c r="O11" s="75">
        <v>2016</v>
      </c>
      <c r="P11" s="75" t="s">
        <v>3</v>
      </c>
      <c r="Q11" s="75">
        <v>8</v>
      </c>
      <c r="R11" s="75" t="s">
        <v>15</v>
      </c>
      <c r="S11" s="90">
        <f t="shared" si="0"/>
        <v>2270</v>
      </c>
      <c r="T11" s="26">
        <v>10</v>
      </c>
      <c r="U11" s="26">
        <v>4</v>
      </c>
      <c r="V11" s="26">
        <v>3</v>
      </c>
      <c r="W11" s="26">
        <v>6</v>
      </c>
      <c r="X11" s="26">
        <v>16</v>
      </c>
      <c r="Y11" s="26">
        <v>40</v>
      </c>
      <c r="Z11" s="26">
        <v>90</v>
      </c>
      <c r="AA11" s="26">
        <v>192</v>
      </c>
      <c r="AB11" s="26">
        <v>130</v>
      </c>
      <c r="AC11" s="26">
        <v>104</v>
      </c>
      <c r="AD11" s="26">
        <v>129</v>
      </c>
      <c r="AE11" s="26">
        <v>144</v>
      </c>
      <c r="AF11" s="26">
        <v>141</v>
      </c>
      <c r="AG11" s="26">
        <v>141</v>
      </c>
      <c r="AH11" s="26">
        <v>159</v>
      </c>
      <c r="AI11" s="26">
        <v>167</v>
      </c>
      <c r="AJ11" s="26">
        <v>212</v>
      </c>
      <c r="AK11" s="26">
        <v>171</v>
      </c>
      <c r="AL11" s="26">
        <v>157</v>
      </c>
      <c r="AM11" s="26">
        <v>73</v>
      </c>
      <c r="AN11" s="26">
        <v>72</v>
      </c>
      <c r="AO11" s="26">
        <v>46</v>
      </c>
      <c r="AP11" s="26">
        <v>24</v>
      </c>
      <c r="AQ11" s="26">
        <v>39</v>
      </c>
    </row>
    <row r="12" spans="1:43" ht="15" x14ac:dyDescent="0.25">
      <c r="B12" s="134"/>
      <c r="C12" s="135"/>
      <c r="D12" s="135"/>
      <c r="E12" s="135"/>
      <c r="F12" s="135"/>
      <c r="G12" s="135"/>
      <c r="H12" s="135"/>
      <c r="I12" s="135"/>
      <c r="J12" s="135"/>
      <c r="K12" s="135"/>
      <c r="L12" s="135"/>
      <c r="M12" s="136"/>
      <c r="O12" s="75">
        <v>2016</v>
      </c>
      <c r="P12" s="75" t="s">
        <v>3</v>
      </c>
      <c r="Q12" s="75">
        <v>9</v>
      </c>
      <c r="R12" s="75" t="s">
        <v>16</v>
      </c>
      <c r="S12" s="90">
        <f t="shared" si="0"/>
        <v>1806</v>
      </c>
      <c r="T12" s="26">
        <v>8</v>
      </c>
      <c r="U12" s="26">
        <v>15</v>
      </c>
      <c r="V12" s="26">
        <v>1</v>
      </c>
      <c r="W12" s="26">
        <v>8</v>
      </c>
      <c r="X12" s="26">
        <v>11</v>
      </c>
      <c r="Y12" s="26">
        <v>33</v>
      </c>
      <c r="Z12" s="26">
        <v>38</v>
      </c>
      <c r="AA12" s="26">
        <v>42</v>
      </c>
      <c r="AB12" s="26">
        <v>76</v>
      </c>
      <c r="AC12" s="26">
        <v>101</v>
      </c>
      <c r="AD12" s="26">
        <v>126</v>
      </c>
      <c r="AE12" s="26">
        <v>159</v>
      </c>
      <c r="AF12" s="26">
        <v>132</v>
      </c>
      <c r="AG12" s="26">
        <v>142</v>
      </c>
      <c r="AH12" s="26">
        <v>142</v>
      </c>
      <c r="AI12" s="26">
        <v>122</v>
      </c>
      <c r="AJ12" s="26">
        <v>143</v>
      </c>
      <c r="AK12" s="26">
        <v>123</v>
      </c>
      <c r="AL12" s="26">
        <v>133</v>
      </c>
      <c r="AM12" s="26">
        <v>85</v>
      </c>
      <c r="AN12" s="26">
        <v>60</v>
      </c>
      <c r="AO12" s="26">
        <v>42</v>
      </c>
      <c r="AP12" s="26">
        <v>36</v>
      </c>
      <c r="AQ12" s="26">
        <v>28</v>
      </c>
    </row>
    <row r="13" spans="1:43" ht="24.75" customHeight="1" thickBot="1" x14ac:dyDescent="0.3">
      <c r="B13" s="137"/>
      <c r="C13" s="138"/>
      <c r="D13" s="138"/>
      <c r="E13" s="138"/>
      <c r="F13" s="138"/>
      <c r="G13" s="138"/>
      <c r="H13" s="138"/>
      <c r="I13" s="138"/>
      <c r="J13" s="138"/>
      <c r="K13" s="138"/>
      <c r="L13" s="138"/>
      <c r="M13" s="139"/>
      <c r="O13" s="75">
        <v>2016</v>
      </c>
      <c r="P13" s="75" t="s">
        <v>3</v>
      </c>
      <c r="Q13" s="75">
        <v>10</v>
      </c>
      <c r="R13" s="75" t="s">
        <v>17</v>
      </c>
      <c r="S13" s="90">
        <f t="shared" si="0"/>
        <v>1714</v>
      </c>
      <c r="T13" s="26">
        <v>26</v>
      </c>
      <c r="U13" s="26">
        <v>10</v>
      </c>
      <c r="V13" s="26">
        <v>3</v>
      </c>
      <c r="W13" s="26">
        <v>8</v>
      </c>
      <c r="X13" s="26">
        <v>7</v>
      </c>
      <c r="Y13" s="26">
        <v>23</v>
      </c>
      <c r="Z13" s="26">
        <v>30</v>
      </c>
      <c r="AA13" s="26">
        <v>25</v>
      </c>
      <c r="AB13" s="26">
        <v>31</v>
      </c>
      <c r="AC13" s="26">
        <v>110</v>
      </c>
      <c r="AD13" s="26">
        <v>128</v>
      </c>
      <c r="AE13" s="26">
        <v>97</v>
      </c>
      <c r="AF13" s="26">
        <v>200</v>
      </c>
      <c r="AG13" s="26">
        <v>143</v>
      </c>
      <c r="AH13" s="26">
        <v>131</v>
      </c>
      <c r="AI13" s="26">
        <v>106</v>
      </c>
      <c r="AJ13" s="26">
        <v>121</v>
      </c>
      <c r="AK13" s="26">
        <v>159</v>
      </c>
      <c r="AL13" s="26">
        <v>98</v>
      </c>
      <c r="AM13" s="26">
        <v>110</v>
      </c>
      <c r="AN13" s="26">
        <v>69</v>
      </c>
      <c r="AO13" s="26">
        <v>46</v>
      </c>
      <c r="AP13" s="26">
        <v>16</v>
      </c>
      <c r="AQ13" s="26">
        <v>17</v>
      </c>
    </row>
    <row r="14" spans="1:43" ht="15" x14ac:dyDescent="0.25">
      <c r="L14" s="49"/>
      <c r="M14" s="49"/>
      <c r="O14" s="75">
        <v>2016</v>
      </c>
      <c r="P14" s="75" t="s">
        <v>3</v>
      </c>
      <c r="Q14" s="75">
        <v>11</v>
      </c>
      <c r="R14" s="75" t="s">
        <v>18</v>
      </c>
      <c r="S14" s="90" t="str">
        <f t="shared" ref="S14:S25" si="1">IF(COUNTIF(T14:AQ14, "") &gt; 0, "", SUM(T14:AQ14))</f>
        <v/>
      </c>
      <c r="T14" s="26">
        <v>5</v>
      </c>
      <c r="U14" s="26">
        <v>4</v>
      </c>
      <c r="V14" s="26">
        <v>4</v>
      </c>
      <c r="W14" s="26">
        <v>9</v>
      </c>
      <c r="X14" s="26">
        <v>18</v>
      </c>
      <c r="Y14" s="26">
        <v>41</v>
      </c>
      <c r="Z14" s="26">
        <v>79</v>
      </c>
      <c r="AA14" s="26">
        <v>94</v>
      </c>
      <c r="AB14" s="26"/>
      <c r="AC14" s="26"/>
      <c r="AD14" s="26"/>
      <c r="AE14" s="26"/>
      <c r="AF14" s="26"/>
      <c r="AG14" s="26"/>
      <c r="AH14" s="26"/>
      <c r="AI14" s="26"/>
      <c r="AJ14" s="26"/>
      <c r="AK14" s="26">
        <v>163</v>
      </c>
      <c r="AL14" s="26">
        <v>138</v>
      </c>
      <c r="AM14" s="26">
        <v>73</v>
      </c>
      <c r="AN14" s="26">
        <v>51</v>
      </c>
      <c r="AO14" s="26">
        <v>39</v>
      </c>
      <c r="AP14" s="26">
        <v>27</v>
      </c>
      <c r="AQ14" s="26">
        <v>16</v>
      </c>
    </row>
    <row r="15" spans="1:43" ht="15" customHeight="1" x14ac:dyDescent="0.25">
      <c r="B15" s="49" t="s">
        <v>23</v>
      </c>
      <c r="C15" s="49" t="s">
        <v>22</v>
      </c>
      <c r="J15" s="65"/>
      <c r="K15" s="65"/>
      <c r="O15" s="75">
        <v>2016</v>
      </c>
      <c r="P15" s="75" t="s">
        <v>3</v>
      </c>
      <c r="Q15" s="75">
        <v>12</v>
      </c>
      <c r="R15" s="75" t="s">
        <v>19</v>
      </c>
      <c r="S15" s="90">
        <f t="shared" si="1"/>
        <v>2065</v>
      </c>
      <c r="T15" s="26">
        <v>5</v>
      </c>
      <c r="U15" s="26">
        <v>5</v>
      </c>
      <c r="V15" s="26">
        <v>5</v>
      </c>
      <c r="W15" s="26">
        <v>8</v>
      </c>
      <c r="X15" s="26">
        <v>22</v>
      </c>
      <c r="Y15" s="26">
        <v>50</v>
      </c>
      <c r="Z15" s="26">
        <v>90</v>
      </c>
      <c r="AA15" s="26">
        <v>186</v>
      </c>
      <c r="AB15" s="26">
        <v>112</v>
      </c>
      <c r="AC15" s="26">
        <v>83</v>
      </c>
      <c r="AD15" s="26">
        <v>117</v>
      </c>
      <c r="AE15" s="26">
        <v>112</v>
      </c>
      <c r="AF15" s="26">
        <v>115</v>
      </c>
      <c r="AG15" s="26">
        <v>126</v>
      </c>
      <c r="AH15" s="26">
        <v>128</v>
      </c>
      <c r="AI15" s="26">
        <v>179</v>
      </c>
      <c r="AJ15" s="26">
        <v>192</v>
      </c>
      <c r="AK15" s="26">
        <v>184</v>
      </c>
      <c r="AL15" s="26">
        <v>125</v>
      </c>
      <c r="AM15" s="26">
        <v>63</v>
      </c>
      <c r="AN15" s="26">
        <v>81</v>
      </c>
      <c r="AO15" s="26">
        <v>36</v>
      </c>
      <c r="AP15" s="26">
        <v>27</v>
      </c>
      <c r="AQ15" s="26">
        <v>14</v>
      </c>
    </row>
    <row r="16" spans="1:43" ht="15" x14ac:dyDescent="0.25">
      <c r="B16" s="50" t="s">
        <v>1</v>
      </c>
      <c r="C16" s="26" t="s">
        <v>17</v>
      </c>
      <c r="D16" s="26" t="s">
        <v>18</v>
      </c>
      <c r="E16" s="26" t="s">
        <v>19</v>
      </c>
      <c r="F16" s="26" t="s">
        <v>20</v>
      </c>
      <c r="G16" s="26" t="s">
        <v>21</v>
      </c>
      <c r="H16" s="26" t="s">
        <v>15</v>
      </c>
      <c r="I16" s="26" t="s">
        <v>16</v>
      </c>
      <c r="J16" s="58" t="s">
        <v>120</v>
      </c>
      <c r="K16" s="58" t="s">
        <v>118</v>
      </c>
      <c r="O16" s="75">
        <v>2016</v>
      </c>
      <c r="P16" s="75" t="s">
        <v>3</v>
      </c>
      <c r="Q16" s="75">
        <v>13</v>
      </c>
      <c r="R16" s="75" t="s">
        <v>20</v>
      </c>
      <c r="S16" s="90">
        <f t="shared" si="1"/>
        <v>2119</v>
      </c>
      <c r="T16" s="26">
        <v>7</v>
      </c>
      <c r="U16" s="26">
        <v>5</v>
      </c>
      <c r="V16" s="26">
        <v>1</v>
      </c>
      <c r="W16" s="26">
        <v>9</v>
      </c>
      <c r="X16" s="26">
        <v>22</v>
      </c>
      <c r="Y16" s="26">
        <v>49</v>
      </c>
      <c r="Z16" s="26">
        <v>107</v>
      </c>
      <c r="AA16" s="26">
        <v>174</v>
      </c>
      <c r="AB16" s="26">
        <v>123</v>
      </c>
      <c r="AC16" s="26">
        <v>92</v>
      </c>
      <c r="AD16" s="26">
        <v>106</v>
      </c>
      <c r="AE16" s="26">
        <v>124</v>
      </c>
      <c r="AF16" s="26">
        <v>112</v>
      </c>
      <c r="AG16" s="26">
        <v>141</v>
      </c>
      <c r="AH16" s="26">
        <v>122</v>
      </c>
      <c r="AI16" s="26">
        <v>154</v>
      </c>
      <c r="AJ16" s="26">
        <v>181</v>
      </c>
      <c r="AK16" s="26">
        <v>191</v>
      </c>
      <c r="AL16" s="26">
        <v>157</v>
      </c>
      <c r="AM16" s="26">
        <v>97</v>
      </c>
      <c r="AN16" s="26">
        <v>77</v>
      </c>
      <c r="AO16" s="26">
        <v>38</v>
      </c>
      <c r="AP16" s="26">
        <v>15</v>
      </c>
      <c r="AQ16" s="26">
        <v>15</v>
      </c>
    </row>
    <row r="17" spans="2:43" ht="15" customHeight="1" x14ac:dyDescent="0.25">
      <c r="B17" s="66" t="s">
        <v>3</v>
      </c>
      <c r="C17" s="67">
        <v>1747.4</v>
      </c>
      <c r="D17" s="67">
        <v>1916.3333333333333</v>
      </c>
      <c r="E17" s="67">
        <v>2018.6666666666667</v>
      </c>
      <c r="F17" s="67">
        <v>2147.25</v>
      </c>
      <c r="G17" s="67">
        <v>2072.5</v>
      </c>
      <c r="H17" s="67">
        <v>2315.5</v>
      </c>
      <c r="I17" s="67">
        <v>1801.8</v>
      </c>
      <c r="J17" s="68">
        <f>AVERAGE(C17:I17)</f>
        <v>2002.7785714285715</v>
      </c>
      <c r="K17" s="140">
        <f>AVERAGE(J17:J28)</f>
        <v>2122.9434523809527</v>
      </c>
      <c r="O17" s="75">
        <v>2016</v>
      </c>
      <c r="P17" s="75" t="s">
        <v>3</v>
      </c>
      <c r="Q17" s="75">
        <v>14</v>
      </c>
      <c r="R17" s="75" t="s">
        <v>21</v>
      </c>
      <c r="S17" s="90">
        <f t="shared" si="1"/>
        <v>2093</v>
      </c>
      <c r="T17" s="26">
        <v>6</v>
      </c>
      <c r="U17" s="26">
        <v>3</v>
      </c>
      <c r="V17" s="26">
        <v>1</v>
      </c>
      <c r="W17" s="26">
        <v>9</v>
      </c>
      <c r="X17" s="26">
        <v>21</v>
      </c>
      <c r="Y17" s="26">
        <v>43</v>
      </c>
      <c r="Z17" s="26">
        <v>100</v>
      </c>
      <c r="AA17" s="26">
        <v>168</v>
      </c>
      <c r="AB17" s="26">
        <v>112</v>
      </c>
      <c r="AC17" s="26">
        <v>100</v>
      </c>
      <c r="AD17" s="26">
        <v>85</v>
      </c>
      <c r="AE17" s="26">
        <v>126</v>
      </c>
      <c r="AF17" s="26">
        <v>129</v>
      </c>
      <c r="AG17" s="26">
        <v>128</v>
      </c>
      <c r="AH17" s="26">
        <v>142</v>
      </c>
      <c r="AI17" s="26">
        <v>162</v>
      </c>
      <c r="AJ17" s="26">
        <v>195</v>
      </c>
      <c r="AK17" s="26">
        <v>187</v>
      </c>
      <c r="AL17" s="26">
        <v>127</v>
      </c>
      <c r="AM17" s="26">
        <v>103</v>
      </c>
      <c r="AN17" s="26">
        <v>68</v>
      </c>
      <c r="AO17" s="26">
        <v>41</v>
      </c>
      <c r="AP17" s="26">
        <v>24</v>
      </c>
      <c r="AQ17" s="26">
        <v>13</v>
      </c>
    </row>
    <row r="18" spans="2:43" ht="15" customHeight="1" x14ac:dyDescent="0.25">
      <c r="B18" s="66" t="s">
        <v>4</v>
      </c>
      <c r="C18" s="67">
        <v>1892.25</v>
      </c>
      <c r="D18" s="67">
        <v>1971.6</v>
      </c>
      <c r="E18" s="67">
        <v>1917.75</v>
      </c>
      <c r="F18" s="67">
        <v>2148.75</v>
      </c>
      <c r="G18" s="67">
        <v>2105.75</v>
      </c>
      <c r="H18" s="67">
        <v>2350.25</v>
      </c>
      <c r="I18" s="67">
        <v>2051</v>
      </c>
      <c r="J18" s="68">
        <f t="shared" ref="J18:J28" si="2">AVERAGE(C18:I18)</f>
        <v>2062.4785714285713</v>
      </c>
      <c r="K18" s="141"/>
      <c r="O18" s="75">
        <v>2016</v>
      </c>
      <c r="P18" s="75" t="s">
        <v>3</v>
      </c>
      <c r="Q18" s="75">
        <v>15</v>
      </c>
      <c r="R18" s="75" t="s">
        <v>15</v>
      </c>
      <c r="S18" s="90">
        <f t="shared" si="1"/>
        <v>2390</v>
      </c>
      <c r="T18" s="26">
        <v>5</v>
      </c>
      <c r="U18" s="26">
        <v>2</v>
      </c>
      <c r="V18" s="26">
        <v>0</v>
      </c>
      <c r="W18" s="26">
        <v>10</v>
      </c>
      <c r="X18" s="26">
        <v>23</v>
      </c>
      <c r="Y18" s="26">
        <v>49</v>
      </c>
      <c r="Z18" s="26">
        <v>91</v>
      </c>
      <c r="AA18" s="26">
        <v>165</v>
      </c>
      <c r="AB18" s="26">
        <v>116</v>
      </c>
      <c r="AC18" s="26">
        <v>103</v>
      </c>
      <c r="AD18" s="26">
        <v>141</v>
      </c>
      <c r="AE18" s="26">
        <v>166</v>
      </c>
      <c r="AF18" s="26">
        <v>160</v>
      </c>
      <c r="AG18" s="26">
        <v>169</v>
      </c>
      <c r="AH18" s="26">
        <v>133</v>
      </c>
      <c r="AI18" s="26">
        <v>201</v>
      </c>
      <c r="AJ18" s="26">
        <v>223</v>
      </c>
      <c r="AK18" s="26">
        <v>220</v>
      </c>
      <c r="AL18" s="26">
        <v>134</v>
      </c>
      <c r="AM18" s="26">
        <v>83</v>
      </c>
      <c r="AN18" s="26">
        <v>60</v>
      </c>
      <c r="AO18" s="26">
        <v>61</v>
      </c>
      <c r="AP18" s="26">
        <v>44</v>
      </c>
      <c r="AQ18" s="26">
        <v>31</v>
      </c>
    </row>
    <row r="19" spans="2:43" ht="15" customHeight="1" x14ac:dyDescent="0.25">
      <c r="B19" s="66" t="s">
        <v>5</v>
      </c>
      <c r="C19" s="67">
        <v>2292.75</v>
      </c>
      <c r="D19" s="67">
        <v>2294.25</v>
      </c>
      <c r="E19" s="67">
        <v>2214.4</v>
      </c>
      <c r="F19" s="67">
        <v>2239.1999999999998</v>
      </c>
      <c r="G19" s="67">
        <v>2409.5</v>
      </c>
      <c r="H19" s="67">
        <v>2275</v>
      </c>
      <c r="I19" s="67">
        <v>1964.5</v>
      </c>
      <c r="J19" s="68">
        <f t="shared" si="2"/>
        <v>2241.3714285714282</v>
      </c>
      <c r="K19" s="141"/>
      <c r="O19" s="75">
        <v>2016</v>
      </c>
      <c r="P19" s="75" t="s">
        <v>3</v>
      </c>
      <c r="Q19" s="75">
        <v>16</v>
      </c>
      <c r="R19" s="75" t="s">
        <v>16</v>
      </c>
      <c r="S19" s="90">
        <f t="shared" si="1"/>
        <v>1802</v>
      </c>
      <c r="T19" s="26">
        <v>11</v>
      </c>
      <c r="U19" s="26">
        <v>9</v>
      </c>
      <c r="V19" s="26">
        <v>5</v>
      </c>
      <c r="W19" s="26">
        <v>10</v>
      </c>
      <c r="X19" s="26">
        <v>14</v>
      </c>
      <c r="Y19" s="26">
        <v>32</v>
      </c>
      <c r="Z19" s="26">
        <v>46</v>
      </c>
      <c r="AA19" s="26">
        <v>50</v>
      </c>
      <c r="AB19" s="26">
        <v>84</v>
      </c>
      <c r="AC19" s="26">
        <v>114</v>
      </c>
      <c r="AD19" s="26">
        <v>132</v>
      </c>
      <c r="AE19" s="26">
        <v>139</v>
      </c>
      <c r="AF19" s="26">
        <v>147</v>
      </c>
      <c r="AG19" s="26">
        <v>144</v>
      </c>
      <c r="AH19" s="26">
        <v>170</v>
      </c>
      <c r="AI19" s="26">
        <v>124</v>
      </c>
      <c r="AJ19" s="26">
        <v>134</v>
      </c>
      <c r="AK19" s="26">
        <v>119</v>
      </c>
      <c r="AL19" s="26">
        <v>108</v>
      </c>
      <c r="AM19" s="26">
        <v>56</v>
      </c>
      <c r="AN19" s="26">
        <v>55</v>
      </c>
      <c r="AO19" s="26">
        <v>36</v>
      </c>
      <c r="AP19" s="26">
        <v>37</v>
      </c>
      <c r="AQ19" s="26">
        <v>26</v>
      </c>
    </row>
    <row r="20" spans="2:43" ht="15" customHeight="1" x14ac:dyDescent="0.25">
      <c r="B20" s="66" t="s">
        <v>6</v>
      </c>
      <c r="C20" s="67">
        <v>2194.5</v>
      </c>
      <c r="D20" s="67">
        <v>2208.25</v>
      </c>
      <c r="E20" s="67">
        <v>2265.25</v>
      </c>
      <c r="F20" s="67">
        <v>2356.75</v>
      </c>
      <c r="G20" s="67">
        <v>2265.6</v>
      </c>
      <c r="H20" s="67">
        <v>1984.75</v>
      </c>
      <c r="I20" s="67">
        <v>2024.25</v>
      </c>
      <c r="J20" s="68">
        <f t="shared" si="2"/>
        <v>2185.6214285714286</v>
      </c>
      <c r="K20" s="141"/>
      <c r="O20" s="75">
        <v>2016</v>
      </c>
      <c r="P20" s="75" t="s">
        <v>3</v>
      </c>
      <c r="Q20" s="75">
        <v>17</v>
      </c>
      <c r="R20" s="75" t="s">
        <v>17</v>
      </c>
      <c r="S20" s="90">
        <f t="shared" si="1"/>
        <v>1763</v>
      </c>
      <c r="T20" s="26">
        <v>19</v>
      </c>
      <c r="U20" s="26">
        <v>10</v>
      </c>
      <c r="V20" s="26">
        <v>3</v>
      </c>
      <c r="W20" s="26">
        <v>2</v>
      </c>
      <c r="X20" s="26">
        <v>5</v>
      </c>
      <c r="Y20" s="26">
        <v>21</v>
      </c>
      <c r="Z20" s="26">
        <v>28</v>
      </c>
      <c r="AA20" s="26">
        <v>33</v>
      </c>
      <c r="AB20" s="26">
        <v>53</v>
      </c>
      <c r="AC20" s="26">
        <v>115</v>
      </c>
      <c r="AD20" s="26">
        <v>130</v>
      </c>
      <c r="AE20" s="26">
        <v>110</v>
      </c>
      <c r="AF20" s="26">
        <v>190</v>
      </c>
      <c r="AG20" s="26">
        <v>154</v>
      </c>
      <c r="AH20" s="26">
        <v>127</v>
      </c>
      <c r="AI20" s="26">
        <v>122</v>
      </c>
      <c r="AJ20" s="26">
        <v>144</v>
      </c>
      <c r="AK20" s="26">
        <v>145</v>
      </c>
      <c r="AL20" s="26">
        <v>106</v>
      </c>
      <c r="AM20" s="26">
        <v>118</v>
      </c>
      <c r="AN20" s="26">
        <v>57</v>
      </c>
      <c r="AO20" s="26">
        <v>28</v>
      </c>
      <c r="AP20" s="26">
        <v>21</v>
      </c>
      <c r="AQ20" s="26">
        <v>22</v>
      </c>
    </row>
    <row r="21" spans="2:43" ht="15" customHeight="1" x14ac:dyDescent="0.25">
      <c r="B21" s="66" t="s">
        <v>7</v>
      </c>
      <c r="C21" s="67">
        <v>2264.4</v>
      </c>
      <c r="D21" s="67">
        <v>2328.75</v>
      </c>
      <c r="E21" s="67">
        <v>2347.75</v>
      </c>
      <c r="F21" s="67">
        <v>2386</v>
      </c>
      <c r="G21" s="67">
        <v>2020.75</v>
      </c>
      <c r="H21" s="67">
        <v>1938.2</v>
      </c>
      <c r="I21" s="67">
        <v>2020.2</v>
      </c>
      <c r="J21" s="68">
        <f t="shared" si="2"/>
        <v>2186.5785714285716</v>
      </c>
      <c r="K21" s="141"/>
      <c r="O21" s="75">
        <v>2016</v>
      </c>
      <c r="P21" s="75" t="s">
        <v>3</v>
      </c>
      <c r="Q21" s="75">
        <v>18</v>
      </c>
      <c r="R21" s="75" t="s">
        <v>18</v>
      </c>
      <c r="S21" s="90">
        <f t="shared" si="1"/>
        <v>1770</v>
      </c>
      <c r="T21" s="26">
        <v>11</v>
      </c>
      <c r="U21" s="26">
        <v>8</v>
      </c>
      <c r="V21" s="26">
        <v>4</v>
      </c>
      <c r="W21" s="26">
        <v>9</v>
      </c>
      <c r="X21" s="26">
        <v>18</v>
      </c>
      <c r="Y21" s="26">
        <v>60</v>
      </c>
      <c r="Z21" s="26">
        <v>60</v>
      </c>
      <c r="AA21" s="26">
        <v>68</v>
      </c>
      <c r="AB21" s="26">
        <v>88</v>
      </c>
      <c r="AC21" s="26">
        <v>100</v>
      </c>
      <c r="AD21" s="26">
        <v>127</v>
      </c>
      <c r="AE21" s="26">
        <v>133</v>
      </c>
      <c r="AF21" s="26">
        <v>109</v>
      </c>
      <c r="AG21" s="26">
        <v>115</v>
      </c>
      <c r="AH21" s="26">
        <v>154</v>
      </c>
      <c r="AI21" s="26">
        <v>132</v>
      </c>
      <c r="AJ21" s="26">
        <v>132</v>
      </c>
      <c r="AK21" s="26">
        <v>154</v>
      </c>
      <c r="AL21" s="26">
        <v>105</v>
      </c>
      <c r="AM21" s="26">
        <v>67</v>
      </c>
      <c r="AN21" s="26">
        <v>52</v>
      </c>
      <c r="AO21" s="26">
        <v>36</v>
      </c>
      <c r="AP21" s="26">
        <v>22</v>
      </c>
      <c r="AQ21" s="26">
        <v>6</v>
      </c>
    </row>
    <row r="22" spans="2:43" ht="15" customHeight="1" x14ac:dyDescent="0.25">
      <c r="B22" s="66" t="s">
        <v>8</v>
      </c>
      <c r="C22" s="67">
        <v>2065.75</v>
      </c>
      <c r="D22" s="67">
        <v>2235</v>
      </c>
      <c r="E22" s="67">
        <v>2192</v>
      </c>
      <c r="F22" s="67">
        <v>2286.75</v>
      </c>
      <c r="G22" s="67">
        <v>1902.25</v>
      </c>
      <c r="H22" s="67">
        <v>1849.25</v>
      </c>
      <c r="I22" s="67">
        <v>2085</v>
      </c>
      <c r="J22" s="68">
        <f t="shared" si="2"/>
        <v>2088</v>
      </c>
      <c r="K22" s="141"/>
      <c r="O22" s="75">
        <v>2016</v>
      </c>
      <c r="P22" s="75" t="s">
        <v>3</v>
      </c>
      <c r="Q22" s="75">
        <v>19</v>
      </c>
      <c r="R22" s="75" t="s">
        <v>19</v>
      </c>
      <c r="S22" s="90" t="str">
        <f t="shared" si="1"/>
        <v/>
      </c>
      <c r="T22" s="26">
        <v>4</v>
      </c>
      <c r="U22" s="26">
        <v>2</v>
      </c>
      <c r="V22" s="26">
        <v>2</v>
      </c>
      <c r="W22" s="26">
        <v>9</v>
      </c>
      <c r="X22" s="26"/>
      <c r="Y22" s="26"/>
      <c r="Z22" s="26"/>
      <c r="AA22" s="26"/>
      <c r="AB22" s="26"/>
      <c r="AC22" s="26"/>
      <c r="AD22" s="26">
        <v>114</v>
      </c>
      <c r="AE22" s="26">
        <v>125</v>
      </c>
      <c r="AF22" s="26">
        <v>105</v>
      </c>
      <c r="AG22" s="26">
        <v>136</v>
      </c>
      <c r="AH22" s="26">
        <v>136</v>
      </c>
      <c r="AI22" s="26">
        <v>171</v>
      </c>
      <c r="AJ22" s="26">
        <v>170</v>
      </c>
      <c r="AK22" s="26">
        <v>195</v>
      </c>
      <c r="AL22" s="26">
        <v>129</v>
      </c>
      <c r="AM22" s="26">
        <v>96</v>
      </c>
      <c r="AN22" s="26">
        <v>80</v>
      </c>
      <c r="AO22" s="26">
        <v>47</v>
      </c>
      <c r="AP22" s="26">
        <v>19</v>
      </c>
      <c r="AQ22" s="26">
        <v>17</v>
      </c>
    </row>
    <row r="23" spans="2:43" ht="15" customHeight="1" x14ac:dyDescent="0.25">
      <c r="B23" s="66" t="s">
        <v>9</v>
      </c>
      <c r="C23" s="67">
        <v>2057</v>
      </c>
      <c r="D23" s="67">
        <v>2140.25</v>
      </c>
      <c r="E23" s="67">
        <v>2073.5</v>
      </c>
      <c r="F23" s="67">
        <v>2222.6</v>
      </c>
      <c r="G23" s="67">
        <v>2016.2</v>
      </c>
      <c r="H23" s="67">
        <v>1838.2</v>
      </c>
      <c r="I23" s="67">
        <v>1997.75</v>
      </c>
      <c r="J23" s="68">
        <f t="shared" si="2"/>
        <v>2049.3571428571431</v>
      </c>
      <c r="K23" s="141"/>
      <c r="O23" s="75">
        <v>2016</v>
      </c>
      <c r="P23" s="75" t="s">
        <v>3</v>
      </c>
      <c r="Q23" s="75">
        <v>20</v>
      </c>
      <c r="R23" s="75" t="s">
        <v>20</v>
      </c>
      <c r="S23" s="90">
        <f t="shared" si="1"/>
        <v>2175</v>
      </c>
      <c r="T23" s="26">
        <v>0</v>
      </c>
      <c r="U23" s="26">
        <v>5</v>
      </c>
      <c r="V23" s="26">
        <v>3</v>
      </c>
      <c r="W23" s="26">
        <v>10</v>
      </c>
      <c r="X23" s="26">
        <v>20</v>
      </c>
      <c r="Y23" s="26">
        <v>55</v>
      </c>
      <c r="Z23" s="26">
        <v>122</v>
      </c>
      <c r="AA23" s="26">
        <v>174</v>
      </c>
      <c r="AB23" s="26">
        <v>112</v>
      </c>
      <c r="AC23" s="26">
        <v>108</v>
      </c>
      <c r="AD23" s="26">
        <v>88</v>
      </c>
      <c r="AE23" s="26">
        <v>138</v>
      </c>
      <c r="AF23" s="26">
        <v>142</v>
      </c>
      <c r="AG23" s="26">
        <v>135</v>
      </c>
      <c r="AH23" s="26">
        <v>127</v>
      </c>
      <c r="AI23" s="26">
        <v>158</v>
      </c>
      <c r="AJ23" s="26">
        <v>183</v>
      </c>
      <c r="AK23" s="26">
        <v>184</v>
      </c>
      <c r="AL23" s="26">
        <v>152</v>
      </c>
      <c r="AM23" s="26">
        <v>87</v>
      </c>
      <c r="AN23" s="26">
        <v>98</v>
      </c>
      <c r="AO23" s="26">
        <v>31</v>
      </c>
      <c r="AP23" s="26">
        <v>28</v>
      </c>
      <c r="AQ23" s="26">
        <v>15</v>
      </c>
    </row>
    <row r="24" spans="2:43" ht="15" customHeight="1" x14ac:dyDescent="0.25">
      <c r="B24" s="66" t="s">
        <v>10</v>
      </c>
      <c r="C24" s="67">
        <v>2195.1999999999998</v>
      </c>
      <c r="D24" s="67">
        <v>2329.5</v>
      </c>
      <c r="E24" s="67">
        <v>2316.75</v>
      </c>
      <c r="F24" s="67">
        <v>2327.5</v>
      </c>
      <c r="G24" s="67">
        <v>1952.75</v>
      </c>
      <c r="H24" s="67">
        <v>1965</v>
      </c>
      <c r="I24" s="67">
        <v>2142</v>
      </c>
      <c r="J24" s="68">
        <f t="shared" si="2"/>
        <v>2175.5285714285715</v>
      </c>
      <c r="K24" s="141"/>
      <c r="O24" s="75">
        <v>2016</v>
      </c>
      <c r="P24" s="75" t="s">
        <v>3</v>
      </c>
      <c r="Q24" s="75">
        <v>21</v>
      </c>
      <c r="R24" s="75" t="s">
        <v>21</v>
      </c>
      <c r="S24" s="90">
        <f t="shared" si="1"/>
        <v>1855</v>
      </c>
      <c r="T24" s="26">
        <v>13</v>
      </c>
      <c r="U24" s="26">
        <v>3</v>
      </c>
      <c r="V24" s="26">
        <v>3</v>
      </c>
      <c r="W24" s="26">
        <v>8</v>
      </c>
      <c r="X24" s="26">
        <v>16</v>
      </c>
      <c r="Y24" s="26">
        <v>48</v>
      </c>
      <c r="Z24" s="26">
        <v>98</v>
      </c>
      <c r="AA24" s="26">
        <v>174</v>
      </c>
      <c r="AB24" s="26">
        <v>86</v>
      </c>
      <c r="AC24" s="26">
        <v>94</v>
      </c>
      <c r="AD24" s="26">
        <v>88</v>
      </c>
      <c r="AE24" s="26">
        <v>135</v>
      </c>
      <c r="AF24" s="26">
        <v>103</v>
      </c>
      <c r="AG24" s="26">
        <v>105</v>
      </c>
      <c r="AH24" s="26">
        <v>133</v>
      </c>
      <c r="AI24" s="26">
        <v>142</v>
      </c>
      <c r="AJ24" s="26">
        <v>155</v>
      </c>
      <c r="AK24" s="26">
        <v>143</v>
      </c>
      <c r="AL24" s="26">
        <v>94</v>
      </c>
      <c r="AM24" s="26">
        <v>78</v>
      </c>
      <c r="AN24" s="26">
        <v>67</v>
      </c>
      <c r="AO24" s="26">
        <v>39</v>
      </c>
      <c r="AP24" s="26">
        <v>16</v>
      </c>
      <c r="AQ24" s="26">
        <v>14</v>
      </c>
    </row>
    <row r="25" spans="2:43" ht="15" customHeight="1" x14ac:dyDescent="0.25">
      <c r="B25" s="66" t="s">
        <v>11</v>
      </c>
      <c r="C25" s="67">
        <v>2263</v>
      </c>
      <c r="D25" s="67">
        <v>2440</v>
      </c>
      <c r="E25" s="67">
        <v>2215.5</v>
      </c>
      <c r="F25" s="67">
        <v>1959.25</v>
      </c>
      <c r="G25" s="67">
        <v>2122.5</v>
      </c>
      <c r="H25" s="67">
        <v>2052.5</v>
      </c>
      <c r="I25" s="67">
        <v>2247.25</v>
      </c>
      <c r="J25" s="68">
        <f t="shared" si="2"/>
        <v>2185.7142857142858</v>
      </c>
      <c r="K25" s="141"/>
      <c r="O25" s="75">
        <v>2016</v>
      </c>
      <c r="P25" s="75" t="s">
        <v>3</v>
      </c>
      <c r="Q25" s="75">
        <v>22</v>
      </c>
      <c r="R25" s="75" t="s">
        <v>15</v>
      </c>
      <c r="S25" s="90">
        <f t="shared" si="1"/>
        <v>2148</v>
      </c>
      <c r="T25" s="26">
        <v>4</v>
      </c>
      <c r="U25" s="26">
        <v>0</v>
      </c>
      <c r="V25" s="26">
        <v>0</v>
      </c>
      <c r="W25" s="26">
        <v>9</v>
      </c>
      <c r="X25" s="26">
        <v>21</v>
      </c>
      <c r="Y25" s="26">
        <v>40</v>
      </c>
      <c r="Z25" s="26">
        <v>87</v>
      </c>
      <c r="AA25" s="26">
        <v>162</v>
      </c>
      <c r="AB25" s="26">
        <v>101</v>
      </c>
      <c r="AC25" s="26">
        <v>103</v>
      </c>
      <c r="AD25" s="26">
        <v>123</v>
      </c>
      <c r="AE25" s="26">
        <v>125</v>
      </c>
      <c r="AF25" s="26">
        <v>132</v>
      </c>
      <c r="AG25" s="26">
        <v>148</v>
      </c>
      <c r="AH25" s="26">
        <v>134</v>
      </c>
      <c r="AI25" s="26">
        <v>173</v>
      </c>
      <c r="AJ25" s="26">
        <v>192</v>
      </c>
      <c r="AK25" s="26">
        <v>184</v>
      </c>
      <c r="AL25" s="26">
        <v>148</v>
      </c>
      <c r="AM25" s="26">
        <v>87</v>
      </c>
      <c r="AN25" s="26">
        <v>53</v>
      </c>
      <c r="AO25" s="26">
        <v>53</v>
      </c>
      <c r="AP25" s="26">
        <v>39</v>
      </c>
      <c r="AQ25" s="26">
        <v>30</v>
      </c>
    </row>
    <row r="26" spans="2:43" ht="15" customHeight="1" x14ac:dyDescent="0.25">
      <c r="B26" s="66" t="s">
        <v>12</v>
      </c>
      <c r="C26" s="67">
        <v>2273.75</v>
      </c>
      <c r="D26" s="67">
        <v>2485.25</v>
      </c>
      <c r="E26" s="67">
        <v>2067.6</v>
      </c>
      <c r="F26" s="67">
        <v>1977</v>
      </c>
      <c r="G26" s="67">
        <v>2120.5</v>
      </c>
      <c r="H26" s="67">
        <v>2194.75</v>
      </c>
      <c r="I26" s="67">
        <v>2227.75</v>
      </c>
      <c r="J26" s="68">
        <f t="shared" si="2"/>
        <v>2192.3714285714286</v>
      </c>
      <c r="K26" s="141"/>
      <c r="O26" s="75">
        <v>2016</v>
      </c>
      <c r="P26" s="75" t="s">
        <v>3</v>
      </c>
      <c r="Q26" s="75">
        <v>23</v>
      </c>
      <c r="R26" s="75" t="s">
        <v>16</v>
      </c>
      <c r="S26" s="90">
        <f t="shared" ref="S26:S89" si="3">IF(COUNTIF(T26:AQ26, "") &gt; 0, "", SUM(T26:AQ26))</f>
        <v>1649</v>
      </c>
      <c r="T26" s="26">
        <v>17</v>
      </c>
      <c r="U26" s="26">
        <v>14</v>
      </c>
      <c r="V26" s="26">
        <v>10</v>
      </c>
      <c r="W26" s="26">
        <v>4</v>
      </c>
      <c r="X26" s="26">
        <v>10</v>
      </c>
      <c r="Y26" s="26">
        <v>33</v>
      </c>
      <c r="Z26" s="26">
        <v>22</v>
      </c>
      <c r="AA26" s="26">
        <v>37</v>
      </c>
      <c r="AB26" s="26">
        <v>59</v>
      </c>
      <c r="AC26" s="26">
        <v>103</v>
      </c>
      <c r="AD26" s="26">
        <v>113</v>
      </c>
      <c r="AE26" s="26">
        <v>117</v>
      </c>
      <c r="AF26" s="26">
        <v>117</v>
      </c>
      <c r="AG26" s="26">
        <v>145</v>
      </c>
      <c r="AH26" s="26">
        <v>122</v>
      </c>
      <c r="AI26" s="26">
        <v>107</v>
      </c>
      <c r="AJ26" s="26">
        <v>114</v>
      </c>
      <c r="AK26" s="26">
        <v>122</v>
      </c>
      <c r="AL26" s="26">
        <v>127</v>
      </c>
      <c r="AM26" s="26">
        <v>79</v>
      </c>
      <c r="AN26" s="26">
        <v>72</v>
      </c>
      <c r="AO26" s="26">
        <v>49</v>
      </c>
      <c r="AP26" s="26">
        <v>28</v>
      </c>
      <c r="AQ26" s="26">
        <v>28</v>
      </c>
    </row>
    <row r="27" spans="2:43" ht="15" customHeight="1" x14ac:dyDescent="0.25">
      <c r="B27" s="66" t="s">
        <v>13</v>
      </c>
      <c r="C27" s="67">
        <v>2152.75</v>
      </c>
      <c r="D27" s="67">
        <v>1913.25</v>
      </c>
      <c r="E27" s="67">
        <v>1931.25</v>
      </c>
      <c r="F27" s="67">
        <v>2051.75</v>
      </c>
      <c r="G27" s="67">
        <v>2160.1999999999998</v>
      </c>
      <c r="H27" s="67">
        <v>2147.75</v>
      </c>
      <c r="I27" s="67">
        <v>2262</v>
      </c>
      <c r="J27" s="68">
        <f t="shared" si="2"/>
        <v>2088.4214285714288</v>
      </c>
      <c r="K27" s="141"/>
      <c r="O27" s="75">
        <v>2016</v>
      </c>
      <c r="P27" s="75" t="s">
        <v>3</v>
      </c>
      <c r="Q27" s="75">
        <v>24</v>
      </c>
      <c r="R27" s="75" t="s">
        <v>17</v>
      </c>
      <c r="S27" s="90">
        <f t="shared" si="3"/>
        <v>1740</v>
      </c>
      <c r="T27" s="26">
        <v>17</v>
      </c>
      <c r="U27" s="26">
        <v>12</v>
      </c>
      <c r="V27" s="26">
        <v>2</v>
      </c>
      <c r="W27" s="26">
        <v>4</v>
      </c>
      <c r="X27" s="26">
        <v>4</v>
      </c>
      <c r="Y27" s="26">
        <v>26</v>
      </c>
      <c r="Z27" s="26">
        <v>22</v>
      </c>
      <c r="AA27" s="26">
        <v>25</v>
      </c>
      <c r="AB27" s="26">
        <v>57</v>
      </c>
      <c r="AC27" s="26">
        <v>123</v>
      </c>
      <c r="AD27" s="26">
        <v>120</v>
      </c>
      <c r="AE27" s="26">
        <v>84</v>
      </c>
      <c r="AF27" s="26">
        <v>207</v>
      </c>
      <c r="AG27" s="26">
        <v>154</v>
      </c>
      <c r="AH27" s="26">
        <v>125</v>
      </c>
      <c r="AI27" s="26">
        <v>127</v>
      </c>
      <c r="AJ27" s="26">
        <v>104</v>
      </c>
      <c r="AK27" s="26">
        <v>174</v>
      </c>
      <c r="AL27" s="26">
        <v>100</v>
      </c>
      <c r="AM27" s="26">
        <v>112</v>
      </c>
      <c r="AN27" s="26">
        <v>66</v>
      </c>
      <c r="AO27" s="26">
        <v>33</v>
      </c>
      <c r="AP27" s="26">
        <v>26</v>
      </c>
      <c r="AQ27" s="26">
        <v>16</v>
      </c>
    </row>
    <row r="28" spans="2:43" ht="15" customHeight="1" x14ac:dyDescent="0.25">
      <c r="B28" s="66" t="s">
        <v>14</v>
      </c>
      <c r="C28" s="67">
        <v>1789.2</v>
      </c>
      <c r="D28" s="67">
        <v>1774.25</v>
      </c>
      <c r="E28" s="67">
        <v>1889.75</v>
      </c>
      <c r="F28" s="67">
        <v>2005.5</v>
      </c>
      <c r="G28" s="67">
        <v>2190</v>
      </c>
      <c r="H28" s="67">
        <v>2115.8000000000002</v>
      </c>
      <c r="I28" s="67">
        <v>2355.1999999999998</v>
      </c>
      <c r="J28" s="68">
        <f t="shared" si="2"/>
        <v>2017.1000000000001</v>
      </c>
      <c r="K28" s="142"/>
      <c r="O28" s="75">
        <v>2016</v>
      </c>
      <c r="P28" s="75" t="s">
        <v>3</v>
      </c>
      <c r="Q28" s="75">
        <v>25</v>
      </c>
      <c r="R28" s="75" t="s">
        <v>18</v>
      </c>
      <c r="S28" s="90">
        <f t="shared" si="3"/>
        <v>1938</v>
      </c>
      <c r="T28" s="26">
        <v>8</v>
      </c>
      <c r="U28" s="26">
        <v>5</v>
      </c>
      <c r="V28" s="26">
        <v>1</v>
      </c>
      <c r="W28" s="26">
        <v>11</v>
      </c>
      <c r="X28" s="26">
        <v>21</v>
      </c>
      <c r="Y28" s="26">
        <v>43</v>
      </c>
      <c r="Z28" s="26">
        <v>68</v>
      </c>
      <c r="AA28" s="26">
        <v>103</v>
      </c>
      <c r="AB28" s="26">
        <v>105</v>
      </c>
      <c r="AC28" s="26">
        <v>93</v>
      </c>
      <c r="AD28" s="26">
        <v>133</v>
      </c>
      <c r="AE28" s="26">
        <v>152</v>
      </c>
      <c r="AF28" s="26">
        <v>157</v>
      </c>
      <c r="AG28" s="26">
        <v>138</v>
      </c>
      <c r="AH28" s="26">
        <v>139</v>
      </c>
      <c r="AI28" s="26">
        <v>151</v>
      </c>
      <c r="AJ28" s="26">
        <v>157</v>
      </c>
      <c r="AK28" s="26">
        <v>153</v>
      </c>
      <c r="AL28" s="26">
        <v>138</v>
      </c>
      <c r="AM28" s="26">
        <v>55</v>
      </c>
      <c r="AN28" s="26">
        <v>44</v>
      </c>
      <c r="AO28" s="26">
        <v>35</v>
      </c>
      <c r="AP28" s="26">
        <v>17</v>
      </c>
      <c r="AQ28" s="26">
        <v>11</v>
      </c>
    </row>
    <row r="29" spans="2:43" ht="15" x14ac:dyDescent="0.25">
      <c r="O29" s="75">
        <v>2016</v>
      </c>
      <c r="P29" s="75" t="s">
        <v>3</v>
      </c>
      <c r="Q29" s="75">
        <v>26</v>
      </c>
      <c r="R29" s="75" t="s">
        <v>19</v>
      </c>
      <c r="S29" s="90">
        <f t="shared" si="3"/>
        <v>1983</v>
      </c>
      <c r="T29" s="26">
        <v>7</v>
      </c>
      <c r="U29" s="26">
        <v>7</v>
      </c>
      <c r="V29" s="26">
        <v>1</v>
      </c>
      <c r="W29" s="26">
        <v>10</v>
      </c>
      <c r="X29" s="26">
        <v>14</v>
      </c>
      <c r="Y29" s="26">
        <v>41</v>
      </c>
      <c r="Z29" s="26">
        <v>79</v>
      </c>
      <c r="AA29" s="26">
        <v>178</v>
      </c>
      <c r="AB29" s="26">
        <v>100</v>
      </c>
      <c r="AC29" s="26">
        <v>92</v>
      </c>
      <c r="AD29" s="26">
        <v>95</v>
      </c>
      <c r="AE29" s="26">
        <v>123</v>
      </c>
      <c r="AF29" s="26">
        <v>104</v>
      </c>
      <c r="AG29" s="26">
        <v>133</v>
      </c>
      <c r="AH29" s="26">
        <v>137</v>
      </c>
      <c r="AI29" s="26">
        <v>183</v>
      </c>
      <c r="AJ29" s="26">
        <v>205</v>
      </c>
      <c r="AK29" s="26">
        <v>177</v>
      </c>
      <c r="AL29" s="26">
        <v>100</v>
      </c>
      <c r="AM29" s="26">
        <v>66</v>
      </c>
      <c r="AN29" s="26">
        <v>51</v>
      </c>
      <c r="AO29" s="26">
        <v>47</v>
      </c>
      <c r="AP29" s="26">
        <v>20</v>
      </c>
      <c r="AQ29" s="26">
        <v>13</v>
      </c>
    </row>
    <row r="30" spans="2:43" ht="15" x14ac:dyDescent="0.25">
      <c r="O30" s="75">
        <v>2016</v>
      </c>
      <c r="P30" s="75" t="s">
        <v>3</v>
      </c>
      <c r="Q30" s="75">
        <v>27</v>
      </c>
      <c r="R30" s="75" t="s">
        <v>20</v>
      </c>
      <c r="S30" s="90">
        <f t="shared" si="3"/>
        <v>2050</v>
      </c>
      <c r="T30" s="26">
        <v>11</v>
      </c>
      <c r="U30" s="26">
        <v>5</v>
      </c>
      <c r="V30" s="26">
        <v>5</v>
      </c>
      <c r="W30" s="26">
        <v>12</v>
      </c>
      <c r="X30" s="26">
        <v>19</v>
      </c>
      <c r="Y30" s="26">
        <v>52</v>
      </c>
      <c r="Z30" s="26">
        <v>93</v>
      </c>
      <c r="AA30" s="26">
        <v>190</v>
      </c>
      <c r="AB30" s="26">
        <v>92</v>
      </c>
      <c r="AC30" s="26">
        <v>91</v>
      </c>
      <c r="AD30" s="26">
        <v>99</v>
      </c>
      <c r="AE30" s="26">
        <v>137</v>
      </c>
      <c r="AF30" s="26">
        <v>115</v>
      </c>
      <c r="AG30" s="26">
        <v>109</v>
      </c>
      <c r="AH30" s="26">
        <v>133</v>
      </c>
      <c r="AI30" s="26">
        <v>154</v>
      </c>
      <c r="AJ30" s="26">
        <v>193</v>
      </c>
      <c r="AK30" s="26">
        <v>173</v>
      </c>
      <c r="AL30" s="26">
        <v>132</v>
      </c>
      <c r="AM30" s="26">
        <v>80</v>
      </c>
      <c r="AN30" s="26">
        <v>76</v>
      </c>
      <c r="AO30" s="26">
        <v>38</v>
      </c>
      <c r="AP30" s="26">
        <v>29</v>
      </c>
      <c r="AQ30" s="26">
        <v>12</v>
      </c>
    </row>
    <row r="31" spans="2:43" ht="15" x14ac:dyDescent="0.25">
      <c r="B31" s="48" t="s">
        <v>60</v>
      </c>
      <c r="G31" s="48" t="s">
        <v>63</v>
      </c>
      <c r="O31" s="75">
        <v>2016</v>
      </c>
      <c r="P31" s="75" t="s">
        <v>3</v>
      </c>
      <c r="Q31" s="75">
        <v>28</v>
      </c>
      <c r="R31" s="75" t="s">
        <v>21</v>
      </c>
      <c r="S31" s="90">
        <f t="shared" si="3"/>
        <v>2286</v>
      </c>
      <c r="T31" s="26">
        <v>7</v>
      </c>
      <c r="U31" s="26">
        <v>4</v>
      </c>
      <c r="V31" s="26">
        <v>4</v>
      </c>
      <c r="W31" s="26">
        <v>9</v>
      </c>
      <c r="X31" s="26">
        <v>19</v>
      </c>
      <c r="Y31" s="26">
        <v>48</v>
      </c>
      <c r="Z31" s="26">
        <v>90</v>
      </c>
      <c r="AA31" s="26">
        <v>177</v>
      </c>
      <c r="AB31" s="26">
        <v>106</v>
      </c>
      <c r="AC31" s="26">
        <v>89</v>
      </c>
      <c r="AD31" s="26">
        <v>134</v>
      </c>
      <c r="AE31" s="26">
        <v>135</v>
      </c>
      <c r="AF31" s="26">
        <v>156</v>
      </c>
      <c r="AG31" s="26">
        <v>179</v>
      </c>
      <c r="AH31" s="26">
        <v>161</v>
      </c>
      <c r="AI31" s="26">
        <v>199</v>
      </c>
      <c r="AJ31" s="26">
        <v>205</v>
      </c>
      <c r="AK31" s="26">
        <v>188</v>
      </c>
      <c r="AL31" s="26">
        <v>142</v>
      </c>
      <c r="AM31" s="26">
        <v>79</v>
      </c>
      <c r="AN31" s="26">
        <v>64</v>
      </c>
      <c r="AO31" s="26">
        <v>54</v>
      </c>
      <c r="AP31" s="26">
        <v>22</v>
      </c>
      <c r="AQ31" s="26">
        <v>15</v>
      </c>
    </row>
    <row r="32" spans="2:43" ht="15" x14ac:dyDescent="0.25">
      <c r="O32" s="75">
        <v>2016</v>
      </c>
      <c r="P32" s="75" t="s">
        <v>3</v>
      </c>
      <c r="Q32" s="75">
        <v>29</v>
      </c>
      <c r="R32" s="75" t="s">
        <v>15</v>
      </c>
      <c r="S32" s="90">
        <f t="shared" si="3"/>
        <v>2454</v>
      </c>
      <c r="T32" s="26">
        <v>3</v>
      </c>
      <c r="U32" s="26">
        <v>2</v>
      </c>
      <c r="V32" s="26">
        <v>4</v>
      </c>
      <c r="W32" s="26">
        <v>14</v>
      </c>
      <c r="X32" s="26">
        <v>18</v>
      </c>
      <c r="Y32" s="26">
        <v>45</v>
      </c>
      <c r="Z32" s="26">
        <v>83</v>
      </c>
      <c r="AA32" s="26">
        <v>200</v>
      </c>
      <c r="AB32" s="26">
        <v>135</v>
      </c>
      <c r="AC32" s="26">
        <v>92</v>
      </c>
      <c r="AD32" s="26">
        <v>127</v>
      </c>
      <c r="AE32" s="26">
        <v>162</v>
      </c>
      <c r="AF32" s="26">
        <v>140</v>
      </c>
      <c r="AG32" s="26">
        <v>150</v>
      </c>
      <c r="AH32" s="26">
        <v>178</v>
      </c>
      <c r="AI32" s="26">
        <v>194</v>
      </c>
      <c r="AJ32" s="26">
        <v>229</v>
      </c>
      <c r="AK32" s="26">
        <v>191</v>
      </c>
      <c r="AL32" s="26">
        <v>165</v>
      </c>
      <c r="AM32" s="26">
        <v>115</v>
      </c>
      <c r="AN32" s="26">
        <v>76</v>
      </c>
      <c r="AO32" s="26">
        <v>58</v>
      </c>
      <c r="AP32" s="26">
        <v>46</v>
      </c>
      <c r="AQ32" s="26">
        <v>27</v>
      </c>
    </row>
    <row r="33" spans="2:43" ht="30" x14ac:dyDescent="0.25">
      <c r="B33" s="60" t="s">
        <v>1</v>
      </c>
      <c r="C33" s="60" t="s">
        <v>120</v>
      </c>
      <c r="D33" s="60" t="s">
        <v>118</v>
      </c>
      <c r="E33" s="96" t="s">
        <v>58</v>
      </c>
      <c r="F33" s="49"/>
      <c r="G33" s="50" t="s">
        <v>64</v>
      </c>
      <c r="H33" s="95" t="s">
        <v>123</v>
      </c>
      <c r="I33" s="96" t="s">
        <v>62</v>
      </c>
      <c r="J33" s="49"/>
      <c r="K33" s="49"/>
      <c r="L33" s="49"/>
      <c r="M33" s="49"/>
      <c r="N33" s="49"/>
      <c r="O33" s="92">
        <v>2016</v>
      </c>
      <c r="P33" s="92" t="s">
        <v>3</v>
      </c>
      <c r="Q33" s="92">
        <v>30</v>
      </c>
      <c r="R33" s="92" t="s">
        <v>16</v>
      </c>
      <c r="S33" s="93">
        <f t="shared" si="3"/>
        <v>1900</v>
      </c>
      <c r="T33" s="50">
        <v>13</v>
      </c>
      <c r="U33" s="50">
        <v>4</v>
      </c>
      <c r="V33" s="50">
        <v>5</v>
      </c>
      <c r="W33" s="50">
        <v>10</v>
      </c>
      <c r="X33" s="50">
        <v>18</v>
      </c>
      <c r="Y33" s="50">
        <v>25</v>
      </c>
      <c r="Z33" s="50">
        <v>39</v>
      </c>
      <c r="AA33" s="50">
        <v>68</v>
      </c>
      <c r="AB33" s="50">
        <v>76</v>
      </c>
      <c r="AC33" s="50">
        <v>119</v>
      </c>
      <c r="AD33" s="50">
        <v>153</v>
      </c>
      <c r="AE33" s="50">
        <v>137</v>
      </c>
      <c r="AF33" s="50">
        <v>140</v>
      </c>
      <c r="AG33" s="50">
        <v>141</v>
      </c>
      <c r="AH33" s="50">
        <v>169</v>
      </c>
      <c r="AI33" s="50">
        <v>157</v>
      </c>
      <c r="AJ33" s="50">
        <v>114</v>
      </c>
      <c r="AK33" s="50">
        <v>136</v>
      </c>
      <c r="AL33" s="50">
        <v>116</v>
      </c>
      <c r="AM33" s="50">
        <v>74</v>
      </c>
      <c r="AN33" s="50">
        <v>53</v>
      </c>
      <c r="AO33" s="50">
        <v>65</v>
      </c>
      <c r="AP33" s="50">
        <v>42</v>
      </c>
      <c r="AQ33" s="50">
        <v>26</v>
      </c>
    </row>
    <row r="34" spans="2:43" ht="15" x14ac:dyDescent="0.25">
      <c r="B34" s="69" t="s">
        <v>3</v>
      </c>
      <c r="C34" s="62">
        <f>J17</f>
        <v>2002.7785714285715</v>
      </c>
      <c r="D34" s="143">
        <f>K17:K17</f>
        <v>2122.9434523809527</v>
      </c>
      <c r="E34" s="63">
        <f>$D$34/C34</f>
        <v>1.0599990846050786</v>
      </c>
      <c r="G34" s="51" t="s">
        <v>17</v>
      </c>
      <c r="H34" s="62">
        <v>2091.3076923076924</v>
      </c>
      <c r="I34" s="70">
        <f>$K$17/GETPIVOTDATA("Daily Volume",$G$33,"DoW","Sunday")</f>
        <v>1.0151272623295098</v>
      </c>
      <c r="O34" s="75">
        <v>2016</v>
      </c>
      <c r="P34" s="75" t="s">
        <v>3</v>
      </c>
      <c r="Q34" s="75">
        <v>31</v>
      </c>
      <c r="R34" s="75" t="s">
        <v>17</v>
      </c>
      <c r="S34" s="90">
        <f t="shared" si="3"/>
        <v>1792</v>
      </c>
      <c r="T34" s="26">
        <v>15</v>
      </c>
      <c r="U34" s="26">
        <v>10</v>
      </c>
      <c r="V34" s="26">
        <v>8</v>
      </c>
      <c r="W34" s="26">
        <v>4</v>
      </c>
      <c r="X34" s="26">
        <v>9</v>
      </c>
      <c r="Y34" s="26">
        <v>12</v>
      </c>
      <c r="Z34" s="26">
        <v>30</v>
      </c>
      <c r="AA34" s="26">
        <v>31</v>
      </c>
      <c r="AB34" s="26">
        <v>52</v>
      </c>
      <c r="AC34" s="26">
        <v>123</v>
      </c>
      <c r="AD34" s="26">
        <v>130</v>
      </c>
      <c r="AE34" s="26">
        <v>113</v>
      </c>
      <c r="AF34" s="26">
        <v>212</v>
      </c>
      <c r="AG34" s="26">
        <v>149</v>
      </c>
      <c r="AH34" s="26">
        <v>124</v>
      </c>
      <c r="AI34" s="26">
        <v>128</v>
      </c>
      <c r="AJ34" s="26">
        <v>134</v>
      </c>
      <c r="AK34" s="26">
        <v>157</v>
      </c>
      <c r="AL34" s="26">
        <v>97</v>
      </c>
      <c r="AM34" s="26">
        <v>108</v>
      </c>
      <c r="AN34" s="26">
        <v>71</v>
      </c>
      <c r="AO34" s="26">
        <v>39</v>
      </c>
      <c r="AP34" s="26">
        <v>20</v>
      </c>
      <c r="AQ34" s="26">
        <v>16</v>
      </c>
    </row>
    <row r="35" spans="2:43" ht="15" x14ac:dyDescent="0.25">
      <c r="B35" s="69" t="s">
        <v>4</v>
      </c>
      <c r="C35" s="62">
        <f t="shared" ref="C35:C45" si="4">J18</f>
        <v>2062.4785714285713</v>
      </c>
      <c r="D35" s="143"/>
      <c r="E35" s="63">
        <f t="shared" ref="E35:E45" si="5">$D$34/C35</f>
        <v>1.0293166105044673</v>
      </c>
      <c r="G35" s="51" t="s">
        <v>18</v>
      </c>
      <c r="H35" s="62">
        <v>2177.54</v>
      </c>
      <c r="I35" s="70">
        <f>$K$17/GETPIVOTDATA("Daily Volume",$G$33,"DoW","Monday")</f>
        <v>0.97492741918906323</v>
      </c>
      <c r="O35" s="75">
        <v>2016</v>
      </c>
      <c r="P35" s="75" t="s">
        <v>4</v>
      </c>
      <c r="Q35" s="75">
        <v>1</v>
      </c>
      <c r="R35" s="75" t="s">
        <v>18</v>
      </c>
      <c r="S35" s="90">
        <f t="shared" si="3"/>
        <v>2063</v>
      </c>
      <c r="T35" s="26">
        <v>14</v>
      </c>
      <c r="U35" s="26">
        <v>8</v>
      </c>
      <c r="V35" s="26">
        <v>2</v>
      </c>
      <c r="W35" s="26">
        <v>9</v>
      </c>
      <c r="X35" s="26">
        <v>13</v>
      </c>
      <c r="Y35" s="26">
        <v>52</v>
      </c>
      <c r="Z35" s="26">
        <v>65</v>
      </c>
      <c r="AA35" s="26">
        <v>125</v>
      </c>
      <c r="AB35" s="26">
        <v>116</v>
      </c>
      <c r="AC35" s="26">
        <v>147</v>
      </c>
      <c r="AD35" s="26">
        <v>141</v>
      </c>
      <c r="AE35" s="26">
        <v>135</v>
      </c>
      <c r="AF35" s="26">
        <v>122</v>
      </c>
      <c r="AG35" s="26">
        <v>139</v>
      </c>
      <c r="AH35" s="26">
        <v>163</v>
      </c>
      <c r="AI35" s="26">
        <v>168</v>
      </c>
      <c r="AJ35" s="26">
        <v>132</v>
      </c>
      <c r="AK35" s="26">
        <v>171</v>
      </c>
      <c r="AL35" s="26">
        <v>129</v>
      </c>
      <c r="AM35" s="26">
        <v>91</v>
      </c>
      <c r="AN35" s="26">
        <v>53</v>
      </c>
      <c r="AO35" s="26">
        <v>31</v>
      </c>
      <c r="AP35" s="26">
        <v>20</v>
      </c>
      <c r="AQ35" s="26">
        <v>17</v>
      </c>
    </row>
    <row r="36" spans="2:43" ht="15" x14ac:dyDescent="0.25">
      <c r="B36" s="69" t="s">
        <v>5</v>
      </c>
      <c r="C36" s="62">
        <f t="shared" si="4"/>
        <v>2241.3714285714282</v>
      </c>
      <c r="D36" s="143"/>
      <c r="E36" s="63">
        <f t="shared" si="5"/>
        <v>0.94716271712896904</v>
      </c>
      <c r="G36" s="51" t="s">
        <v>19</v>
      </c>
      <c r="H36" s="62">
        <v>2125.12</v>
      </c>
      <c r="I36" s="70">
        <f>$K$17/GETPIVOTDATA("Daily Volume",$G$33,"DoW","Tuesday")</f>
        <v>0.99897580013408793</v>
      </c>
      <c r="O36" s="75">
        <v>2016</v>
      </c>
      <c r="P36" s="75" t="s">
        <v>4</v>
      </c>
      <c r="Q36" s="75">
        <v>2</v>
      </c>
      <c r="R36" s="75" t="s">
        <v>19</v>
      </c>
      <c r="S36" s="90">
        <f t="shared" si="3"/>
        <v>1929</v>
      </c>
      <c r="T36" s="26">
        <v>7</v>
      </c>
      <c r="U36" s="26">
        <v>4</v>
      </c>
      <c r="V36" s="26">
        <v>5</v>
      </c>
      <c r="W36" s="26">
        <v>9</v>
      </c>
      <c r="X36" s="26">
        <v>16</v>
      </c>
      <c r="Y36" s="26">
        <v>49</v>
      </c>
      <c r="Z36" s="26">
        <v>107</v>
      </c>
      <c r="AA36" s="26">
        <v>166</v>
      </c>
      <c r="AB36" s="26">
        <v>113</v>
      </c>
      <c r="AC36" s="26">
        <v>91</v>
      </c>
      <c r="AD36" s="26">
        <v>110</v>
      </c>
      <c r="AE36" s="26">
        <v>99</v>
      </c>
      <c r="AF36" s="26">
        <v>120</v>
      </c>
      <c r="AG36" s="26">
        <v>116</v>
      </c>
      <c r="AH36" s="26">
        <v>117</v>
      </c>
      <c r="AI36" s="26">
        <v>139</v>
      </c>
      <c r="AJ36" s="26">
        <v>208</v>
      </c>
      <c r="AK36" s="26">
        <v>163</v>
      </c>
      <c r="AL36" s="26">
        <v>106</v>
      </c>
      <c r="AM36" s="26">
        <v>69</v>
      </c>
      <c r="AN36" s="26">
        <v>40</v>
      </c>
      <c r="AO36" s="26">
        <v>35</v>
      </c>
      <c r="AP36" s="26">
        <v>29</v>
      </c>
      <c r="AQ36" s="26">
        <v>11</v>
      </c>
    </row>
    <row r="37" spans="2:43" ht="15" x14ac:dyDescent="0.25">
      <c r="B37" s="69" t="s">
        <v>6</v>
      </c>
      <c r="C37" s="62">
        <f t="shared" si="4"/>
        <v>2185.6214285714286</v>
      </c>
      <c r="D37" s="143"/>
      <c r="E37" s="63">
        <f t="shared" si="5"/>
        <v>0.97132258342130018</v>
      </c>
      <c r="G37" s="51" t="s">
        <v>20</v>
      </c>
      <c r="H37" s="62">
        <v>2173.9607843137255</v>
      </c>
      <c r="I37" s="70">
        <f>$K$17/GETPIVOTDATA("Daily Volume",$G$33,"DoW","Wednesday")</f>
        <v>0.97653254267469325</v>
      </c>
      <c r="O37" s="75">
        <v>2016</v>
      </c>
      <c r="P37" s="75" t="s">
        <v>4</v>
      </c>
      <c r="Q37" s="75">
        <v>3</v>
      </c>
      <c r="R37" s="75" t="s">
        <v>20</v>
      </c>
      <c r="S37" s="90">
        <f t="shared" si="3"/>
        <v>2250</v>
      </c>
      <c r="T37" s="26">
        <v>7</v>
      </c>
      <c r="U37" s="26">
        <v>6</v>
      </c>
      <c r="V37" s="26">
        <v>3</v>
      </c>
      <c r="W37" s="26">
        <v>12</v>
      </c>
      <c r="X37" s="26">
        <v>18</v>
      </c>
      <c r="Y37" s="26">
        <v>41</v>
      </c>
      <c r="Z37" s="26">
        <v>107</v>
      </c>
      <c r="AA37" s="26">
        <v>174</v>
      </c>
      <c r="AB37" s="26">
        <v>119</v>
      </c>
      <c r="AC37" s="26">
        <v>104</v>
      </c>
      <c r="AD37" s="26">
        <v>119</v>
      </c>
      <c r="AE37" s="26">
        <v>129</v>
      </c>
      <c r="AF37" s="26">
        <v>158</v>
      </c>
      <c r="AG37" s="26">
        <v>136</v>
      </c>
      <c r="AH37" s="26">
        <v>151</v>
      </c>
      <c r="AI37" s="26">
        <v>180</v>
      </c>
      <c r="AJ37" s="26">
        <v>193</v>
      </c>
      <c r="AK37" s="26">
        <v>198</v>
      </c>
      <c r="AL37" s="26">
        <v>126</v>
      </c>
      <c r="AM37" s="26">
        <v>111</v>
      </c>
      <c r="AN37" s="26">
        <v>78</v>
      </c>
      <c r="AO37" s="26">
        <v>45</v>
      </c>
      <c r="AP37" s="26">
        <v>23</v>
      </c>
      <c r="AQ37" s="26">
        <v>12</v>
      </c>
    </row>
    <row r="38" spans="2:43" ht="15" x14ac:dyDescent="0.25">
      <c r="B38" s="69" t="s">
        <v>7</v>
      </c>
      <c r="C38" s="62">
        <f t="shared" si="4"/>
        <v>2186.5785714285716</v>
      </c>
      <c r="D38" s="143"/>
      <c r="E38" s="63">
        <f t="shared" si="5"/>
        <v>0.97089740113658762</v>
      </c>
      <c r="G38" s="51" t="s">
        <v>21</v>
      </c>
      <c r="H38" s="62">
        <v>2113.6470588235293</v>
      </c>
      <c r="I38" s="70">
        <f>$K$17/GETPIVOTDATA("Daily Volume",$G$33,"DoW","Thursday")</f>
        <v>1.0043982714704498</v>
      </c>
      <c r="O38" s="75">
        <v>2016</v>
      </c>
      <c r="P38" s="75" t="s">
        <v>4</v>
      </c>
      <c r="Q38" s="75">
        <v>4</v>
      </c>
      <c r="R38" s="75" t="s">
        <v>21</v>
      </c>
      <c r="S38" s="90">
        <f t="shared" si="3"/>
        <v>2045</v>
      </c>
      <c r="T38" s="26">
        <v>4</v>
      </c>
      <c r="U38" s="26">
        <v>1</v>
      </c>
      <c r="V38" s="26">
        <v>2</v>
      </c>
      <c r="W38" s="26">
        <v>9</v>
      </c>
      <c r="X38" s="26">
        <v>17</v>
      </c>
      <c r="Y38" s="26">
        <v>44</v>
      </c>
      <c r="Z38" s="26">
        <v>104</v>
      </c>
      <c r="AA38" s="26">
        <v>174</v>
      </c>
      <c r="AB38" s="26">
        <v>108</v>
      </c>
      <c r="AC38" s="26">
        <v>107</v>
      </c>
      <c r="AD38" s="26">
        <v>94</v>
      </c>
      <c r="AE38" s="26">
        <v>135</v>
      </c>
      <c r="AF38" s="26">
        <v>137</v>
      </c>
      <c r="AG38" s="26">
        <v>112</v>
      </c>
      <c r="AH38" s="26">
        <v>139</v>
      </c>
      <c r="AI38" s="26">
        <v>165</v>
      </c>
      <c r="AJ38" s="26">
        <v>194</v>
      </c>
      <c r="AK38" s="26">
        <v>172</v>
      </c>
      <c r="AL38" s="26">
        <v>104</v>
      </c>
      <c r="AM38" s="26">
        <v>83</v>
      </c>
      <c r="AN38" s="26">
        <v>64</v>
      </c>
      <c r="AO38" s="26">
        <v>44</v>
      </c>
      <c r="AP38" s="26">
        <v>19</v>
      </c>
      <c r="AQ38" s="26">
        <v>13</v>
      </c>
    </row>
    <row r="39" spans="2:43" ht="15" x14ac:dyDescent="0.25">
      <c r="B39" s="69" t="s">
        <v>8</v>
      </c>
      <c r="C39" s="62">
        <f t="shared" si="4"/>
        <v>2088</v>
      </c>
      <c r="D39" s="143"/>
      <c r="E39" s="63">
        <f t="shared" si="5"/>
        <v>1.0167353699142494</v>
      </c>
      <c r="G39" s="51" t="s">
        <v>15</v>
      </c>
      <c r="H39" s="62">
        <v>2078.4313725490197</v>
      </c>
      <c r="I39" s="70">
        <f>$K$17/GETPIVOTDATA("Daily Volume",$G$33,"DoW","Friday")</f>
        <v>1.0214161893531</v>
      </c>
      <c r="O39" s="75">
        <v>2016</v>
      </c>
      <c r="P39" s="75" t="s">
        <v>4</v>
      </c>
      <c r="Q39" s="75">
        <v>5</v>
      </c>
      <c r="R39" s="75" t="s">
        <v>15</v>
      </c>
      <c r="S39" s="90">
        <f t="shared" si="3"/>
        <v>2209</v>
      </c>
      <c r="T39" s="26">
        <v>9</v>
      </c>
      <c r="U39" s="26">
        <v>3</v>
      </c>
      <c r="V39" s="26">
        <v>4</v>
      </c>
      <c r="W39" s="26">
        <v>7</v>
      </c>
      <c r="X39" s="26">
        <v>19</v>
      </c>
      <c r="Y39" s="26">
        <v>46</v>
      </c>
      <c r="Z39" s="26">
        <v>98</v>
      </c>
      <c r="AA39" s="26">
        <v>162</v>
      </c>
      <c r="AB39" s="26">
        <v>102</v>
      </c>
      <c r="AC39" s="26">
        <v>105</v>
      </c>
      <c r="AD39" s="26">
        <v>117</v>
      </c>
      <c r="AE39" s="26">
        <v>156</v>
      </c>
      <c r="AF39" s="26">
        <v>129</v>
      </c>
      <c r="AG39" s="26">
        <v>148</v>
      </c>
      <c r="AH39" s="26">
        <v>118</v>
      </c>
      <c r="AI39" s="26">
        <v>181</v>
      </c>
      <c r="AJ39" s="26">
        <v>225</v>
      </c>
      <c r="AK39" s="26">
        <v>196</v>
      </c>
      <c r="AL39" s="26">
        <v>122</v>
      </c>
      <c r="AM39" s="26">
        <v>86</v>
      </c>
      <c r="AN39" s="26">
        <v>61</v>
      </c>
      <c r="AO39" s="26">
        <v>54</v>
      </c>
      <c r="AP39" s="26">
        <v>39</v>
      </c>
      <c r="AQ39" s="26">
        <v>22</v>
      </c>
    </row>
    <row r="40" spans="2:43" ht="15" x14ac:dyDescent="0.25">
      <c r="B40" s="69" t="s">
        <v>9</v>
      </c>
      <c r="C40" s="62">
        <f t="shared" si="4"/>
        <v>2049.3571428571431</v>
      </c>
      <c r="D40" s="143"/>
      <c r="E40" s="63">
        <f t="shared" si="5"/>
        <v>1.0359070207846828</v>
      </c>
      <c r="G40" s="51" t="s">
        <v>16</v>
      </c>
      <c r="H40" s="62">
        <v>2096.8076923076924</v>
      </c>
      <c r="I40" s="70">
        <f>$K$17/GETPIVOTDATA("Daily Volume",$G$33,"DoW","Saturday")</f>
        <v>1.0124645479741139</v>
      </c>
      <c r="O40" s="75">
        <v>2016</v>
      </c>
      <c r="P40" s="75" t="s">
        <v>4</v>
      </c>
      <c r="Q40" s="75">
        <v>6</v>
      </c>
      <c r="R40" s="75" t="s">
        <v>16</v>
      </c>
      <c r="S40" s="90">
        <f t="shared" si="3"/>
        <v>1930</v>
      </c>
      <c r="T40" s="26">
        <v>13</v>
      </c>
      <c r="U40" s="26">
        <v>13</v>
      </c>
      <c r="V40" s="26">
        <v>8</v>
      </c>
      <c r="W40" s="26">
        <v>8</v>
      </c>
      <c r="X40" s="26">
        <v>12</v>
      </c>
      <c r="Y40" s="26">
        <v>27</v>
      </c>
      <c r="Z40" s="26">
        <v>38</v>
      </c>
      <c r="AA40" s="26">
        <v>52</v>
      </c>
      <c r="AB40" s="26">
        <v>109</v>
      </c>
      <c r="AC40" s="26">
        <v>124</v>
      </c>
      <c r="AD40" s="26">
        <v>138</v>
      </c>
      <c r="AE40" s="26">
        <v>168</v>
      </c>
      <c r="AF40" s="26">
        <v>143</v>
      </c>
      <c r="AG40" s="26">
        <v>146</v>
      </c>
      <c r="AH40" s="26">
        <v>145</v>
      </c>
      <c r="AI40" s="26">
        <v>118</v>
      </c>
      <c r="AJ40" s="26">
        <v>158</v>
      </c>
      <c r="AK40" s="26">
        <v>145</v>
      </c>
      <c r="AL40" s="26">
        <v>129</v>
      </c>
      <c r="AM40" s="26">
        <v>69</v>
      </c>
      <c r="AN40" s="26">
        <v>73</v>
      </c>
      <c r="AO40" s="26">
        <v>55</v>
      </c>
      <c r="AP40" s="26">
        <v>21</v>
      </c>
      <c r="AQ40" s="26">
        <v>18</v>
      </c>
    </row>
    <row r="41" spans="2:43" ht="15" x14ac:dyDescent="0.25">
      <c r="B41" s="69" t="s">
        <v>10</v>
      </c>
      <c r="C41" s="62">
        <f t="shared" si="4"/>
        <v>2175.5285714285715</v>
      </c>
      <c r="D41" s="143"/>
      <c r="E41" s="63">
        <f t="shared" si="5"/>
        <v>0.97582880788686288</v>
      </c>
      <c r="O41" s="75">
        <v>2016</v>
      </c>
      <c r="P41" s="75" t="s">
        <v>4</v>
      </c>
      <c r="Q41" s="75">
        <v>7</v>
      </c>
      <c r="R41" s="75" t="s">
        <v>17</v>
      </c>
      <c r="S41" s="90">
        <f t="shared" si="3"/>
        <v>1807</v>
      </c>
      <c r="T41" s="26">
        <v>18</v>
      </c>
      <c r="U41" s="26">
        <v>10</v>
      </c>
      <c r="V41" s="26">
        <v>9</v>
      </c>
      <c r="W41" s="26">
        <v>5</v>
      </c>
      <c r="X41" s="26">
        <v>7</v>
      </c>
      <c r="Y41" s="26">
        <v>18</v>
      </c>
      <c r="Z41" s="26">
        <v>27</v>
      </c>
      <c r="AA41" s="26">
        <v>43</v>
      </c>
      <c r="AB41" s="26">
        <v>67</v>
      </c>
      <c r="AC41" s="26">
        <v>128</v>
      </c>
      <c r="AD41" s="26">
        <v>119</v>
      </c>
      <c r="AE41" s="26">
        <v>106</v>
      </c>
      <c r="AF41" s="26">
        <v>206</v>
      </c>
      <c r="AG41" s="26">
        <v>155</v>
      </c>
      <c r="AH41" s="26">
        <v>115</v>
      </c>
      <c r="AI41" s="26">
        <v>119</v>
      </c>
      <c r="AJ41" s="26">
        <v>138</v>
      </c>
      <c r="AK41" s="26">
        <v>161</v>
      </c>
      <c r="AL41" s="26">
        <v>100</v>
      </c>
      <c r="AM41" s="26">
        <v>110</v>
      </c>
      <c r="AN41" s="26">
        <v>59</v>
      </c>
      <c r="AO41" s="26">
        <v>49</v>
      </c>
      <c r="AP41" s="26">
        <v>21</v>
      </c>
      <c r="AQ41" s="26">
        <v>17</v>
      </c>
    </row>
    <row r="42" spans="2:43" ht="15" x14ac:dyDescent="0.25">
      <c r="B42" s="69" t="s">
        <v>11</v>
      </c>
      <c r="C42" s="62">
        <f t="shared" si="4"/>
        <v>2185.7142857142858</v>
      </c>
      <c r="D42" s="143"/>
      <c r="E42" s="63">
        <f t="shared" si="5"/>
        <v>0.97128131808278884</v>
      </c>
      <c r="O42" s="75">
        <v>2016</v>
      </c>
      <c r="P42" s="75" t="s">
        <v>4</v>
      </c>
      <c r="Q42" s="75">
        <v>8</v>
      </c>
      <c r="R42" s="75" t="s">
        <v>18</v>
      </c>
      <c r="S42" s="90">
        <f t="shared" si="3"/>
        <v>1887</v>
      </c>
      <c r="T42" s="26">
        <v>7</v>
      </c>
      <c r="U42" s="26">
        <v>7</v>
      </c>
      <c r="V42" s="26">
        <v>1</v>
      </c>
      <c r="W42" s="26">
        <v>5</v>
      </c>
      <c r="X42" s="26">
        <v>20</v>
      </c>
      <c r="Y42" s="26">
        <v>47</v>
      </c>
      <c r="Z42" s="26">
        <v>74</v>
      </c>
      <c r="AA42" s="26">
        <v>91</v>
      </c>
      <c r="AB42" s="26">
        <v>105</v>
      </c>
      <c r="AC42" s="26">
        <v>120</v>
      </c>
      <c r="AD42" s="26">
        <v>128</v>
      </c>
      <c r="AE42" s="26">
        <v>146</v>
      </c>
      <c r="AF42" s="26">
        <v>134</v>
      </c>
      <c r="AG42" s="26">
        <v>138</v>
      </c>
      <c r="AH42" s="26">
        <v>128</v>
      </c>
      <c r="AI42" s="26">
        <v>117</v>
      </c>
      <c r="AJ42" s="26">
        <v>146</v>
      </c>
      <c r="AK42" s="26">
        <v>152</v>
      </c>
      <c r="AL42" s="26">
        <v>95</v>
      </c>
      <c r="AM42" s="26">
        <v>86</v>
      </c>
      <c r="AN42" s="26">
        <v>64</v>
      </c>
      <c r="AO42" s="26">
        <v>36</v>
      </c>
      <c r="AP42" s="26">
        <v>31</v>
      </c>
      <c r="AQ42" s="26">
        <v>9</v>
      </c>
    </row>
    <row r="43" spans="2:43" ht="15" x14ac:dyDescent="0.25">
      <c r="B43" s="69" t="s">
        <v>12</v>
      </c>
      <c r="C43" s="62">
        <f t="shared" si="4"/>
        <v>2192.3714285714286</v>
      </c>
      <c r="D43" s="143"/>
      <c r="E43" s="63">
        <f t="shared" si="5"/>
        <v>0.96833201925290746</v>
      </c>
      <c r="O43" s="75">
        <v>2016</v>
      </c>
      <c r="P43" s="75" t="s">
        <v>4</v>
      </c>
      <c r="Q43" s="75">
        <v>9</v>
      </c>
      <c r="R43" s="75" t="s">
        <v>19</v>
      </c>
      <c r="S43" s="90">
        <f t="shared" si="3"/>
        <v>1876</v>
      </c>
      <c r="T43" s="26">
        <v>6</v>
      </c>
      <c r="U43" s="26">
        <v>6</v>
      </c>
      <c r="V43" s="26">
        <v>7</v>
      </c>
      <c r="W43" s="26">
        <v>4</v>
      </c>
      <c r="X43" s="26">
        <v>22</v>
      </c>
      <c r="Y43" s="26">
        <v>40</v>
      </c>
      <c r="Z43" s="26">
        <v>78</v>
      </c>
      <c r="AA43" s="26">
        <v>84</v>
      </c>
      <c r="AB43" s="26">
        <v>91</v>
      </c>
      <c r="AC43" s="26">
        <v>83</v>
      </c>
      <c r="AD43" s="26">
        <v>102</v>
      </c>
      <c r="AE43" s="26">
        <v>138</v>
      </c>
      <c r="AF43" s="26">
        <v>119</v>
      </c>
      <c r="AG43" s="26">
        <v>150</v>
      </c>
      <c r="AH43" s="26">
        <v>152</v>
      </c>
      <c r="AI43" s="26">
        <v>141</v>
      </c>
      <c r="AJ43" s="26">
        <v>148</v>
      </c>
      <c r="AK43" s="26">
        <v>150</v>
      </c>
      <c r="AL43" s="26">
        <v>121</v>
      </c>
      <c r="AM43" s="26">
        <v>86</v>
      </c>
      <c r="AN43" s="26">
        <v>64</v>
      </c>
      <c r="AO43" s="26">
        <v>43</v>
      </c>
      <c r="AP43" s="26">
        <v>23</v>
      </c>
      <c r="AQ43" s="26">
        <v>18</v>
      </c>
    </row>
    <row r="44" spans="2:43" ht="15" x14ac:dyDescent="0.25">
      <c r="B44" s="69" t="s">
        <v>13</v>
      </c>
      <c r="C44" s="62">
        <f t="shared" si="4"/>
        <v>2088.4214285714288</v>
      </c>
      <c r="D44" s="143"/>
      <c r="E44" s="63">
        <f t="shared" si="5"/>
        <v>1.0165301999573613</v>
      </c>
      <c r="O44" s="75">
        <v>2016</v>
      </c>
      <c r="P44" s="75" t="s">
        <v>4</v>
      </c>
      <c r="Q44" s="75">
        <v>10</v>
      </c>
      <c r="R44" s="75" t="s">
        <v>20</v>
      </c>
      <c r="S44" s="90">
        <f t="shared" si="3"/>
        <v>2010</v>
      </c>
      <c r="T44" s="26">
        <v>9</v>
      </c>
      <c r="U44" s="26">
        <v>4</v>
      </c>
      <c r="V44" s="26">
        <v>1</v>
      </c>
      <c r="W44" s="26">
        <v>4</v>
      </c>
      <c r="X44" s="26">
        <v>22</v>
      </c>
      <c r="Y44" s="26">
        <v>65</v>
      </c>
      <c r="Z44" s="26">
        <v>77</v>
      </c>
      <c r="AA44" s="26">
        <v>95</v>
      </c>
      <c r="AB44" s="26">
        <v>95</v>
      </c>
      <c r="AC44" s="26">
        <v>99</v>
      </c>
      <c r="AD44" s="26">
        <v>101</v>
      </c>
      <c r="AE44" s="26">
        <v>145</v>
      </c>
      <c r="AF44" s="26">
        <v>138</v>
      </c>
      <c r="AG44" s="26">
        <v>127</v>
      </c>
      <c r="AH44" s="26">
        <v>123</v>
      </c>
      <c r="AI44" s="26">
        <v>158</v>
      </c>
      <c r="AJ44" s="26">
        <v>164</v>
      </c>
      <c r="AK44" s="26">
        <v>167</v>
      </c>
      <c r="AL44" s="26">
        <v>129</v>
      </c>
      <c r="AM44" s="26">
        <v>132</v>
      </c>
      <c r="AN44" s="26">
        <v>87</v>
      </c>
      <c r="AO44" s="26">
        <v>33</v>
      </c>
      <c r="AP44" s="26">
        <v>24</v>
      </c>
      <c r="AQ44" s="26">
        <v>11</v>
      </c>
    </row>
    <row r="45" spans="2:43" ht="15" x14ac:dyDescent="0.25">
      <c r="B45" s="69" t="s">
        <v>14</v>
      </c>
      <c r="C45" s="62">
        <f t="shared" si="4"/>
        <v>2017.1000000000001</v>
      </c>
      <c r="D45" s="143"/>
      <c r="E45" s="63">
        <f t="shared" si="5"/>
        <v>1.0524730813449767</v>
      </c>
      <c r="O45" s="75">
        <v>2016</v>
      </c>
      <c r="P45" s="75" t="s">
        <v>4</v>
      </c>
      <c r="Q45" s="75">
        <v>11</v>
      </c>
      <c r="R45" s="75" t="s">
        <v>21</v>
      </c>
      <c r="S45" s="90">
        <f t="shared" si="3"/>
        <v>2013</v>
      </c>
      <c r="T45" s="26">
        <v>10</v>
      </c>
      <c r="U45" s="26">
        <v>1</v>
      </c>
      <c r="V45" s="26">
        <v>3</v>
      </c>
      <c r="W45" s="26">
        <v>7</v>
      </c>
      <c r="X45" s="26">
        <v>22</v>
      </c>
      <c r="Y45" s="26">
        <v>40</v>
      </c>
      <c r="Z45" s="26">
        <v>110</v>
      </c>
      <c r="AA45" s="26">
        <v>150</v>
      </c>
      <c r="AB45" s="26">
        <v>114</v>
      </c>
      <c r="AC45" s="26">
        <v>92</v>
      </c>
      <c r="AD45" s="26">
        <v>128</v>
      </c>
      <c r="AE45" s="26">
        <v>114</v>
      </c>
      <c r="AF45" s="26">
        <v>117</v>
      </c>
      <c r="AG45" s="26">
        <v>118</v>
      </c>
      <c r="AH45" s="26">
        <v>148</v>
      </c>
      <c r="AI45" s="26">
        <v>151</v>
      </c>
      <c r="AJ45" s="26">
        <v>182</v>
      </c>
      <c r="AK45" s="26">
        <v>166</v>
      </c>
      <c r="AL45" s="26">
        <v>137</v>
      </c>
      <c r="AM45" s="26">
        <v>67</v>
      </c>
      <c r="AN45" s="26">
        <v>51</v>
      </c>
      <c r="AO45" s="26">
        <v>47</v>
      </c>
      <c r="AP45" s="26">
        <v>23</v>
      </c>
      <c r="AQ45" s="26">
        <v>15</v>
      </c>
    </row>
    <row r="46" spans="2:43" ht="15" x14ac:dyDescent="0.25">
      <c r="O46" s="75">
        <v>2016</v>
      </c>
      <c r="P46" s="75" t="s">
        <v>4</v>
      </c>
      <c r="Q46" s="75">
        <v>12</v>
      </c>
      <c r="R46" s="75" t="s">
        <v>15</v>
      </c>
      <c r="S46" s="90">
        <f t="shared" si="3"/>
        <v>2503</v>
      </c>
      <c r="T46" s="26">
        <v>10</v>
      </c>
      <c r="U46" s="26">
        <v>4</v>
      </c>
      <c r="V46" s="26">
        <v>6</v>
      </c>
      <c r="W46" s="26">
        <v>4</v>
      </c>
      <c r="X46" s="26">
        <v>18</v>
      </c>
      <c r="Y46" s="26">
        <v>39</v>
      </c>
      <c r="Z46" s="26">
        <v>108</v>
      </c>
      <c r="AA46" s="26">
        <v>201</v>
      </c>
      <c r="AB46" s="26">
        <v>169</v>
      </c>
      <c r="AC46" s="26">
        <v>153</v>
      </c>
      <c r="AD46" s="26">
        <v>157</v>
      </c>
      <c r="AE46" s="26">
        <v>132</v>
      </c>
      <c r="AF46" s="26">
        <v>149</v>
      </c>
      <c r="AG46" s="26">
        <v>165</v>
      </c>
      <c r="AH46" s="26">
        <v>161</v>
      </c>
      <c r="AI46" s="26">
        <v>164</v>
      </c>
      <c r="AJ46" s="26">
        <v>214</v>
      </c>
      <c r="AK46" s="26">
        <v>182</v>
      </c>
      <c r="AL46" s="26">
        <v>147</v>
      </c>
      <c r="AM46" s="26">
        <v>94</v>
      </c>
      <c r="AN46" s="26">
        <v>89</v>
      </c>
      <c r="AO46" s="26">
        <v>70</v>
      </c>
      <c r="AP46" s="26">
        <v>38</v>
      </c>
      <c r="AQ46" s="26">
        <v>29</v>
      </c>
    </row>
    <row r="47" spans="2:43" ht="15" x14ac:dyDescent="0.25">
      <c r="O47" s="75">
        <v>2016</v>
      </c>
      <c r="P47" s="75" t="s">
        <v>4</v>
      </c>
      <c r="Q47" s="75">
        <v>13</v>
      </c>
      <c r="R47" s="75" t="s">
        <v>16</v>
      </c>
      <c r="S47" s="90">
        <f t="shared" si="3"/>
        <v>2062</v>
      </c>
      <c r="T47" s="26">
        <v>14</v>
      </c>
      <c r="U47" s="26">
        <v>12</v>
      </c>
      <c r="V47" s="26">
        <v>6</v>
      </c>
      <c r="W47" s="26">
        <v>6</v>
      </c>
      <c r="X47" s="26">
        <v>12</v>
      </c>
      <c r="Y47" s="26">
        <v>19</v>
      </c>
      <c r="Z47" s="26">
        <v>32</v>
      </c>
      <c r="AA47" s="26">
        <v>61</v>
      </c>
      <c r="AB47" s="26">
        <v>85</v>
      </c>
      <c r="AC47" s="26">
        <v>167</v>
      </c>
      <c r="AD47" s="26">
        <v>156</v>
      </c>
      <c r="AE47" s="26">
        <v>173</v>
      </c>
      <c r="AF47" s="26">
        <v>147</v>
      </c>
      <c r="AG47" s="26">
        <v>152</v>
      </c>
      <c r="AH47" s="26">
        <v>120</v>
      </c>
      <c r="AI47" s="26">
        <v>158</v>
      </c>
      <c r="AJ47" s="26">
        <v>160</v>
      </c>
      <c r="AK47" s="26">
        <v>150</v>
      </c>
      <c r="AL47" s="26">
        <v>137</v>
      </c>
      <c r="AM47" s="26">
        <v>85</v>
      </c>
      <c r="AN47" s="26">
        <v>86</v>
      </c>
      <c r="AO47" s="26">
        <v>59</v>
      </c>
      <c r="AP47" s="26">
        <v>39</v>
      </c>
      <c r="AQ47" s="26">
        <v>26</v>
      </c>
    </row>
    <row r="48" spans="2:43" ht="15" x14ac:dyDescent="0.25">
      <c r="O48" s="75">
        <v>2016</v>
      </c>
      <c r="P48" s="75" t="s">
        <v>4</v>
      </c>
      <c r="Q48" s="75">
        <v>14</v>
      </c>
      <c r="R48" s="75" t="s">
        <v>17</v>
      </c>
      <c r="S48" s="90">
        <f t="shared" si="3"/>
        <v>1798</v>
      </c>
      <c r="T48" s="26">
        <v>15</v>
      </c>
      <c r="U48" s="26">
        <v>4</v>
      </c>
      <c r="V48" s="26">
        <v>7</v>
      </c>
      <c r="W48" s="26">
        <v>6</v>
      </c>
      <c r="X48" s="26">
        <v>4</v>
      </c>
      <c r="Y48" s="26">
        <v>17</v>
      </c>
      <c r="Z48" s="26">
        <v>23</v>
      </c>
      <c r="AA48" s="26">
        <v>22</v>
      </c>
      <c r="AB48" s="26">
        <v>70</v>
      </c>
      <c r="AC48" s="26">
        <v>128</v>
      </c>
      <c r="AD48" s="26">
        <v>143</v>
      </c>
      <c r="AE48" s="26">
        <v>110</v>
      </c>
      <c r="AF48" s="26">
        <v>208</v>
      </c>
      <c r="AG48" s="26">
        <v>140</v>
      </c>
      <c r="AH48" s="26">
        <v>113</v>
      </c>
      <c r="AI48" s="26">
        <v>117</v>
      </c>
      <c r="AJ48" s="26">
        <v>120</v>
      </c>
      <c r="AK48" s="26">
        <v>174</v>
      </c>
      <c r="AL48" s="26">
        <v>114</v>
      </c>
      <c r="AM48" s="26">
        <v>122</v>
      </c>
      <c r="AN48" s="26">
        <v>71</v>
      </c>
      <c r="AO48" s="26">
        <v>39</v>
      </c>
      <c r="AP48" s="26">
        <v>23</v>
      </c>
      <c r="AQ48" s="26">
        <v>8</v>
      </c>
    </row>
    <row r="49" spans="15:43" ht="15" x14ac:dyDescent="0.25">
      <c r="O49" s="75">
        <v>2016</v>
      </c>
      <c r="P49" s="75" t="s">
        <v>4</v>
      </c>
      <c r="Q49" s="75">
        <v>15</v>
      </c>
      <c r="R49" s="75" t="s">
        <v>18</v>
      </c>
      <c r="S49" s="90">
        <f t="shared" si="3"/>
        <v>1890</v>
      </c>
      <c r="T49" s="26">
        <v>6</v>
      </c>
      <c r="U49" s="26">
        <v>9</v>
      </c>
      <c r="V49" s="26">
        <v>3</v>
      </c>
      <c r="W49" s="26">
        <v>4</v>
      </c>
      <c r="X49" s="26">
        <v>21</v>
      </c>
      <c r="Y49" s="26">
        <v>35</v>
      </c>
      <c r="Z49" s="26">
        <v>71</v>
      </c>
      <c r="AA49" s="26">
        <v>105</v>
      </c>
      <c r="AB49" s="26">
        <v>104</v>
      </c>
      <c r="AC49" s="26">
        <v>102</v>
      </c>
      <c r="AD49" s="26">
        <v>109</v>
      </c>
      <c r="AE49" s="26">
        <v>107</v>
      </c>
      <c r="AF49" s="26">
        <v>121</v>
      </c>
      <c r="AG49" s="26">
        <v>120</v>
      </c>
      <c r="AH49" s="26">
        <v>147</v>
      </c>
      <c r="AI49" s="26">
        <v>168</v>
      </c>
      <c r="AJ49" s="26">
        <v>150</v>
      </c>
      <c r="AK49" s="26">
        <v>150</v>
      </c>
      <c r="AL49" s="26">
        <v>161</v>
      </c>
      <c r="AM49" s="26">
        <v>74</v>
      </c>
      <c r="AN49" s="26">
        <v>57</v>
      </c>
      <c r="AO49" s="26">
        <v>33</v>
      </c>
      <c r="AP49" s="26">
        <v>24</v>
      </c>
      <c r="AQ49" s="26">
        <v>9</v>
      </c>
    </row>
    <row r="50" spans="15:43" ht="15" x14ac:dyDescent="0.25">
      <c r="O50" s="75">
        <v>2016</v>
      </c>
      <c r="P50" s="75" t="s">
        <v>4</v>
      </c>
      <c r="Q50" s="75">
        <v>16</v>
      </c>
      <c r="R50" s="75" t="s">
        <v>19</v>
      </c>
      <c r="S50" s="90">
        <f t="shared" si="3"/>
        <v>2051</v>
      </c>
      <c r="T50" s="26">
        <v>10</v>
      </c>
      <c r="U50" s="26">
        <v>5</v>
      </c>
      <c r="V50" s="26">
        <v>4</v>
      </c>
      <c r="W50" s="26">
        <v>6</v>
      </c>
      <c r="X50" s="26">
        <v>16</v>
      </c>
      <c r="Y50" s="26">
        <v>48</v>
      </c>
      <c r="Z50" s="26">
        <v>103</v>
      </c>
      <c r="AA50" s="26">
        <v>182</v>
      </c>
      <c r="AB50" s="26">
        <v>119</v>
      </c>
      <c r="AC50" s="26">
        <v>79</v>
      </c>
      <c r="AD50" s="26">
        <v>117</v>
      </c>
      <c r="AE50" s="26">
        <v>165</v>
      </c>
      <c r="AF50" s="26">
        <v>130</v>
      </c>
      <c r="AG50" s="26">
        <v>134</v>
      </c>
      <c r="AH50" s="26">
        <v>138</v>
      </c>
      <c r="AI50" s="26">
        <v>165</v>
      </c>
      <c r="AJ50" s="26">
        <v>164</v>
      </c>
      <c r="AK50" s="26">
        <v>170</v>
      </c>
      <c r="AL50" s="26">
        <v>110</v>
      </c>
      <c r="AM50" s="26">
        <v>64</v>
      </c>
      <c r="AN50" s="26">
        <v>52</v>
      </c>
      <c r="AO50" s="26">
        <v>42</v>
      </c>
      <c r="AP50" s="26">
        <v>20</v>
      </c>
      <c r="AQ50" s="26">
        <v>8</v>
      </c>
    </row>
    <row r="51" spans="15:43" ht="15" x14ac:dyDescent="0.25">
      <c r="O51" s="75">
        <v>2016</v>
      </c>
      <c r="P51" s="75" t="s">
        <v>4</v>
      </c>
      <c r="Q51" s="75">
        <v>17</v>
      </c>
      <c r="R51" s="75" t="s">
        <v>20</v>
      </c>
      <c r="S51" s="90">
        <f t="shared" si="3"/>
        <v>2208</v>
      </c>
      <c r="T51" s="26">
        <v>4</v>
      </c>
      <c r="U51" s="26">
        <v>5</v>
      </c>
      <c r="V51" s="26">
        <v>2</v>
      </c>
      <c r="W51" s="26">
        <v>13</v>
      </c>
      <c r="X51" s="26">
        <v>26</v>
      </c>
      <c r="Y51" s="26">
        <v>51</v>
      </c>
      <c r="Z51" s="26">
        <v>107</v>
      </c>
      <c r="AA51" s="26">
        <v>172</v>
      </c>
      <c r="AB51" s="26">
        <v>102</v>
      </c>
      <c r="AC51" s="26">
        <v>91</v>
      </c>
      <c r="AD51" s="26">
        <v>113</v>
      </c>
      <c r="AE51" s="26">
        <v>127</v>
      </c>
      <c r="AF51" s="26">
        <v>125</v>
      </c>
      <c r="AG51" s="26">
        <v>138</v>
      </c>
      <c r="AH51" s="26">
        <v>151</v>
      </c>
      <c r="AI51" s="26">
        <v>184</v>
      </c>
      <c r="AJ51" s="26">
        <v>193</v>
      </c>
      <c r="AK51" s="26">
        <v>201</v>
      </c>
      <c r="AL51" s="26">
        <v>140</v>
      </c>
      <c r="AM51" s="26">
        <v>105</v>
      </c>
      <c r="AN51" s="26">
        <v>87</v>
      </c>
      <c r="AO51" s="26">
        <v>42</v>
      </c>
      <c r="AP51" s="26">
        <v>22</v>
      </c>
      <c r="AQ51" s="26">
        <v>7</v>
      </c>
    </row>
    <row r="52" spans="15:43" ht="15" x14ac:dyDescent="0.25">
      <c r="O52" s="75">
        <v>2016</v>
      </c>
      <c r="P52" s="75" t="s">
        <v>4</v>
      </c>
      <c r="Q52" s="75">
        <v>18</v>
      </c>
      <c r="R52" s="75" t="s">
        <v>21</v>
      </c>
      <c r="S52" s="90">
        <f t="shared" si="3"/>
        <v>2201</v>
      </c>
      <c r="T52" s="26">
        <v>8</v>
      </c>
      <c r="U52" s="26">
        <v>6</v>
      </c>
      <c r="V52" s="26">
        <v>0</v>
      </c>
      <c r="W52" s="26">
        <v>5</v>
      </c>
      <c r="X52" s="26">
        <v>21</v>
      </c>
      <c r="Y52" s="26">
        <v>47</v>
      </c>
      <c r="Z52" s="26">
        <v>103</v>
      </c>
      <c r="AA52" s="26">
        <v>202</v>
      </c>
      <c r="AB52" s="26">
        <v>104</v>
      </c>
      <c r="AC52" s="26">
        <v>125</v>
      </c>
      <c r="AD52" s="26">
        <v>123</v>
      </c>
      <c r="AE52" s="26">
        <v>144</v>
      </c>
      <c r="AF52" s="26">
        <v>133</v>
      </c>
      <c r="AG52" s="26">
        <v>140</v>
      </c>
      <c r="AH52" s="26">
        <v>128</v>
      </c>
      <c r="AI52" s="26">
        <v>157</v>
      </c>
      <c r="AJ52" s="26">
        <v>172</v>
      </c>
      <c r="AK52" s="26">
        <v>184</v>
      </c>
      <c r="AL52" s="26">
        <v>157</v>
      </c>
      <c r="AM52" s="26">
        <v>83</v>
      </c>
      <c r="AN52" s="26">
        <v>74</v>
      </c>
      <c r="AO52" s="26">
        <v>32</v>
      </c>
      <c r="AP52" s="26">
        <v>38</v>
      </c>
      <c r="AQ52" s="26">
        <v>15</v>
      </c>
    </row>
    <row r="53" spans="15:43" ht="15" x14ac:dyDescent="0.25">
      <c r="O53" s="75">
        <v>2016</v>
      </c>
      <c r="P53" s="75" t="s">
        <v>4</v>
      </c>
      <c r="Q53" s="75">
        <v>19</v>
      </c>
      <c r="R53" s="75" t="s">
        <v>15</v>
      </c>
      <c r="S53" s="90">
        <f t="shared" si="3"/>
        <v>2416</v>
      </c>
      <c r="T53" s="26">
        <v>12</v>
      </c>
      <c r="U53" s="26">
        <v>7</v>
      </c>
      <c r="V53" s="26">
        <v>7</v>
      </c>
      <c r="W53" s="26">
        <v>3</v>
      </c>
      <c r="X53" s="26">
        <v>21</v>
      </c>
      <c r="Y53" s="26">
        <v>50</v>
      </c>
      <c r="Z53" s="26">
        <v>94</v>
      </c>
      <c r="AA53" s="26">
        <v>182</v>
      </c>
      <c r="AB53" s="26">
        <v>123</v>
      </c>
      <c r="AC53" s="26">
        <v>117</v>
      </c>
      <c r="AD53" s="26">
        <v>109</v>
      </c>
      <c r="AE53" s="26">
        <v>131</v>
      </c>
      <c r="AF53" s="26">
        <v>126</v>
      </c>
      <c r="AG53" s="26">
        <v>139</v>
      </c>
      <c r="AH53" s="26">
        <v>145</v>
      </c>
      <c r="AI53" s="26">
        <v>199</v>
      </c>
      <c r="AJ53" s="26">
        <v>216</v>
      </c>
      <c r="AK53" s="26">
        <v>223</v>
      </c>
      <c r="AL53" s="26">
        <v>171</v>
      </c>
      <c r="AM53" s="26">
        <v>105</v>
      </c>
      <c r="AN53" s="26">
        <v>97</v>
      </c>
      <c r="AO53" s="26">
        <v>68</v>
      </c>
      <c r="AP53" s="26">
        <v>48</v>
      </c>
      <c r="AQ53" s="26">
        <v>23</v>
      </c>
    </row>
    <row r="54" spans="15:43" ht="15" x14ac:dyDescent="0.25">
      <c r="O54" s="75">
        <v>2016</v>
      </c>
      <c r="P54" s="75" t="s">
        <v>4</v>
      </c>
      <c r="Q54" s="75">
        <v>20</v>
      </c>
      <c r="R54" s="75" t="s">
        <v>16</v>
      </c>
      <c r="S54" s="90">
        <f t="shared" si="3"/>
        <v>2178</v>
      </c>
      <c r="T54" s="26">
        <v>18</v>
      </c>
      <c r="U54" s="26">
        <v>11</v>
      </c>
      <c r="V54" s="26">
        <v>15</v>
      </c>
      <c r="W54" s="26">
        <v>4</v>
      </c>
      <c r="X54" s="26">
        <v>15</v>
      </c>
      <c r="Y54" s="26">
        <v>33</v>
      </c>
      <c r="Z54" s="26">
        <v>41</v>
      </c>
      <c r="AA54" s="26">
        <v>72</v>
      </c>
      <c r="AB54" s="26">
        <v>104</v>
      </c>
      <c r="AC54" s="26">
        <v>119</v>
      </c>
      <c r="AD54" s="26">
        <v>143</v>
      </c>
      <c r="AE54" s="26">
        <v>164</v>
      </c>
      <c r="AF54" s="26">
        <v>159</v>
      </c>
      <c r="AG54" s="26">
        <v>126</v>
      </c>
      <c r="AH54" s="26">
        <v>160</v>
      </c>
      <c r="AI54" s="26">
        <v>180</v>
      </c>
      <c r="AJ54" s="26">
        <v>180</v>
      </c>
      <c r="AK54" s="26">
        <v>157</v>
      </c>
      <c r="AL54" s="26">
        <v>144</v>
      </c>
      <c r="AM54" s="26">
        <v>89</v>
      </c>
      <c r="AN54" s="26">
        <v>83</v>
      </c>
      <c r="AO54" s="26">
        <v>73</v>
      </c>
      <c r="AP54" s="26">
        <v>42</v>
      </c>
      <c r="AQ54" s="26">
        <v>46</v>
      </c>
    </row>
    <row r="55" spans="15:43" ht="15" x14ac:dyDescent="0.25">
      <c r="O55" s="75">
        <v>2016</v>
      </c>
      <c r="P55" s="75" t="s">
        <v>4</v>
      </c>
      <c r="Q55" s="75">
        <v>21</v>
      </c>
      <c r="R55" s="75" t="s">
        <v>17</v>
      </c>
      <c r="S55" s="90">
        <f t="shared" si="3"/>
        <v>2016</v>
      </c>
      <c r="T55" s="26">
        <v>20</v>
      </c>
      <c r="U55" s="26">
        <v>9</v>
      </c>
      <c r="V55" s="26">
        <v>8</v>
      </c>
      <c r="W55" s="26">
        <v>7</v>
      </c>
      <c r="X55" s="26">
        <v>10</v>
      </c>
      <c r="Y55" s="26">
        <v>20</v>
      </c>
      <c r="Z55" s="26">
        <v>33</v>
      </c>
      <c r="AA55" s="26">
        <v>36</v>
      </c>
      <c r="AB55" s="26">
        <v>75</v>
      </c>
      <c r="AC55" s="26">
        <v>153</v>
      </c>
      <c r="AD55" s="26">
        <v>134</v>
      </c>
      <c r="AE55" s="26">
        <v>105</v>
      </c>
      <c r="AF55" s="26">
        <v>198</v>
      </c>
      <c r="AG55" s="26">
        <v>175</v>
      </c>
      <c r="AH55" s="26">
        <v>142</v>
      </c>
      <c r="AI55" s="26">
        <v>125</v>
      </c>
      <c r="AJ55" s="26">
        <v>135</v>
      </c>
      <c r="AK55" s="26">
        <v>159</v>
      </c>
      <c r="AL55" s="26">
        <v>119</v>
      </c>
      <c r="AM55" s="26">
        <v>131</v>
      </c>
      <c r="AN55" s="26">
        <v>77</v>
      </c>
      <c r="AO55" s="26">
        <v>102</v>
      </c>
      <c r="AP55" s="26">
        <v>30</v>
      </c>
      <c r="AQ55" s="26">
        <v>13</v>
      </c>
    </row>
    <row r="56" spans="15:43" ht="15" x14ac:dyDescent="0.25">
      <c r="O56" s="75">
        <v>2016</v>
      </c>
      <c r="P56" s="75" t="s">
        <v>4</v>
      </c>
      <c r="Q56" s="75">
        <v>22</v>
      </c>
      <c r="R56" s="75" t="s">
        <v>18</v>
      </c>
      <c r="S56" s="90">
        <f t="shared" si="3"/>
        <v>1930</v>
      </c>
      <c r="T56" s="26">
        <v>7</v>
      </c>
      <c r="U56" s="26">
        <v>4</v>
      </c>
      <c r="V56" s="26">
        <v>1</v>
      </c>
      <c r="W56" s="26">
        <v>4</v>
      </c>
      <c r="X56" s="26">
        <v>11</v>
      </c>
      <c r="Y56" s="26">
        <v>35</v>
      </c>
      <c r="Z56" s="26">
        <v>79</v>
      </c>
      <c r="AA56" s="26">
        <v>114</v>
      </c>
      <c r="AB56" s="26">
        <v>111</v>
      </c>
      <c r="AC56" s="26">
        <v>111</v>
      </c>
      <c r="AD56" s="26">
        <v>116</v>
      </c>
      <c r="AE56" s="26">
        <v>140</v>
      </c>
      <c r="AF56" s="26">
        <v>147</v>
      </c>
      <c r="AG56" s="26">
        <v>123</v>
      </c>
      <c r="AH56" s="26">
        <v>153</v>
      </c>
      <c r="AI56" s="26">
        <v>135</v>
      </c>
      <c r="AJ56" s="26">
        <v>158</v>
      </c>
      <c r="AK56" s="26">
        <v>152</v>
      </c>
      <c r="AL56" s="26">
        <v>118</v>
      </c>
      <c r="AM56" s="26">
        <v>71</v>
      </c>
      <c r="AN56" s="26">
        <v>64</v>
      </c>
      <c r="AO56" s="26">
        <v>41</v>
      </c>
      <c r="AP56" s="26">
        <v>18</v>
      </c>
      <c r="AQ56" s="26">
        <v>17</v>
      </c>
    </row>
    <row r="57" spans="15:43" ht="15" x14ac:dyDescent="0.25">
      <c r="O57" s="75">
        <v>2016</v>
      </c>
      <c r="P57" s="75" t="s">
        <v>4</v>
      </c>
      <c r="Q57" s="75">
        <v>23</v>
      </c>
      <c r="R57" s="75" t="s">
        <v>19</v>
      </c>
      <c r="S57" s="90">
        <f t="shared" si="3"/>
        <v>1815</v>
      </c>
      <c r="T57" s="26">
        <v>9</v>
      </c>
      <c r="U57" s="26">
        <v>1</v>
      </c>
      <c r="V57" s="26">
        <v>1</v>
      </c>
      <c r="W57" s="26">
        <v>8</v>
      </c>
      <c r="X57" s="26">
        <v>8</v>
      </c>
      <c r="Y57" s="26">
        <v>39</v>
      </c>
      <c r="Z57" s="26">
        <v>98</v>
      </c>
      <c r="AA57" s="26">
        <v>191</v>
      </c>
      <c r="AB57" s="26">
        <v>107</v>
      </c>
      <c r="AC57" s="26">
        <v>106</v>
      </c>
      <c r="AD57" s="26">
        <v>89</v>
      </c>
      <c r="AE57" s="26">
        <v>85</v>
      </c>
      <c r="AF57" s="26">
        <v>76</v>
      </c>
      <c r="AG57" s="26">
        <v>115</v>
      </c>
      <c r="AH57" s="26">
        <v>124</v>
      </c>
      <c r="AI57" s="26">
        <v>146</v>
      </c>
      <c r="AJ57" s="26">
        <v>175</v>
      </c>
      <c r="AK57" s="26">
        <v>143</v>
      </c>
      <c r="AL57" s="26">
        <v>110</v>
      </c>
      <c r="AM57" s="26">
        <v>73</v>
      </c>
      <c r="AN57" s="26">
        <v>44</v>
      </c>
      <c r="AO57" s="26">
        <v>32</v>
      </c>
      <c r="AP57" s="26">
        <v>23</v>
      </c>
      <c r="AQ57" s="26">
        <v>12</v>
      </c>
    </row>
    <row r="58" spans="15:43" ht="15" x14ac:dyDescent="0.25">
      <c r="O58" s="75">
        <v>2016</v>
      </c>
      <c r="P58" s="75" t="s">
        <v>4</v>
      </c>
      <c r="Q58" s="75">
        <v>24</v>
      </c>
      <c r="R58" s="75" t="s">
        <v>20</v>
      </c>
      <c r="S58" s="90">
        <f t="shared" si="3"/>
        <v>2127</v>
      </c>
      <c r="T58" s="26">
        <v>8</v>
      </c>
      <c r="U58" s="26">
        <v>5</v>
      </c>
      <c r="V58" s="26">
        <v>1</v>
      </c>
      <c r="W58" s="26">
        <v>9</v>
      </c>
      <c r="X58" s="26">
        <v>17</v>
      </c>
      <c r="Y58" s="26">
        <v>42</v>
      </c>
      <c r="Z58" s="26">
        <v>95</v>
      </c>
      <c r="AA58" s="26">
        <v>198</v>
      </c>
      <c r="AB58" s="26">
        <v>118</v>
      </c>
      <c r="AC58" s="26">
        <v>86</v>
      </c>
      <c r="AD58" s="26">
        <v>117</v>
      </c>
      <c r="AE58" s="26">
        <v>123</v>
      </c>
      <c r="AF58" s="26">
        <v>109</v>
      </c>
      <c r="AG58" s="26">
        <v>145</v>
      </c>
      <c r="AH58" s="26">
        <v>159</v>
      </c>
      <c r="AI58" s="26">
        <v>150</v>
      </c>
      <c r="AJ58" s="26">
        <v>194</v>
      </c>
      <c r="AK58" s="26">
        <v>168</v>
      </c>
      <c r="AL58" s="26">
        <v>151</v>
      </c>
      <c r="AM58" s="26">
        <v>83</v>
      </c>
      <c r="AN58" s="26">
        <v>81</v>
      </c>
      <c r="AO58" s="26">
        <v>42</v>
      </c>
      <c r="AP58" s="26">
        <v>18</v>
      </c>
      <c r="AQ58" s="26">
        <v>8</v>
      </c>
    </row>
    <row r="59" spans="15:43" ht="15" x14ac:dyDescent="0.25">
      <c r="O59" s="75">
        <v>2016</v>
      </c>
      <c r="P59" s="75" t="s">
        <v>4</v>
      </c>
      <c r="Q59" s="75">
        <v>25</v>
      </c>
      <c r="R59" s="75" t="s">
        <v>21</v>
      </c>
      <c r="S59" s="90">
        <f t="shared" si="3"/>
        <v>2164</v>
      </c>
      <c r="T59" s="26">
        <v>4</v>
      </c>
      <c r="U59" s="26">
        <v>3</v>
      </c>
      <c r="V59" s="26">
        <v>3</v>
      </c>
      <c r="W59" s="26">
        <v>10</v>
      </c>
      <c r="X59" s="26">
        <v>22</v>
      </c>
      <c r="Y59" s="26">
        <v>57</v>
      </c>
      <c r="Z59" s="26">
        <v>101</v>
      </c>
      <c r="AA59" s="26">
        <v>179</v>
      </c>
      <c r="AB59" s="26">
        <v>101</v>
      </c>
      <c r="AC59" s="26">
        <v>94</v>
      </c>
      <c r="AD59" s="26">
        <v>125</v>
      </c>
      <c r="AE59" s="26">
        <v>124</v>
      </c>
      <c r="AF59" s="26">
        <v>113</v>
      </c>
      <c r="AG59" s="26">
        <v>163</v>
      </c>
      <c r="AH59" s="26">
        <v>149</v>
      </c>
      <c r="AI59" s="26">
        <v>158</v>
      </c>
      <c r="AJ59" s="26">
        <v>202</v>
      </c>
      <c r="AK59" s="26">
        <v>191</v>
      </c>
      <c r="AL59" s="26">
        <v>135</v>
      </c>
      <c r="AM59" s="26">
        <v>89</v>
      </c>
      <c r="AN59" s="26">
        <v>57</v>
      </c>
      <c r="AO59" s="26">
        <v>48</v>
      </c>
      <c r="AP59" s="26">
        <v>21</v>
      </c>
      <c r="AQ59" s="26">
        <v>15</v>
      </c>
    </row>
    <row r="60" spans="15:43" ht="15" x14ac:dyDescent="0.25">
      <c r="O60" s="75">
        <v>2016</v>
      </c>
      <c r="P60" s="75" t="s">
        <v>4</v>
      </c>
      <c r="Q60" s="75">
        <v>26</v>
      </c>
      <c r="R60" s="75" t="s">
        <v>15</v>
      </c>
      <c r="S60" s="90">
        <f t="shared" si="3"/>
        <v>2273</v>
      </c>
      <c r="T60" s="26">
        <v>11</v>
      </c>
      <c r="U60" s="26">
        <v>10</v>
      </c>
      <c r="V60" s="26">
        <v>3</v>
      </c>
      <c r="W60" s="26">
        <v>9</v>
      </c>
      <c r="X60" s="26">
        <v>15</v>
      </c>
      <c r="Y60" s="26">
        <v>46</v>
      </c>
      <c r="Z60" s="26">
        <v>94</v>
      </c>
      <c r="AA60" s="26">
        <v>168</v>
      </c>
      <c r="AB60" s="26">
        <v>115</v>
      </c>
      <c r="AC60" s="26">
        <v>108</v>
      </c>
      <c r="AD60" s="26">
        <v>135</v>
      </c>
      <c r="AE60" s="26">
        <v>133</v>
      </c>
      <c r="AF60" s="26">
        <v>167</v>
      </c>
      <c r="AG60" s="26">
        <v>137</v>
      </c>
      <c r="AH60" s="26">
        <v>160</v>
      </c>
      <c r="AI60" s="26">
        <v>171</v>
      </c>
      <c r="AJ60" s="26">
        <v>184</v>
      </c>
      <c r="AK60" s="26">
        <v>174</v>
      </c>
      <c r="AL60" s="26">
        <v>135</v>
      </c>
      <c r="AM60" s="26">
        <v>110</v>
      </c>
      <c r="AN60" s="26">
        <v>75</v>
      </c>
      <c r="AO60" s="26">
        <v>49</v>
      </c>
      <c r="AP60" s="26">
        <v>46</v>
      </c>
      <c r="AQ60" s="26">
        <v>18</v>
      </c>
    </row>
    <row r="61" spans="15:43" ht="15" x14ac:dyDescent="0.25">
      <c r="O61" s="75">
        <v>2016</v>
      </c>
      <c r="P61" s="75" t="s">
        <v>4</v>
      </c>
      <c r="Q61" s="75">
        <v>27</v>
      </c>
      <c r="R61" s="75" t="s">
        <v>16</v>
      </c>
      <c r="S61" s="90">
        <f t="shared" si="3"/>
        <v>2034</v>
      </c>
      <c r="T61" s="26">
        <v>19</v>
      </c>
      <c r="U61" s="26">
        <v>9</v>
      </c>
      <c r="V61" s="26">
        <v>5</v>
      </c>
      <c r="W61" s="26">
        <v>8</v>
      </c>
      <c r="X61" s="26">
        <v>8</v>
      </c>
      <c r="Y61" s="26">
        <v>24</v>
      </c>
      <c r="Z61" s="26">
        <v>53</v>
      </c>
      <c r="AA61" s="26">
        <v>56</v>
      </c>
      <c r="AB61" s="26">
        <v>93</v>
      </c>
      <c r="AC61" s="26">
        <v>140</v>
      </c>
      <c r="AD61" s="26">
        <v>145</v>
      </c>
      <c r="AE61" s="26">
        <v>147</v>
      </c>
      <c r="AF61" s="26">
        <v>139</v>
      </c>
      <c r="AG61" s="26">
        <v>146</v>
      </c>
      <c r="AH61" s="26">
        <v>141</v>
      </c>
      <c r="AI61" s="26">
        <v>162</v>
      </c>
      <c r="AJ61" s="26">
        <v>127</v>
      </c>
      <c r="AK61" s="26">
        <v>151</v>
      </c>
      <c r="AL61" s="26">
        <v>138</v>
      </c>
      <c r="AM61" s="26">
        <v>91</v>
      </c>
      <c r="AN61" s="26">
        <v>85</v>
      </c>
      <c r="AO61" s="26">
        <v>66</v>
      </c>
      <c r="AP61" s="26">
        <v>44</v>
      </c>
      <c r="AQ61" s="26">
        <v>37</v>
      </c>
    </row>
    <row r="62" spans="15:43" ht="15" x14ac:dyDescent="0.25">
      <c r="O62" s="75">
        <v>2016</v>
      </c>
      <c r="P62" s="75" t="s">
        <v>4</v>
      </c>
      <c r="Q62" s="75">
        <v>28</v>
      </c>
      <c r="R62" s="75" t="s">
        <v>17</v>
      </c>
      <c r="S62" s="90">
        <f t="shared" si="3"/>
        <v>1948</v>
      </c>
      <c r="T62" s="26">
        <v>17</v>
      </c>
      <c r="U62" s="26">
        <v>10</v>
      </c>
      <c r="V62" s="26">
        <v>18</v>
      </c>
      <c r="W62" s="26">
        <v>7</v>
      </c>
      <c r="X62" s="26">
        <v>5</v>
      </c>
      <c r="Y62" s="26">
        <v>17</v>
      </c>
      <c r="Z62" s="26">
        <v>16</v>
      </c>
      <c r="AA62" s="26">
        <v>33</v>
      </c>
      <c r="AB62" s="26">
        <v>70</v>
      </c>
      <c r="AC62" s="26">
        <v>145</v>
      </c>
      <c r="AD62" s="26">
        <v>134</v>
      </c>
      <c r="AE62" s="26">
        <v>137</v>
      </c>
      <c r="AF62" s="26">
        <v>222</v>
      </c>
      <c r="AG62" s="26">
        <v>170</v>
      </c>
      <c r="AH62" s="26">
        <v>142</v>
      </c>
      <c r="AI62" s="26">
        <v>136</v>
      </c>
      <c r="AJ62" s="26">
        <v>148</v>
      </c>
      <c r="AK62" s="26">
        <v>154</v>
      </c>
      <c r="AL62" s="26">
        <v>105</v>
      </c>
      <c r="AM62" s="26">
        <v>125</v>
      </c>
      <c r="AN62" s="26">
        <v>72</v>
      </c>
      <c r="AO62" s="26">
        <v>31</v>
      </c>
      <c r="AP62" s="26">
        <v>18</v>
      </c>
      <c r="AQ62" s="26">
        <v>16</v>
      </c>
    </row>
    <row r="63" spans="15:43" ht="15" x14ac:dyDescent="0.25">
      <c r="O63" s="75">
        <v>2016</v>
      </c>
      <c r="P63" s="75" t="s">
        <v>4</v>
      </c>
      <c r="Q63" s="75">
        <v>29</v>
      </c>
      <c r="R63" s="75" t="s">
        <v>18</v>
      </c>
      <c r="S63" s="90">
        <f t="shared" si="3"/>
        <v>2088</v>
      </c>
      <c r="T63" s="26">
        <v>10</v>
      </c>
      <c r="U63" s="26">
        <v>6</v>
      </c>
      <c r="V63" s="26">
        <v>5</v>
      </c>
      <c r="W63" s="26">
        <v>8</v>
      </c>
      <c r="X63" s="26">
        <v>14</v>
      </c>
      <c r="Y63" s="26">
        <v>47</v>
      </c>
      <c r="Z63" s="26">
        <v>78</v>
      </c>
      <c r="AA63" s="26">
        <v>129</v>
      </c>
      <c r="AB63" s="26">
        <v>122</v>
      </c>
      <c r="AC63" s="26">
        <v>116</v>
      </c>
      <c r="AD63" s="26">
        <v>134</v>
      </c>
      <c r="AE63" s="26">
        <v>153</v>
      </c>
      <c r="AF63" s="26">
        <v>120</v>
      </c>
      <c r="AG63" s="26">
        <v>136</v>
      </c>
      <c r="AH63" s="26">
        <v>163</v>
      </c>
      <c r="AI63" s="26">
        <v>169</v>
      </c>
      <c r="AJ63" s="26">
        <v>142</v>
      </c>
      <c r="AK63" s="26">
        <v>150</v>
      </c>
      <c r="AL63" s="26">
        <v>154</v>
      </c>
      <c r="AM63" s="26">
        <v>96</v>
      </c>
      <c r="AN63" s="26">
        <v>47</v>
      </c>
      <c r="AO63" s="26">
        <v>46</v>
      </c>
      <c r="AP63" s="26">
        <v>27</v>
      </c>
      <c r="AQ63" s="26">
        <v>16</v>
      </c>
    </row>
    <row r="64" spans="15:43" ht="15" x14ac:dyDescent="0.25">
      <c r="O64" s="75">
        <v>2016</v>
      </c>
      <c r="P64" s="75" t="s">
        <v>5</v>
      </c>
      <c r="Q64" s="75">
        <v>1</v>
      </c>
      <c r="R64" s="75" t="s">
        <v>19</v>
      </c>
      <c r="S64" s="90">
        <f t="shared" si="3"/>
        <v>2156</v>
      </c>
      <c r="T64" s="26">
        <v>5</v>
      </c>
      <c r="U64" s="26">
        <v>5</v>
      </c>
      <c r="V64" s="26">
        <v>6</v>
      </c>
      <c r="W64" s="26">
        <v>8</v>
      </c>
      <c r="X64" s="26">
        <v>20</v>
      </c>
      <c r="Y64" s="26">
        <v>57</v>
      </c>
      <c r="Z64" s="26">
        <v>116</v>
      </c>
      <c r="AA64" s="26">
        <v>194</v>
      </c>
      <c r="AB64" s="26">
        <v>121</v>
      </c>
      <c r="AC64" s="26">
        <v>94</v>
      </c>
      <c r="AD64" s="26">
        <v>113</v>
      </c>
      <c r="AE64" s="26">
        <v>137</v>
      </c>
      <c r="AF64" s="26">
        <v>143</v>
      </c>
      <c r="AG64" s="26">
        <v>115</v>
      </c>
      <c r="AH64" s="26">
        <v>114</v>
      </c>
      <c r="AI64" s="26">
        <v>165</v>
      </c>
      <c r="AJ64" s="26">
        <v>194</v>
      </c>
      <c r="AK64" s="26">
        <v>178</v>
      </c>
      <c r="AL64" s="26">
        <v>130</v>
      </c>
      <c r="AM64" s="26">
        <v>85</v>
      </c>
      <c r="AN64" s="26">
        <v>64</v>
      </c>
      <c r="AO64" s="26">
        <v>47</v>
      </c>
      <c r="AP64" s="26">
        <v>20</v>
      </c>
      <c r="AQ64" s="26">
        <v>25</v>
      </c>
    </row>
    <row r="65" spans="15:43" ht="15" x14ac:dyDescent="0.25">
      <c r="O65" s="75">
        <v>2016</v>
      </c>
      <c r="P65" s="75" t="s">
        <v>5</v>
      </c>
      <c r="Q65" s="75">
        <v>2</v>
      </c>
      <c r="R65" s="75" t="s">
        <v>20</v>
      </c>
      <c r="S65" s="90">
        <f t="shared" si="3"/>
        <v>2345</v>
      </c>
      <c r="T65" s="26">
        <v>8</v>
      </c>
      <c r="U65" s="26">
        <v>6</v>
      </c>
      <c r="V65" s="26">
        <v>6</v>
      </c>
      <c r="W65" s="26">
        <v>8</v>
      </c>
      <c r="X65" s="26">
        <v>19</v>
      </c>
      <c r="Y65" s="26">
        <v>56</v>
      </c>
      <c r="Z65" s="26">
        <v>108</v>
      </c>
      <c r="AA65" s="26">
        <v>195</v>
      </c>
      <c r="AB65" s="26">
        <v>126</v>
      </c>
      <c r="AC65" s="26">
        <v>113</v>
      </c>
      <c r="AD65" s="26">
        <v>110</v>
      </c>
      <c r="AE65" s="26">
        <v>119</v>
      </c>
      <c r="AF65" s="26">
        <v>149</v>
      </c>
      <c r="AG65" s="26">
        <v>145</v>
      </c>
      <c r="AH65" s="26">
        <v>144</v>
      </c>
      <c r="AI65" s="26">
        <v>210</v>
      </c>
      <c r="AJ65" s="26">
        <v>175</v>
      </c>
      <c r="AK65" s="26">
        <v>197</v>
      </c>
      <c r="AL65" s="26">
        <v>181</v>
      </c>
      <c r="AM65" s="26">
        <v>125</v>
      </c>
      <c r="AN65" s="26">
        <v>66</v>
      </c>
      <c r="AO65" s="26">
        <v>47</v>
      </c>
      <c r="AP65" s="26">
        <v>22</v>
      </c>
      <c r="AQ65" s="26">
        <v>10</v>
      </c>
    </row>
    <row r="66" spans="15:43" ht="15" x14ac:dyDescent="0.25">
      <c r="O66" s="75">
        <v>2016</v>
      </c>
      <c r="P66" s="75" t="s">
        <v>5</v>
      </c>
      <c r="Q66" s="75">
        <v>3</v>
      </c>
      <c r="R66" s="75" t="s">
        <v>21</v>
      </c>
      <c r="S66" s="90">
        <f t="shared" si="3"/>
        <v>2160</v>
      </c>
      <c r="T66" s="26">
        <v>19</v>
      </c>
      <c r="U66" s="26">
        <v>7</v>
      </c>
      <c r="V66" s="26">
        <v>3</v>
      </c>
      <c r="W66" s="26">
        <v>7</v>
      </c>
      <c r="X66" s="26">
        <v>27</v>
      </c>
      <c r="Y66" s="26">
        <v>49</v>
      </c>
      <c r="Z66" s="26">
        <v>97</v>
      </c>
      <c r="AA66" s="26">
        <v>178</v>
      </c>
      <c r="AB66" s="26">
        <v>119</v>
      </c>
      <c r="AC66" s="26">
        <v>109</v>
      </c>
      <c r="AD66" s="26">
        <v>122</v>
      </c>
      <c r="AE66" s="26">
        <v>130</v>
      </c>
      <c r="AF66" s="26">
        <v>143</v>
      </c>
      <c r="AG66" s="26">
        <v>130</v>
      </c>
      <c r="AH66" s="26">
        <v>129</v>
      </c>
      <c r="AI66" s="26">
        <v>150</v>
      </c>
      <c r="AJ66" s="26">
        <v>194</v>
      </c>
      <c r="AK66" s="26">
        <v>128</v>
      </c>
      <c r="AL66" s="26">
        <v>144</v>
      </c>
      <c r="AM66" s="26">
        <v>119</v>
      </c>
      <c r="AN66" s="26">
        <v>64</v>
      </c>
      <c r="AO66" s="26">
        <v>64</v>
      </c>
      <c r="AP66" s="26">
        <v>17</v>
      </c>
      <c r="AQ66" s="26">
        <v>11</v>
      </c>
    </row>
    <row r="67" spans="15:43" ht="15" x14ac:dyDescent="0.25">
      <c r="O67" s="75">
        <v>2016</v>
      </c>
      <c r="P67" s="75" t="s">
        <v>5</v>
      </c>
      <c r="Q67" s="75">
        <v>4</v>
      </c>
      <c r="R67" s="75" t="s">
        <v>15</v>
      </c>
      <c r="S67" s="90">
        <f t="shared" si="3"/>
        <v>2405</v>
      </c>
      <c r="T67" s="26">
        <v>12</v>
      </c>
      <c r="U67" s="26">
        <v>7</v>
      </c>
      <c r="V67" s="26">
        <v>5</v>
      </c>
      <c r="W67" s="26">
        <v>9</v>
      </c>
      <c r="X67" s="26">
        <v>16</v>
      </c>
      <c r="Y67" s="26">
        <v>49</v>
      </c>
      <c r="Z67" s="26">
        <v>109</v>
      </c>
      <c r="AA67" s="26">
        <v>192</v>
      </c>
      <c r="AB67" s="26">
        <v>126</v>
      </c>
      <c r="AC67" s="26">
        <v>102</v>
      </c>
      <c r="AD67" s="26">
        <v>120</v>
      </c>
      <c r="AE67" s="26">
        <v>149</v>
      </c>
      <c r="AF67" s="26">
        <v>138</v>
      </c>
      <c r="AG67" s="26">
        <v>150</v>
      </c>
      <c r="AH67" s="26">
        <v>164</v>
      </c>
      <c r="AI67" s="26">
        <v>186</v>
      </c>
      <c r="AJ67" s="26">
        <v>220</v>
      </c>
      <c r="AK67" s="26">
        <v>179</v>
      </c>
      <c r="AL67" s="26">
        <v>157</v>
      </c>
      <c r="AM67" s="26">
        <v>114</v>
      </c>
      <c r="AN67" s="26">
        <v>74</v>
      </c>
      <c r="AO67" s="26">
        <v>57</v>
      </c>
      <c r="AP67" s="26">
        <v>43</v>
      </c>
      <c r="AQ67" s="26">
        <v>27</v>
      </c>
    </row>
    <row r="68" spans="15:43" ht="15" x14ac:dyDescent="0.25">
      <c r="O68" s="75">
        <v>2016</v>
      </c>
      <c r="P68" s="75" t="s">
        <v>5</v>
      </c>
      <c r="Q68" s="75">
        <v>5</v>
      </c>
      <c r="R68" s="75" t="s">
        <v>16</v>
      </c>
      <c r="S68" s="90">
        <f t="shared" si="3"/>
        <v>2009</v>
      </c>
      <c r="T68" s="26">
        <v>13</v>
      </c>
      <c r="U68" s="26">
        <v>9</v>
      </c>
      <c r="V68" s="26">
        <v>6</v>
      </c>
      <c r="W68" s="26">
        <v>9</v>
      </c>
      <c r="X68" s="26">
        <v>11</v>
      </c>
      <c r="Y68" s="26">
        <v>39</v>
      </c>
      <c r="Z68" s="26">
        <v>53</v>
      </c>
      <c r="AA68" s="26">
        <v>62</v>
      </c>
      <c r="AB68" s="26">
        <v>109</v>
      </c>
      <c r="AC68" s="26">
        <v>114</v>
      </c>
      <c r="AD68" s="26">
        <v>155</v>
      </c>
      <c r="AE68" s="26">
        <v>169</v>
      </c>
      <c r="AF68" s="26">
        <v>143</v>
      </c>
      <c r="AG68" s="26">
        <v>154</v>
      </c>
      <c r="AH68" s="26">
        <v>139</v>
      </c>
      <c r="AI68" s="26">
        <v>146</v>
      </c>
      <c r="AJ68" s="26">
        <v>142</v>
      </c>
      <c r="AK68" s="26">
        <v>133</v>
      </c>
      <c r="AL68" s="26">
        <v>124</v>
      </c>
      <c r="AM68" s="26">
        <v>100</v>
      </c>
      <c r="AN68" s="26">
        <v>78</v>
      </c>
      <c r="AO68" s="26">
        <v>44</v>
      </c>
      <c r="AP68" s="26">
        <v>26</v>
      </c>
      <c r="AQ68" s="26">
        <v>31</v>
      </c>
    </row>
    <row r="69" spans="15:43" ht="15" x14ac:dyDescent="0.25">
      <c r="O69" s="75">
        <v>2016</v>
      </c>
      <c r="P69" s="75" t="s">
        <v>5</v>
      </c>
      <c r="Q69" s="75">
        <v>6</v>
      </c>
      <c r="R69" s="75" t="s">
        <v>17</v>
      </c>
      <c r="S69" s="90">
        <f t="shared" si="3"/>
        <v>1947</v>
      </c>
      <c r="T69" s="26">
        <v>20</v>
      </c>
      <c r="U69" s="26">
        <v>12</v>
      </c>
      <c r="V69" s="26">
        <v>7</v>
      </c>
      <c r="W69" s="26">
        <v>5</v>
      </c>
      <c r="X69" s="26">
        <v>5</v>
      </c>
      <c r="Y69" s="26">
        <v>27</v>
      </c>
      <c r="Z69" s="26">
        <v>21</v>
      </c>
      <c r="AA69" s="26">
        <v>32</v>
      </c>
      <c r="AB69" s="26">
        <v>74</v>
      </c>
      <c r="AC69" s="26">
        <v>146</v>
      </c>
      <c r="AD69" s="26">
        <v>130</v>
      </c>
      <c r="AE69" s="26">
        <v>114</v>
      </c>
      <c r="AF69" s="26">
        <v>238</v>
      </c>
      <c r="AG69" s="26">
        <v>146</v>
      </c>
      <c r="AH69" s="26">
        <v>115</v>
      </c>
      <c r="AI69" s="26">
        <v>123</v>
      </c>
      <c r="AJ69" s="26">
        <v>142</v>
      </c>
      <c r="AK69" s="26">
        <v>168</v>
      </c>
      <c r="AL69" s="26">
        <v>123</v>
      </c>
      <c r="AM69" s="26">
        <v>136</v>
      </c>
      <c r="AN69" s="26">
        <v>72</v>
      </c>
      <c r="AO69" s="26">
        <v>46</v>
      </c>
      <c r="AP69" s="26">
        <v>26</v>
      </c>
      <c r="AQ69" s="26">
        <v>19</v>
      </c>
    </row>
    <row r="70" spans="15:43" ht="15" x14ac:dyDescent="0.25">
      <c r="O70" s="75">
        <v>2016</v>
      </c>
      <c r="P70" s="75" t="s">
        <v>5</v>
      </c>
      <c r="Q70" s="75">
        <v>7</v>
      </c>
      <c r="R70" s="75" t="s">
        <v>18</v>
      </c>
      <c r="S70" s="90">
        <f t="shared" si="3"/>
        <v>2190</v>
      </c>
      <c r="T70" s="26">
        <v>8</v>
      </c>
      <c r="U70" s="26">
        <v>9</v>
      </c>
      <c r="V70" s="26">
        <v>2</v>
      </c>
      <c r="W70" s="26">
        <v>13</v>
      </c>
      <c r="X70" s="26">
        <v>19</v>
      </c>
      <c r="Y70" s="26">
        <v>56</v>
      </c>
      <c r="Z70" s="26">
        <v>85</v>
      </c>
      <c r="AA70" s="26">
        <v>132</v>
      </c>
      <c r="AB70" s="26">
        <v>111</v>
      </c>
      <c r="AC70" s="26">
        <v>96</v>
      </c>
      <c r="AD70" s="26">
        <v>140</v>
      </c>
      <c r="AE70" s="26">
        <v>164</v>
      </c>
      <c r="AF70" s="26">
        <v>159</v>
      </c>
      <c r="AG70" s="26">
        <v>132</v>
      </c>
      <c r="AH70" s="26">
        <v>158</v>
      </c>
      <c r="AI70" s="26">
        <v>176</v>
      </c>
      <c r="AJ70" s="26">
        <v>175</v>
      </c>
      <c r="AK70" s="26">
        <v>190</v>
      </c>
      <c r="AL70" s="26">
        <v>149</v>
      </c>
      <c r="AM70" s="26">
        <v>83</v>
      </c>
      <c r="AN70" s="26">
        <v>58</v>
      </c>
      <c r="AO70" s="26">
        <v>35</v>
      </c>
      <c r="AP70" s="26">
        <v>28</v>
      </c>
      <c r="AQ70" s="26">
        <v>12</v>
      </c>
    </row>
    <row r="71" spans="15:43" ht="15" x14ac:dyDescent="0.25">
      <c r="O71" s="75">
        <v>2016</v>
      </c>
      <c r="P71" s="75" t="s">
        <v>5</v>
      </c>
      <c r="Q71" s="75">
        <v>8</v>
      </c>
      <c r="R71" s="75" t="s">
        <v>19</v>
      </c>
      <c r="S71" s="90">
        <f t="shared" si="3"/>
        <v>1877</v>
      </c>
      <c r="T71" s="26">
        <v>10</v>
      </c>
      <c r="U71" s="26">
        <v>3</v>
      </c>
      <c r="V71" s="26">
        <v>1</v>
      </c>
      <c r="W71" s="26">
        <v>9</v>
      </c>
      <c r="X71" s="26">
        <v>11</v>
      </c>
      <c r="Y71" s="26">
        <v>48</v>
      </c>
      <c r="Z71" s="26">
        <v>110</v>
      </c>
      <c r="AA71" s="26">
        <v>186</v>
      </c>
      <c r="AB71" s="26">
        <v>117</v>
      </c>
      <c r="AC71" s="26">
        <v>105</v>
      </c>
      <c r="AD71" s="26">
        <v>115</v>
      </c>
      <c r="AE71" s="26">
        <v>132</v>
      </c>
      <c r="AF71" s="26">
        <v>126</v>
      </c>
      <c r="AG71" s="26">
        <v>124</v>
      </c>
      <c r="AH71" s="26">
        <v>130</v>
      </c>
      <c r="AI71" s="26">
        <v>168</v>
      </c>
      <c r="AJ71" s="26">
        <v>173</v>
      </c>
      <c r="AK71" s="26">
        <v>107</v>
      </c>
      <c r="AL71" s="26">
        <v>92</v>
      </c>
      <c r="AM71" s="26">
        <v>49</v>
      </c>
      <c r="AN71" s="26">
        <v>19</v>
      </c>
      <c r="AO71" s="26">
        <v>17</v>
      </c>
      <c r="AP71" s="26">
        <v>18</v>
      </c>
      <c r="AQ71" s="26">
        <v>7</v>
      </c>
    </row>
    <row r="72" spans="15:43" ht="15" x14ac:dyDescent="0.25">
      <c r="O72" s="75">
        <v>2016</v>
      </c>
      <c r="P72" s="75" t="s">
        <v>5</v>
      </c>
      <c r="Q72" s="75">
        <v>9</v>
      </c>
      <c r="R72" s="75" t="s">
        <v>20</v>
      </c>
      <c r="S72" s="90">
        <f t="shared" si="3"/>
        <v>1994</v>
      </c>
      <c r="T72" s="26">
        <v>6</v>
      </c>
      <c r="U72" s="26">
        <v>5</v>
      </c>
      <c r="V72" s="26">
        <v>2</v>
      </c>
      <c r="W72" s="26">
        <v>7</v>
      </c>
      <c r="X72" s="26">
        <v>14</v>
      </c>
      <c r="Y72" s="26">
        <v>41</v>
      </c>
      <c r="Z72" s="26">
        <v>108</v>
      </c>
      <c r="AA72" s="26">
        <v>188</v>
      </c>
      <c r="AB72" s="26">
        <v>100</v>
      </c>
      <c r="AC72" s="26">
        <v>91</v>
      </c>
      <c r="AD72" s="26">
        <v>105</v>
      </c>
      <c r="AE72" s="26">
        <v>141</v>
      </c>
      <c r="AF72" s="26">
        <v>190</v>
      </c>
      <c r="AG72" s="26">
        <v>149</v>
      </c>
      <c r="AH72" s="26">
        <v>118</v>
      </c>
      <c r="AI72" s="26">
        <v>118</v>
      </c>
      <c r="AJ72" s="26">
        <v>155</v>
      </c>
      <c r="AK72" s="26">
        <v>144</v>
      </c>
      <c r="AL72" s="26">
        <v>113</v>
      </c>
      <c r="AM72" s="26">
        <v>62</v>
      </c>
      <c r="AN72" s="26">
        <v>48</v>
      </c>
      <c r="AO72" s="26">
        <v>32</v>
      </c>
      <c r="AP72" s="26">
        <v>31</v>
      </c>
      <c r="AQ72" s="26">
        <v>26</v>
      </c>
    </row>
    <row r="73" spans="15:43" ht="15" x14ac:dyDescent="0.25">
      <c r="O73" s="75">
        <v>2016</v>
      </c>
      <c r="P73" s="75" t="s">
        <v>5</v>
      </c>
      <c r="Q73" s="75">
        <v>10</v>
      </c>
      <c r="R73" s="75" t="s">
        <v>21</v>
      </c>
      <c r="S73" s="90">
        <f t="shared" si="3"/>
        <v>2814</v>
      </c>
      <c r="T73" s="26">
        <v>26</v>
      </c>
      <c r="U73" s="26">
        <v>9</v>
      </c>
      <c r="V73" s="26">
        <v>5</v>
      </c>
      <c r="W73" s="26">
        <v>15</v>
      </c>
      <c r="X73" s="26">
        <v>33</v>
      </c>
      <c r="Y73" s="26">
        <v>63</v>
      </c>
      <c r="Z73" s="26">
        <v>92</v>
      </c>
      <c r="AA73" s="26">
        <v>125</v>
      </c>
      <c r="AB73" s="26">
        <v>142</v>
      </c>
      <c r="AC73" s="26">
        <v>170</v>
      </c>
      <c r="AD73" s="26">
        <v>225</v>
      </c>
      <c r="AE73" s="26">
        <v>223</v>
      </c>
      <c r="AF73" s="26">
        <v>231</v>
      </c>
      <c r="AG73" s="26">
        <v>199</v>
      </c>
      <c r="AH73" s="26">
        <v>217</v>
      </c>
      <c r="AI73" s="26">
        <v>220</v>
      </c>
      <c r="AJ73" s="26">
        <v>205</v>
      </c>
      <c r="AK73" s="26">
        <v>172</v>
      </c>
      <c r="AL73" s="26">
        <v>154</v>
      </c>
      <c r="AM73" s="26">
        <v>103</v>
      </c>
      <c r="AN73" s="26">
        <v>92</v>
      </c>
      <c r="AO73" s="26">
        <v>48</v>
      </c>
      <c r="AP73" s="26">
        <v>30</v>
      </c>
      <c r="AQ73" s="26">
        <v>15</v>
      </c>
    </row>
    <row r="74" spans="15:43" ht="15" x14ac:dyDescent="0.25">
      <c r="O74" s="75">
        <v>2016</v>
      </c>
      <c r="P74" s="75" t="s">
        <v>5</v>
      </c>
      <c r="Q74" s="75">
        <v>11</v>
      </c>
      <c r="R74" s="75" t="s">
        <v>15</v>
      </c>
      <c r="S74" s="90">
        <f t="shared" si="3"/>
        <v>2240</v>
      </c>
      <c r="T74" s="26">
        <v>15</v>
      </c>
      <c r="U74" s="26">
        <v>9</v>
      </c>
      <c r="V74" s="26">
        <v>2</v>
      </c>
      <c r="W74" s="26">
        <v>10</v>
      </c>
      <c r="X74" s="26">
        <v>11</v>
      </c>
      <c r="Y74" s="26">
        <v>29</v>
      </c>
      <c r="Z74" s="26">
        <v>86</v>
      </c>
      <c r="AA74" s="26">
        <v>99</v>
      </c>
      <c r="AB74" s="26">
        <v>104</v>
      </c>
      <c r="AC74" s="26">
        <v>149</v>
      </c>
      <c r="AD74" s="26">
        <v>169</v>
      </c>
      <c r="AE74" s="26">
        <v>165</v>
      </c>
      <c r="AF74" s="26">
        <v>167</v>
      </c>
      <c r="AG74" s="26">
        <v>171</v>
      </c>
      <c r="AH74" s="26">
        <v>183</v>
      </c>
      <c r="AI74" s="26">
        <v>135</v>
      </c>
      <c r="AJ74" s="26">
        <v>130</v>
      </c>
      <c r="AK74" s="26">
        <v>162</v>
      </c>
      <c r="AL74" s="26">
        <v>153</v>
      </c>
      <c r="AM74" s="26">
        <v>89</v>
      </c>
      <c r="AN74" s="26">
        <v>83</v>
      </c>
      <c r="AO74" s="26">
        <v>50</v>
      </c>
      <c r="AP74" s="26">
        <v>34</v>
      </c>
      <c r="AQ74" s="26">
        <v>35</v>
      </c>
    </row>
    <row r="75" spans="15:43" ht="15" x14ac:dyDescent="0.25">
      <c r="O75" s="75">
        <v>2016</v>
      </c>
      <c r="P75" s="75" t="s">
        <v>5</v>
      </c>
      <c r="Q75" s="75">
        <v>12</v>
      </c>
      <c r="R75" s="75" t="s">
        <v>16</v>
      </c>
      <c r="S75" s="90">
        <f t="shared" si="3"/>
        <v>1969</v>
      </c>
      <c r="T75" s="26">
        <v>16</v>
      </c>
      <c r="U75" s="26">
        <v>7</v>
      </c>
      <c r="V75" s="26">
        <v>8</v>
      </c>
      <c r="W75" s="26">
        <v>4</v>
      </c>
      <c r="X75" s="26">
        <v>10</v>
      </c>
      <c r="Y75" s="26">
        <v>19</v>
      </c>
      <c r="Z75" s="26">
        <v>50</v>
      </c>
      <c r="AA75" s="26">
        <v>57</v>
      </c>
      <c r="AB75" s="26">
        <v>82</v>
      </c>
      <c r="AC75" s="26">
        <v>112</v>
      </c>
      <c r="AD75" s="26">
        <v>136</v>
      </c>
      <c r="AE75" s="26">
        <v>156</v>
      </c>
      <c r="AF75" s="26">
        <v>176</v>
      </c>
      <c r="AG75" s="26">
        <v>160</v>
      </c>
      <c r="AH75" s="26">
        <v>141</v>
      </c>
      <c r="AI75" s="26">
        <v>141</v>
      </c>
      <c r="AJ75" s="26">
        <v>130</v>
      </c>
      <c r="AK75" s="26">
        <v>151</v>
      </c>
      <c r="AL75" s="26">
        <v>120</v>
      </c>
      <c r="AM75" s="26">
        <v>103</v>
      </c>
      <c r="AN75" s="26">
        <v>67</v>
      </c>
      <c r="AO75" s="26">
        <v>45</v>
      </c>
      <c r="AP75" s="26">
        <v>48</v>
      </c>
      <c r="AQ75" s="26">
        <v>30</v>
      </c>
    </row>
    <row r="76" spans="15:43" ht="15" x14ac:dyDescent="0.25">
      <c r="O76" s="75">
        <v>2016</v>
      </c>
      <c r="P76" s="75" t="s">
        <v>5</v>
      </c>
      <c r="Q76" s="75">
        <v>14</v>
      </c>
      <c r="R76" s="75" t="s">
        <v>17</v>
      </c>
      <c r="S76" s="90">
        <f t="shared" si="3"/>
        <v>2506</v>
      </c>
      <c r="T76" s="26">
        <v>32</v>
      </c>
      <c r="U76" s="26">
        <v>7</v>
      </c>
      <c r="V76" s="26">
        <v>7</v>
      </c>
      <c r="W76" s="26">
        <v>13</v>
      </c>
      <c r="X76" s="26">
        <v>16</v>
      </c>
      <c r="Y76" s="26">
        <v>50</v>
      </c>
      <c r="Z76" s="26">
        <v>54</v>
      </c>
      <c r="AA76" s="26">
        <v>116</v>
      </c>
      <c r="AB76" s="26">
        <v>101</v>
      </c>
      <c r="AC76" s="26">
        <v>126</v>
      </c>
      <c r="AD76" s="26">
        <v>134</v>
      </c>
      <c r="AE76" s="26">
        <v>182</v>
      </c>
      <c r="AF76" s="26">
        <v>157</v>
      </c>
      <c r="AG76" s="26">
        <v>176</v>
      </c>
      <c r="AH76" s="26">
        <v>161</v>
      </c>
      <c r="AI76" s="26">
        <v>204</v>
      </c>
      <c r="AJ76" s="26">
        <v>220</v>
      </c>
      <c r="AK76" s="26">
        <v>202</v>
      </c>
      <c r="AL76" s="26">
        <v>186</v>
      </c>
      <c r="AM76" s="26">
        <v>152</v>
      </c>
      <c r="AN76" s="26">
        <v>82</v>
      </c>
      <c r="AO76" s="26">
        <v>62</v>
      </c>
      <c r="AP76" s="26">
        <v>46</v>
      </c>
      <c r="AQ76" s="26">
        <v>20</v>
      </c>
    </row>
    <row r="77" spans="15:43" ht="15" x14ac:dyDescent="0.25">
      <c r="O77" s="75">
        <v>2016</v>
      </c>
      <c r="P77" s="75" t="s">
        <v>5</v>
      </c>
      <c r="Q77" s="75">
        <v>15</v>
      </c>
      <c r="R77" s="75" t="s">
        <v>18</v>
      </c>
      <c r="S77" s="90">
        <f t="shared" si="3"/>
        <v>2402</v>
      </c>
      <c r="T77" s="26">
        <v>8</v>
      </c>
      <c r="U77" s="26">
        <v>1</v>
      </c>
      <c r="V77" s="26">
        <v>3</v>
      </c>
      <c r="W77" s="26">
        <v>14</v>
      </c>
      <c r="X77" s="26">
        <v>11</v>
      </c>
      <c r="Y77" s="26">
        <v>58</v>
      </c>
      <c r="Z77" s="26">
        <v>111</v>
      </c>
      <c r="AA77" s="26">
        <v>215</v>
      </c>
      <c r="AB77" s="26">
        <v>153</v>
      </c>
      <c r="AC77" s="26">
        <v>116</v>
      </c>
      <c r="AD77" s="26">
        <v>106</v>
      </c>
      <c r="AE77" s="26">
        <v>135</v>
      </c>
      <c r="AF77" s="26">
        <v>129</v>
      </c>
      <c r="AG77" s="26">
        <v>126</v>
      </c>
      <c r="AH77" s="26">
        <v>164</v>
      </c>
      <c r="AI77" s="26">
        <v>164</v>
      </c>
      <c r="AJ77" s="26">
        <v>204</v>
      </c>
      <c r="AK77" s="26">
        <v>199</v>
      </c>
      <c r="AL77" s="26">
        <v>164</v>
      </c>
      <c r="AM77" s="26">
        <v>124</v>
      </c>
      <c r="AN77" s="26">
        <v>82</v>
      </c>
      <c r="AO77" s="26">
        <v>71</v>
      </c>
      <c r="AP77" s="26">
        <v>26</v>
      </c>
      <c r="AQ77" s="26">
        <v>18</v>
      </c>
    </row>
    <row r="78" spans="15:43" ht="15" x14ac:dyDescent="0.25">
      <c r="O78" s="75">
        <v>2016</v>
      </c>
      <c r="P78" s="75" t="s">
        <v>5</v>
      </c>
      <c r="Q78" s="75">
        <v>16</v>
      </c>
      <c r="R78" s="75" t="s">
        <v>19</v>
      </c>
      <c r="S78" s="90">
        <f t="shared" si="3"/>
        <v>2392</v>
      </c>
      <c r="T78" s="26">
        <v>12</v>
      </c>
      <c r="U78" s="26">
        <v>1</v>
      </c>
      <c r="V78" s="26">
        <v>4</v>
      </c>
      <c r="W78" s="26">
        <v>9</v>
      </c>
      <c r="X78" s="26">
        <v>17</v>
      </c>
      <c r="Y78" s="26">
        <v>55</v>
      </c>
      <c r="Z78" s="26">
        <v>108</v>
      </c>
      <c r="AA78" s="26">
        <v>189</v>
      </c>
      <c r="AB78" s="26">
        <v>128</v>
      </c>
      <c r="AC78" s="26">
        <v>103</v>
      </c>
      <c r="AD78" s="26">
        <v>111</v>
      </c>
      <c r="AE78" s="26">
        <v>126</v>
      </c>
      <c r="AF78" s="26">
        <v>158</v>
      </c>
      <c r="AG78" s="26">
        <v>135</v>
      </c>
      <c r="AH78" s="26">
        <v>160</v>
      </c>
      <c r="AI78" s="26">
        <v>185</v>
      </c>
      <c r="AJ78" s="26">
        <v>198</v>
      </c>
      <c r="AK78" s="26">
        <v>182</v>
      </c>
      <c r="AL78" s="26">
        <v>154</v>
      </c>
      <c r="AM78" s="26">
        <v>133</v>
      </c>
      <c r="AN78" s="26">
        <v>122</v>
      </c>
      <c r="AO78" s="26">
        <v>54</v>
      </c>
      <c r="AP78" s="26">
        <v>33</v>
      </c>
      <c r="AQ78" s="26">
        <v>15</v>
      </c>
    </row>
    <row r="79" spans="15:43" ht="15" x14ac:dyDescent="0.25">
      <c r="O79" s="75">
        <v>2016</v>
      </c>
      <c r="P79" s="75" t="s">
        <v>5</v>
      </c>
      <c r="Q79" s="75">
        <v>17</v>
      </c>
      <c r="R79" s="75" t="s">
        <v>20</v>
      </c>
      <c r="S79" s="90">
        <f t="shared" si="3"/>
        <v>2242</v>
      </c>
      <c r="T79" s="26">
        <v>6</v>
      </c>
      <c r="U79" s="26">
        <v>3</v>
      </c>
      <c r="V79" s="26">
        <v>0</v>
      </c>
      <c r="W79" s="26">
        <v>7</v>
      </c>
      <c r="X79" s="26">
        <v>14</v>
      </c>
      <c r="Y79" s="26">
        <v>61</v>
      </c>
      <c r="Z79" s="26">
        <v>103</v>
      </c>
      <c r="AA79" s="26">
        <v>189</v>
      </c>
      <c r="AB79" s="26">
        <v>131</v>
      </c>
      <c r="AC79" s="26">
        <v>108</v>
      </c>
      <c r="AD79" s="26">
        <v>116</v>
      </c>
      <c r="AE79" s="26">
        <v>140</v>
      </c>
      <c r="AF79" s="26">
        <v>133</v>
      </c>
      <c r="AG79" s="26">
        <v>180</v>
      </c>
      <c r="AH79" s="26">
        <v>160</v>
      </c>
      <c r="AI79" s="26">
        <v>169</v>
      </c>
      <c r="AJ79" s="26">
        <v>195</v>
      </c>
      <c r="AK79" s="26">
        <v>145</v>
      </c>
      <c r="AL79" s="26">
        <v>135</v>
      </c>
      <c r="AM79" s="26">
        <v>80</v>
      </c>
      <c r="AN79" s="26">
        <v>72</v>
      </c>
      <c r="AO79" s="26">
        <v>57</v>
      </c>
      <c r="AP79" s="26">
        <v>26</v>
      </c>
      <c r="AQ79" s="26">
        <v>12</v>
      </c>
    </row>
    <row r="80" spans="15:43" ht="15" x14ac:dyDescent="0.25">
      <c r="O80" s="75">
        <v>2016</v>
      </c>
      <c r="P80" s="75" t="s">
        <v>5</v>
      </c>
      <c r="Q80" s="75">
        <v>18</v>
      </c>
      <c r="R80" s="75" t="s">
        <v>21</v>
      </c>
      <c r="S80" s="90">
        <f t="shared" si="3"/>
        <v>2433</v>
      </c>
      <c r="T80" s="26">
        <v>4</v>
      </c>
      <c r="U80" s="26">
        <v>8</v>
      </c>
      <c r="V80" s="26">
        <v>4</v>
      </c>
      <c r="W80" s="26">
        <v>9</v>
      </c>
      <c r="X80" s="26">
        <v>10</v>
      </c>
      <c r="Y80" s="26">
        <v>52</v>
      </c>
      <c r="Z80" s="26">
        <v>96</v>
      </c>
      <c r="AA80" s="26">
        <v>192</v>
      </c>
      <c r="AB80" s="26">
        <v>101</v>
      </c>
      <c r="AC80" s="26">
        <v>121</v>
      </c>
      <c r="AD80" s="26">
        <v>124</v>
      </c>
      <c r="AE80" s="26">
        <v>131</v>
      </c>
      <c r="AF80" s="26">
        <v>142</v>
      </c>
      <c r="AG80" s="26">
        <v>147</v>
      </c>
      <c r="AH80" s="26">
        <v>176</v>
      </c>
      <c r="AI80" s="26">
        <v>176</v>
      </c>
      <c r="AJ80" s="26">
        <v>220</v>
      </c>
      <c r="AK80" s="26">
        <v>219</v>
      </c>
      <c r="AL80" s="26">
        <v>166</v>
      </c>
      <c r="AM80" s="26">
        <v>98</v>
      </c>
      <c r="AN80" s="26">
        <v>99</v>
      </c>
      <c r="AO80" s="26">
        <v>63</v>
      </c>
      <c r="AP80" s="26">
        <v>39</v>
      </c>
      <c r="AQ80" s="26">
        <v>36</v>
      </c>
    </row>
    <row r="81" spans="15:43" ht="15" x14ac:dyDescent="0.25">
      <c r="O81" s="75">
        <v>2016</v>
      </c>
      <c r="P81" s="75" t="s">
        <v>5</v>
      </c>
      <c r="Q81" s="75">
        <v>19</v>
      </c>
      <c r="R81" s="75" t="s">
        <v>15</v>
      </c>
      <c r="S81" s="90">
        <f t="shared" si="3"/>
        <v>2263</v>
      </c>
      <c r="T81" s="26">
        <v>19</v>
      </c>
      <c r="U81" s="26">
        <v>14</v>
      </c>
      <c r="V81" s="26">
        <v>5</v>
      </c>
      <c r="W81" s="26">
        <v>10</v>
      </c>
      <c r="X81" s="26">
        <v>9</v>
      </c>
      <c r="Y81" s="26">
        <v>28</v>
      </c>
      <c r="Z81" s="26">
        <v>66</v>
      </c>
      <c r="AA81" s="26">
        <v>65</v>
      </c>
      <c r="AB81" s="26">
        <v>78</v>
      </c>
      <c r="AC81" s="26">
        <v>123</v>
      </c>
      <c r="AD81" s="26">
        <v>150</v>
      </c>
      <c r="AE81" s="26">
        <v>160</v>
      </c>
      <c r="AF81" s="26">
        <v>168</v>
      </c>
      <c r="AG81" s="26">
        <v>191</v>
      </c>
      <c r="AH81" s="26">
        <v>155</v>
      </c>
      <c r="AI81" s="26">
        <v>163</v>
      </c>
      <c r="AJ81" s="26">
        <v>145</v>
      </c>
      <c r="AK81" s="26">
        <v>140</v>
      </c>
      <c r="AL81" s="26">
        <v>151</v>
      </c>
      <c r="AM81" s="26">
        <v>163</v>
      </c>
      <c r="AN81" s="26">
        <v>124</v>
      </c>
      <c r="AO81" s="26">
        <v>77</v>
      </c>
      <c r="AP81" s="26">
        <v>32</v>
      </c>
      <c r="AQ81" s="26">
        <v>27</v>
      </c>
    </row>
    <row r="82" spans="15:43" ht="15" x14ac:dyDescent="0.25">
      <c r="O82" s="75">
        <v>2016</v>
      </c>
      <c r="P82" s="75" t="s">
        <v>5</v>
      </c>
      <c r="Q82" s="75">
        <v>20</v>
      </c>
      <c r="R82" s="75" t="s">
        <v>16</v>
      </c>
      <c r="S82" s="90">
        <f t="shared" si="3"/>
        <v>2022</v>
      </c>
      <c r="T82" s="26">
        <v>19</v>
      </c>
      <c r="U82" s="26">
        <v>6</v>
      </c>
      <c r="V82" s="26">
        <v>4</v>
      </c>
      <c r="W82" s="26">
        <v>7</v>
      </c>
      <c r="X82" s="26">
        <v>4</v>
      </c>
      <c r="Y82" s="26">
        <v>25</v>
      </c>
      <c r="Z82" s="26">
        <v>29</v>
      </c>
      <c r="AA82" s="26">
        <v>37</v>
      </c>
      <c r="AB82" s="26">
        <v>52</v>
      </c>
      <c r="AC82" s="26">
        <v>121</v>
      </c>
      <c r="AD82" s="26">
        <v>146</v>
      </c>
      <c r="AE82" s="26">
        <v>115</v>
      </c>
      <c r="AF82" s="26">
        <v>217</v>
      </c>
      <c r="AG82" s="26">
        <v>155</v>
      </c>
      <c r="AH82" s="26">
        <v>119</v>
      </c>
      <c r="AI82" s="26">
        <v>156</v>
      </c>
      <c r="AJ82" s="26">
        <v>155</v>
      </c>
      <c r="AK82" s="26">
        <v>184</v>
      </c>
      <c r="AL82" s="26">
        <v>137</v>
      </c>
      <c r="AM82" s="26">
        <v>161</v>
      </c>
      <c r="AN82" s="26">
        <v>78</v>
      </c>
      <c r="AO82" s="26">
        <v>63</v>
      </c>
      <c r="AP82" s="26">
        <v>23</v>
      </c>
      <c r="AQ82" s="26">
        <v>9</v>
      </c>
    </row>
    <row r="83" spans="15:43" ht="15" x14ac:dyDescent="0.25">
      <c r="O83" s="75">
        <v>2016</v>
      </c>
      <c r="P83" s="75" t="s">
        <v>5</v>
      </c>
      <c r="Q83" s="75">
        <v>21</v>
      </c>
      <c r="R83" s="75" t="s">
        <v>17</v>
      </c>
      <c r="S83" s="90">
        <f t="shared" si="3"/>
        <v>2281</v>
      </c>
      <c r="T83" s="26">
        <v>6</v>
      </c>
      <c r="U83" s="26">
        <v>4</v>
      </c>
      <c r="V83" s="26">
        <v>6</v>
      </c>
      <c r="W83" s="26">
        <v>8</v>
      </c>
      <c r="X83" s="26">
        <v>9</v>
      </c>
      <c r="Y83" s="26">
        <v>48</v>
      </c>
      <c r="Z83" s="26">
        <v>70</v>
      </c>
      <c r="AA83" s="26">
        <v>128</v>
      </c>
      <c r="AB83" s="26">
        <v>120</v>
      </c>
      <c r="AC83" s="26">
        <v>114</v>
      </c>
      <c r="AD83" s="26">
        <v>153</v>
      </c>
      <c r="AE83" s="26">
        <v>168</v>
      </c>
      <c r="AF83" s="26">
        <v>163</v>
      </c>
      <c r="AG83" s="26">
        <v>150</v>
      </c>
      <c r="AH83" s="26">
        <v>175</v>
      </c>
      <c r="AI83" s="26">
        <v>172</v>
      </c>
      <c r="AJ83" s="26">
        <v>174</v>
      </c>
      <c r="AK83" s="26">
        <v>179</v>
      </c>
      <c r="AL83" s="26">
        <v>157</v>
      </c>
      <c r="AM83" s="26">
        <v>114</v>
      </c>
      <c r="AN83" s="26">
        <v>85</v>
      </c>
      <c r="AO83" s="26">
        <v>41</v>
      </c>
      <c r="AP83" s="26">
        <v>16</v>
      </c>
      <c r="AQ83" s="26">
        <v>21</v>
      </c>
    </row>
    <row r="84" spans="15:43" ht="15" x14ac:dyDescent="0.25">
      <c r="O84" s="75">
        <v>2016</v>
      </c>
      <c r="P84" s="75" t="s">
        <v>5</v>
      </c>
      <c r="Q84" s="75">
        <v>22</v>
      </c>
      <c r="R84" s="75" t="s">
        <v>18</v>
      </c>
      <c r="S84" s="90">
        <f t="shared" si="3"/>
        <v>2311</v>
      </c>
      <c r="T84" s="26">
        <v>8</v>
      </c>
      <c r="U84" s="26">
        <v>1</v>
      </c>
      <c r="V84" s="26">
        <v>1</v>
      </c>
      <c r="W84" s="26">
        <v>12</v>
      </c>
      <c r="X84" s="26">
        <v>16</v>
      </c>
      <c r="Y84" s="26">
        <v>58</v>
      </c>
      <c r="Z84" s="26">
        <v>115</v>
      </c>
      <c r="AA84" s="26">
        <v>225</v>
      </c>
      <c r="AB84" s="26">
        <v>125</v>
      </c>
      <c r="AC84" s="26">
        <v>100</v>
      </c>
      <c r="AD84" s="26">
        <v>106</v>
      </c>
      <c r="AE84" s="26">
        <v>114</v>
      </c>
      <c r="AF84" s="26">
        <v>141</v>
      </c>
      <c r="AG84" s="26">
        <v>180</v>
      </c>
      <c r="AH84" s="26">
        <v>143</v>
      </c>
      <c r="AI84" s="26">
        <v>177</v>
      </c>
      <c r="AJ84" s="26">
        <v>207</v>
      </c>
      <c r="AK84" s="26">
        <v>169</v>
      </c>
      <c r="AL84" s="26">
        <v>146</v>
      </c>
      <c r="AM84" s="26">
        <v>113</v>
      </c>
      <c r="AN84" s="26">
        <v>69</v>
      </c>
      <c r="AO84" s="26">
        <v>48</v>
      </c>
      <c r="AP84" s="26">
        <v>22</v>
      </c>
      <c r="AQ84" s="26">
        <v>15</v>
      </c>
    </row>
    <row r="85" spans="15:43" ht="15" x14ac:dyDescent="0.25">
      <c r="O85" s="75">
        <v>2016</v>
      </c>
      <c r="P85" s="75" t="s">
        <v>5</v>
      </c>
      <c r="Q85" s="75">
        <v>23</v>
      </c>
      <c r="R85" s="75" t="s">
        <v>19</v>
      </c>
      <c r="S85" s="90">
        <f t="shared" si="3"/>
        <v>2299</v>
      </c>
      <c r="T85" s="26">
        <v>7</v>
      </c>
      <c r="U85" s="26">
        <v>2</v>
      </c>
      <c r="V85" s="26">
        <v>5</v>
      </c>
      <c r="W85" s="26">
        <v>9</v>
      </c>
      <c r="X85" s="26">
        <v>26</v>
      </c>
      <c r="Y85" s="26">
        <v>53</v>
      </c>
      <c r="Z85" s="26">
        <v>94</v>
      </c>
      <c r="AA85" s="26">
        <v>202</v>
      </c>
      <c r="AB85" s="26">
        <v>120</v>
      </c>
      <c r="AC85" s="26">
        <v>107</v>
      </c>
      <c r="AD85" s="26">
        <v>114</v>
      </c>
      <c r="AE85" s="26">
        <v>126</v>
      </c>
      <c r="AF85" s="26">
        <v>120</v>
      </c>
      <c r="AG85" s="26">
        <v>112</v>
      </c>
      <c r="AH85" s="26">
        <v>137</v>
      </c>
      <c r="AI85" s="26">
        <v>161</v>
      </c>
      <c r="AJ85" s="26">
        <v>221</v>
      </c>
      <c r="AK85" s="26">
        <v>184</v>
      </c>
      <c r="AL85" s="26">
        <v>175</v>
      </c>
      <c r="AM85" s="26">
        <v>132</v>
      </c>
      <c r="AN85" s="26">
        <v>95</v>
      </c>
      <c r="AO85" s="26">
        <v>67</v>
      </c>
      <c r="AP85" s="26">
        <v>20</v>
      </c>
      <c r="AQ85" s="26">
        <v>10</v>
      </c>
    </row>
    <row r="86" spans="15:43" ht="15" x14ac:dyDescent="0.25">
      <c r="O86" s="75">
        <v>2016</v>
      </c>
      <c r="P86" s="75" t="s">
        <v>5</v>
      </c>
      <c r="Q86" s="75">
        <v>24</v>
      </c>
      <c r="R86" s="75" t="s">
        <v>20</v>
      </c>
      <c r="S86" s="90">
        <f t="shared" si="3"/>
        <v>2370</v>
      </c>
      <c r="T86" s="26">
        <v>11</v>
      </c>
      <c r="U86" s="26">
        <v>4</v>
      </c>
      <c r="V86" s="26">
        <v>7</v>
      </c>
      <c r="W86" s="26">
        <v>12</v>
      </c>
      <c r="X86" s="26">
        <v>19</v>
      </c>
      <c r="Y86" s="26">
        <v>60</v>
      </c>
      <c r="Z86" s="26">
        <v>101</v>
      </c>
      <c r="AA86" s="26">
        <v>182</v>
      </c>
      <c r="AB86" s="26">
        <v>105</v>
      </c>
      <c r="AC86" s="26">
        <v>95</v>
      </c>
      <c r="AD86" s="26">
        <v>111</v>
      </c>
      <c r="AE86" s="26">
        <v>105</v>
      </c>
      <c r="AF86" s="26">
        <v>134</v>
      </c>
      <c r="AG86" s="26">
        <v>140</v>
      </c>
      <c r="AH86" s="26">
        <v>166</v>
      </c>
      <c r="AI86" s="26">
        <v>187</v>
      </c>
      <c r="AJ86" s="26">
        <v>204</v>
      </c>
      <c r="AK86" s="26">
        <v>216</v>
      </c>
      <c r="AL86" s="26">
        <v>166</v>
      </c>
      <c r="AM86" s="26">
        <v>133</v>
      </c>
      <c r="AN86" s="26">
        <v>114</v>
      </c>
      <c r="AO86" s="26">
        <v>48</v>
      </c>
      <c r="AP86" s="26">
        <v>26</v>
      </c>
      <c r="AQ86" s="26">
        <v>24</v>
      </c>
    </row>
    <row r="87" spans="15:43" ht="15" x14ac:dyDescent="0.25">
      <c r="O87" s="75">
        <v>2016</v>
      </c>
      <c r="P87" s="75" t="s">
        <v>5</v>
      </c>
      <c r="Q87" s="75">
        <v>25</v>
      </c>
      <c r="R87" s="75" t="s">
        <v>21</v>
      </c>
      <c r="S87" s="90">
        <f t="shared" si="3"/>
        <v>2231</v>
      </c>
      <c r="T87" s="26">
        <v>10</v>
      </c>
      <c r="U87" s="26">
        <v>17</v>
      </c>
      <c r="V87" s="26">
        <v>3</v>
      </c>
      <c r="W87" s="26">
        <v>11</v>
      </c>
      <c r="X87" s="26">
        <v>11</v>
      </c>
      <c r="Y87" s="26">
        <v>37</v>
      </c>
      <c r="Z87" s="26">
        <v>61</v>
      </c>
      <c r="AA87" s="26">
        <v>68</v>
      </c>
      <c r="AB87" s="26">
        <v>90</v>
      </c>
      <c r="AC87" s="26">
        <v>152</v>
      </c>
      <c r="AD87" s="26">
        <v>158</v>
      </c>
      <c r="AE87" s="26">
        <v>177</v>
      </c>
      <c r="AF87" s="26">
        <v>154</v>
      </c>
      <c r="AG87" s="26">
        <v>155</v>
      </c>
      <c r="AH87" s="26">
        <v>164</v>
      </c>
      <c r="AI87" s="26">
        <v>149</v>
      </c>
      <c r="AJ87" s="26">
        <v>134</v>
      </c>
      <c r="AK87" s="26">
        <v>136</v>
      </c>
      <c r="AL87" s="26">
        <v>162</v>
      </c>
      <c r="AM87" s="26">
        <v>128</v>
      </c>
      <c r="AN87" s="26">
        <v>99</v>
      </c>
      <c r="AO87" s="26">
        <v>63</v>
      </c>
      <c r="AP87" s="26">
        <v>64</v>
      </c>
      <c r="AQ87" s="26">
        <v>28</v>
      </c>
    </row>
    <row r="88" spans="15:43" ht="15" x14ac:dyDescent="0.25">
      <c r="O88" s="75">
        <v>2016</v>
      </c>
      <c r="P88" s="75" t="s">
        <v>5</v>
      </c>
      <c r="Q88" s="75">
        <v>26</v>
      </c>
      <c r="R88" s="75" t="s">
        <v>15</v>
      </c>
      <c r="S88" s="90">
        <f t="shared" si="3"/>
        <v>2192</v>
      </c>
      <c r="T88" s="26">
        <v>22</v>
      </c>
      <c r="U88" s="26">
        <v>15</v>
      </c>
      <c r="V88" s="26">
        <v>5</v>
      </c>
      <c r="W88" s="26">
        <v>13</v>
      </c>
      <c r="X88" s="26">
        <v>6</v>
      </c>
      <c r="Y88" s="26">
        <v>32</v>
      </c>
      <c r="Z88" s="26">
        <v>47</v>
      </c>
      <c r="AA88" s="26">
        <v>66</v>
      </c>
      <c r="AB88" s="26">
        <v>83</v>
      </c>
      <c r="AC88" s="26">
        <v>148</v>
      </c>
      <c r="AD88" s="26">
        <v>172</v>
      </c>
      <c r="AE88" s="26">
        <v>179</v>
      </c>
      <c r="AF88" s="26">
        <v>149</v>
      </c>
      <c r="AG88" s="26">
        <v>171</v>
      </c>
      <c r="AH88" s="26">
        <v>155</v>
      </c>
      <c r="AI88" s="26">
        <v>138</v>
      </c>
      <c r="AJ88" s="26">
        <v>140</v>
      </c>
      <c r="AK88" s="26">
        <v>149</v>
      </c>
      <c r="AL88" s="26">
        <v>138</v>
      </c>
      <c r="AM88" s="26">
        <v>119</v>
      </c>
      <c r="AN88" s="26">
        <v>93</v>
      </c>
      <c r="AO88" s="26">
        <v>85</v>
      </c>
      <c r="AP88" s="26">
        <v>33</v>
      </c>
      <c r="AQ88" s="26">
        <v>34</v>
      </c>
    </row>
    <row r="89" spans="15:43" ht="15" x14ac:dyDescent="0.25">
      <c r="O89" s="75">
        <v>2016</v>
      </c>
      <c r="P89" s="75" t="s">
        <v>5</v>
      </c>
      <c r="Q89" s="75">
        <v>27</v>
      </c>
      <c r="R89" s="75" t="s">
        <v>16</v>
      </c>
      <c r="S89" s="90">
        <f t="shared" si="3"/>
        <v>1858</v>
      </c>
      <c r="T89" s="26">
        <v>17</v>
      </c>
      <c r="U89" s="26">
        <v>15</v>
      </c>
      <c r="V89" s="26">
        <v>7</v>
      </c>
      <c r="W89" s="26">
        <v>7</v>
      </c>
      <c r="X89" s="26">
        <v>7</v>
      </c>
      <c r="Y89" s="26">
        <v>21</v>
      </c>
      <c r="Z89" s="26">
        <v>35</v>
      </c>
      <c r="AA89" s="26">
        <v>44</v>
      </c>
      <c r="AB89" s="26">
        <v>60</v>
      </c>
      <c r="AC89" s="26">
        <v>124</v>
      </c>
      <c r="AD89" s="26">
        <v>145</v>
      </c>
      <c r="AE89" s="26">
        <v>95</v>
      </c>
      <c r="AF89" s="26">
        <v>179</v>
      </c>
      <c r="AG89" s="26">
        <v>139</v>
      </c>
      <c r="AH89" s="26">
        <v>152</v>
      </c>
      <c r="AI89" s="26">
        <v>130</v>
      </c>
      <c r="AJ89" s="26">
        <v>155</v>
      </c>
      <c r="AK89" s="26">
        <v>135</v>
      </c>
      <c r="AL89" s="26">
        <v>113</v>
      </c>
      <c r="AM89" s="26">
        <v>106</v>
      </c>
      <c r="AN89" s="26">
        <v>71</v>
      </c>
      <c r="AO89" s="26">
        <v>45</v>
      </c>
      <c r="AP89" s="26">
        <v>39</v>
      </c>
      <c r="AQ89" s="26">
        <v>17</v>
      </c>
    </row>
    <row r="90" spans="15:43" ht="15" x14ac:dyDescent="0.25">
      <c r="O90" s="75">
        <v>2016</v>
      </c>
      <c r="P90" s="75" t="s">
        <v>5</v>
      </c>
      <c r="Q90" s="75">
        <v>28</v>
      </c>
      <c r="R90" s="75" t="s">
        <v>17</v>
      </c>
      <c r="S90" s="90">
        <f t="shared" ref="S90:S153" si="6">IF(COUNTIF(T90:AQ90, "") &gt; 0, "", SUM(T90:AQ90))</f>
        <v>2437</v>
      </c>
      <c r="T90" s="26">
        <v>5</v>
      </c>
      <c r="U90" s="26">
        <v>4</v>
      </c>
      <c r="V90" s="26">
        <v>3</v>
      </c>
      <c r="W90" s="26">
        <v>13</v>
      </c>
      <c r="X90" s="26">
        <v>20</v>
      </c>
      <c r="Y90" s="26">
        <v>53</v>
      </c>
      <c r="Z90" s="26">
        <v>71</v>
      </c>
      <c r="AA90" s="26">
        <v>94</v>
      </c>
      <c r="AB90" s="26">
        <v>130</v>
      </c>
      <c r="AC90" s="26">
        <v>129</v>
      </c>
      <c r="AD90" s="26">
        <v>158</v>
      </c>
      <c r="AE90" s="26">
        <v>161</v>
      </c>
      <c r="AF90" s="26">
        <v>158</v>
      </c>
      <c r="AG90" s="26">
        <v>168</v>
      </c>
      <c r="AH90" s="26">
        <v>159</v>
      </c>
      <c r="AI90" s="26">
        <v>172</v>
      </c>
      <c r="AJ90" s="26">
        <v>183</v>
      </c>
      <c r="AK90" s="26">
        <v>203</v>
      </c>
      <c r="AL90" s="26">
        <v>196</v>
      </c>
      <c r="AM90" s="26">
        <v>114</v>
      </c>
      <c r="AN90" s="26">
        <v>106</v>
      </c>
      <c r="AO90" s="26">
        <v>74</v>
      </c>
      <c r="AP90" s="26">
        <v>42</v>
      </c>
      <c r="AQ90" s="26">
        <v>21</v>
      </c>
    </row>
    <row r="91" spans="15:43" ht="15" x14ac:dyDescent="0.25">
      <c r="O91" s="75">
        <v>2016</v>
      </c>
      <c r="P91" s="75" t="s">
        <v>5</v>
      </c>
      <c r="Q91" s="75">
        <v>29</v>
      </c>
      <c r="R91" s="75" t="s">
        <v>18</v>
      </c>
      <c r="S91" s="90">
        <f t="shared" si="6"/>
        <v>2274</v>
      </c>
      <c r="T91" s="26">
        <v>7</v>
      </c>
      <c r="U91" s="26">
        <v>3</v>
      </c>
      <c r="V91" s="26">
        <v>6</v>
      </c>
      <c r="W91" s="26">
        <v>7</v>
      </c>
      <c r="X91" s="26">
        <v>18</v>
      </c>
      <c r="Y91" s="26">
        <v>69</v>
      </c>
      <c r="Z91" s="26">
        <v>76</v>
      </c>
      <c r="AA91" s="26">
        <v>93</v>
      </c>
      <c r="AB91" s="26">
        <v>114</v>
      </c>
      <c r="AC91" s="26">
        <v>109</v>
      </c>
      <c r="AD91" s="26">
        <v>127</v>
      </c>
      <c r="AE91" s="26">
        <v>160</v>
      </c>
      <c r="AF91" s="26">
        <v>112</v>
      </c>
      <c r="AG91" s="26">
        <v>168</v>
      </c>
      <c r="AH91" s="26">
        <v>153</v>
      </c>
      <c r="AI91" s="26">
        <v>170</v>
      </c>
      <c r="AJ91" s="26">
        <v>185</v>
      </c>
      <c r="AK91" s="26">
        <v>175</v>
      </c>
      <c r="AL91" s="26">
        <v>162</v>
      </c>
      <c r="AM91" s="26">
        <v>128</v>
      </c>
      <c r="AN91" s="26">
        <v>105</v>
      </c>
      <c r="AO91" s="26">
        <v>71</v>
      </c>
      <c r="AP91" s="26">
        <v>32</v>
      </c>
      <c r="AQ91" s="26">
        <v>24</v>
      </c>
    </row>
    <row r="92" spans="15:43" ht="15" x14ac:dyDescent="0.25">
      <c r="O92" s="75">
        <v>2016</v>
      </c>
      <c r="P92" s="75" t="s">
        <v>5</v>
      </c>
      <c r="Q92" s="75">
        <v>30</v>
      </c>
      <c r="R92" s="75" t="s">
        <v>19</v>
      </c>
      <c r="S92" s="90">
        <f t="shared" si="6"/>
        <v>2348</v>
      </c>
      <c r="T92" s="26">
        <v>10</v>
      </c>
      <c r="U92" s="26">
        <v>12</v>
      </c>
      <c r="V92" s="26">
        <v>2</v>
      </c>
      <c r="W92" s="26">
        <v>10</v>
      </c>
      <c r="X92" s="26">
        <v>13</v>
      </c>
      <c r="Y92" s="26">
        <v>63</v>
      </c>
      <c r="Z92" s="26">
        <v>103</v>
      </c>
      <c r="AA92" s="26">
        <v>173</v>
      </c>
      <c r="AB92" s="26">
        <v>108</v>
      </c>
      <c r="AC92" s="26">
        <v>105</v>
      </c>
      <c r="AD92" s="26">
        <v>101</v>
      </c>
      <c r="AE92" s="26">
        <v>156</v>
      </c>
      <c r="AF92" s="26">
        <v>157</v>
      </c>
      <c r="AG92" s="26">
        <v>154</v>
      </c>
      <c r="AH92" s="26">
        <v>129</v>
      </c>
      <c r="AI92" s="26">
        <v>191</v>
      </c>
      <c r="AJ92" s="26">
        <v>216</v>
      </c>
      <c r="AK92" s="26">
        <v>178</v>
      </c>
      <c r="AL92" s="26">
        <v>154</v>
      </c>
      <c r="AM92" s="26">
        <v>132</v>
      </c>
      <c r="AN92" s="26">
        <v>87</v>
      </c>
      <c r="AO92" s="26">
        <v>49</v>
      </c>
      <c r="AP92" s="26">
        <v>29</v>
      </c>
      <c r="AQ92" s="26">
        <v>16</v>
      </c>
    </row>
    <row r="93" spans="15:43" ht="15" x14ac:dyDescent="0.25">
      <c r="O93" s="75">
        <v>2016</v>
      </c>
      <c r="P93" s="75" t="s">
        <v>5</v>
      </c>
      <c r="Q93" s="75">
        <v>31</v>
      </c>
      <c r="R93" s="75" t="s">
        <v>20</v>
      </c>
      <c r="S93" s="90">
        <f t="shared" si="6"/>
        <v>2245</v>
      </c>
      <c r="T93" s="26">
        <v>14</v>
      </c>
      <c r="U93" s="26">
        <v>3</v>
      </c>
      <c r="V93" s="26">
        <v>3</v>
      </c>
      <c r="W93" s="26">
        <v>10</v>
      </c>
      <c r="X93" s="26">
        <v>8</v>
      </c>
      <c r="Y93" s="26">
        <v>44</v>
      </c>
      <c r="Z93" s="26">
        <v>108</v>
      </c>
      <c r="AA93" s="26">
        <v>177</v>
      </c>
      <c r="AB93" s="26">
        <v>118</v>
      </c>
      <c r="AC93" s="26">
        <v>130</v>
      </c>
      <c r="AD93" s="26">
        <v>105</v>
      </c>
      <c r="AE93" s="26">
        <v>164</v>
      </c>
      <c r="AF93" s="26">
        <v>160</v>
      </c>
      <c r="AG93" s="26">
        <v>132</v>
      </c>
      <c r="AH93" s="26">
        <v>135</v>
      </c>
      <c r="AI93" s="26">
        <v>185</v>
      </c>
      <c r="AJ93" s="26">
        <v>189</v>
      </c>
      <c r="AK93" s="26">
        <v>177</v>
      </c>
      <c r="AL93" s="26">
        <v>109</v>
      </c>
      <c r="AM93" s="26">
        <v>114</v>
      </c>
      <c r="AN93" s="26">
        <v>57</v>
      </c>
      <c r="AO93" s="26">
        <v>50</v>
      </c>
      <c r="AP93" s="26">
        <v>31</v>
      </c>
      <c r="AQ93" s="26">
        <v>22</v>
      </c>
    </row>
    <row r="94" spans="15:43" ht="15" x14ac:dyDescent="0.25">
      <c r="O94" s="75">
        <v>2016</v>
      </c>
      <c r="P94" s="75" t="s">
        <v>6</v>
      </c>
      <c r="Q94" s="75">
        <v>1</v>
      </c>
      <c r="R94" s="75" t="s">
        <v>21</v>
      </c>
      <c r="S94" s="90">
        <f t="shared" si="6"/>
        <v>2586</v>
      </c>
      <c r="T94" s="26">
        <v>16</v>
      </c>
      <c r="U94" s="26">
        <v>5</v>
      </c>
      <c r="V94" s="26">
        <v>3</v>
      </c>
      <c r="W94" s="26">
        <v>4</v>
      </c>
      <c r="X94" s="26">
        <v>10</v>
      </c>
      <c r="Y94" s="26">
        <v>59</v>
      </c>
      <c r="Z94" s="26">
        <v>104</v>
      </c>
      <c r="AA94" s="26">
        <v>173</v>
      </c>
      <c r="AB94" s="26">
        <v>121</v>
      </c>
      <c r="AC94" s="26">
        <v>112</v>
      </c>
      <c r="AD94" s="26">
        <v>144</v>
      </c>
      <c r="AE94" s="26">
        <v>165</v>
      </c>
      <c r="AF94" s="26">
        <v>157</v>
      </c>
      <c r="AG94" s="26">
        <v>154</v>
      </c>
      <c r="AH94" s="26">
        <v>177</v>
      </c>
      <c r="AI94" s="26">
        <v>191</v>
      </c>
      <c r="AJ94" s="26">
        <v>229</v>
      </c>
      <c r="AK94" s="26">
        <v>197</v>
      </c>
      <c r="AL94" s="26">
        <v>179</v>
      </c>
      <c r="AM94" s="26">
        <v>123</v>
      </c>
      <c r="AN94" s="26">
        <v>103</v>
      </c>
      <c r="AO94" s="26">
        <v>69</v>
      </c>
      <c r="AP94" s="26">
        <v>55</v>
      </c>
      <c r="AQ94" s="26">
        <v>36</v>
      </c>
    </row>
    <row r="95" spans="15:43" ht="15" x14ac:dyDescent="0.25">
      <c r="O95" s="75">
        <v>2016</v>
      </c>
      <c r="P95" s="75" t="s">
        <v>6</v>
      </c>
      <c r="Q95" s="75">
        <v>2</v>
      </c>
      <c r="R95" s="75" t="s">
        <v>15</v>
      </c>
      <c r="S95" s="90">
        <f t="shared" si="6"/>
        <v>2019</v>
      </c>
      <c r="T95" s="26">
        <v>22</v>
      </c>
      <c r="U95" s="26">
        <v>11</v>
      </c>
      <c r="V95" s="26">
        <v>8</v>
      </c>
      <c r="W95" s="26">
        <v>4</v>
      </c>
      <c r="X95" s="26">
        <v>9</v>
      </c>
      <c r="Y95" s="26">
        <v>30</v>
      </c>
      <c r="Z95" s="26">
        <v>46</v>
      </c>
      <c r="AA95" s="26">
        <v>54</v>
      </c>
      <c r="AB95" s="26">
        <v>117</v>
      </c>
      <c r="AC95" s="26">
        <v>136</v>
      </c>
      <c r="AD95" s="26">
        <v>160</v>
      </c>
      <c r="AE95" s="26">
        <v>161</v>
      </c>
      <c r="AF95" s="26">
        <v>141</v>
      </c>
      <c r="AG95" s="26">
        <v>146</v>
      </c>
      <c r="AH95" s="26">
        <v>139</v>
      </c>
      <c r="AI95" s="26">
        <v>136</v>
      </c>
      <c r="AJ95" s="26">
        <v>112</v>
      </c>
      <c r="AK95" s="26">
        <v>143</v>
      </c>
      <c r="AL95" s="26">
        <v>128</v>
      </c>
      <c r="AM95" s="26">
        <v>80</v>
      </c>
      <c r="AN95" s="26">
        <v>107</v>
      </c>
      <c r="AO95" s="26">
        <v>67</v>
      </c>
      <c r="AP95" s="26">
        <v>39</v>
      </c>
      <c r="AQ95" s="26">
        <v>23</v>
      </c>
    </row>
    <row r="96" spans="15:43" ht="15" x14ac:dyDescent="0.25">
      <c r="O96" s="75">
        <v>2016</v>
      </c>
      <c r="P96" s="75" t="s">
        <v>6</v>
      </c>
      <c r="Q96" s="75">
        <v>3</v>
      </c>
      <c r="R96" s="75" t="s">
        <v>16</v>
      </c>
      <c r="S96" s="90">
        <f t="shared" si="6"/>
        <v>1913</v>
      </c>
      <c r="T96" s="26">
        <v>17</v>
      </c>
      <c r="U96" s="26">
        <v>6</v>
      </c>
      <c r="V96" s="26">
        <v>6</v>
      </c>
      <c r="W96" s="26">
        <v>4</v>
      </c>
      <c r="X96" s="26">
        <v>9</v>
      </c>
      <c r="Y96" s="26">
        <v>26</v>
      </c>
      <c r="Z96" s="26">
        <v>30</v>
      </c>
      <c r="AA96" s="26">
        <v>32</v>
      </c>
      <c r="AB96" s="26">
        <v>64</v>
      </c>
      <c r="AC96" s="26">
        <v>123</v>
      </c>
      <c r="AD96" s="26">
        <v>111</v>
      </c>
      <c r="AE96" s="26">
        <v>105</v>
      </c>
      <c r="AF96" s="26">
        <v>188</v>
      </c>
      <c r="AG96" s="26">
        <v>139</v>
      </c>
      <c r="AH96" s="26">
        <v>145</v>
      </c>
      <c r="AI96" s="26">
        <v>133</v>
      </c>
      <c r="AJ96" s="26">
        <v>141</v>
      </c>
      <c r="AK96" s="26">
        <v>180</v>
      </c>
      <c r="AL96" s="26">
        <v>126</v>
      </c>
      <c r="AM96" s="26">
        <v>140</v>
      </c>
      <c r="AN96" s="26">
        <v>89</v>
      </c>
      <c r="AO96" s="26">
        <v>52</v>
      </c>
      <c r="AP96" s="26">
        <v>31</v>
      </c>
      <c r="AQ96" s="26">
        <v>16</v>
      </c>
    </row>
    <row r="97" spans="15:43" ht="15" x14ac:dyDescent="0.25">
      <c r="O97" s="75">
        <v>2016</v>
      </c>
      <c r="P97" s="75" t="s">
        <v>6</v>
      </c>
      <c r="Q97" s="75">
        <v>4</v>
      </c>
      <c r="R97" s="75" t="s">
        <v>17</v>
      </c>
      <c r="S97" s="90">
        <f t="shared" si="6"/>
        <v>2307</v>
      </c>
      <c r="T97" s="26">
        <v>2</v>
      </c>
      <c r="U97" s="26">
        <v>4</v>
      </c>
      <c r="V97" s="26">
        <v>2</v>
      </c>
      <c r="W97" s="26">
        <v>8</v>
      </c>
      <c r="X97" s="26">
        <v>15</v>
      </c>
      <c r="Y97" s="26">
        <v>57</v>
      </c>
      <c r="Z97" s="26">
        <v>100</v>
      </c>
      <c r="AA97" s="26">
        <v>206</v>
      </c>
      <c r="AB97" s="26">
        <v>115</v>
      </c>
      <c r="AC97" s="26">
        <v>101</v>
      </c>
      <c r="AD97" s="26">
        <v>129</v>
      </c>
      <c r="AE97" s="26">
        <v>128</v>
      </c>
      <c r="AF97" s="26">
        <v>128</v>
      </c>
      <c r="AG97" s="26">
        <v>154</v>
      </c>
      <c r="AH97" s="26">
        <v>140</v>
      </c>
      <c r="AI97" s="26">
        <v>194</v>
      </c>
      <c r="AJ97" s="26">
        <v>208</v>
      </c>
      <c r="AK97" s="26">
        <v>185</v>
      </c>
      <c r="AL97" s="26">
        <v>139</v>
      </c>
      <c r="AM97" s="26">
        <v>110</v>
      </c>
      <c r="AN97" s="26">
        <v>86</v>
      </c>
      <c r="AO97" s="26">
        <v>56</v>
      </c>
      <c r="AP97" s="26">
        <v>25</v>
      </c>
      <c r="AQ97" s="26">
        <v>15</v>
      </c>
    </row>
    <row r="98" spans="15:43" ht="15" x14ac:dyDescent="0.25">
      <c r="O98" s="75">
        <v>2016</v>
      </c>
      <c r="P98" s="75" t="s">
        <v>6</v>
      </c>
      <c r="Q98" s="75">
        <v>5</v>
      </c>
      <c r="R98" s="75" t="s">
        <v>18</v>
      </c>
      <c r="S98" s="90">
        <f t="shared" si="6"/>
        <v>2200</v>
      </c>
      <c r="T98" s="26">
        <v>12</v>
      </c>
      <c r="U98" s="26">
        <v>3</v>
      </c>
      <c r="V98" s="26">
        <v>3</v>
      </c>
      <c r="W98" s="26">
        <v>10</v>
      </c>
      <c r="X98" s="26">
        <v>9</v>
      </c>
      <c r="Y98" s="26">
        <v>51</v>
      </c>
      <c r="Z98" s="26">
        <v>123</v>
      </c>
      <c r="AA98" s="26">
        <v>195</v>
      </c>
      <c r="AB98" s="26">
        <v>108</v>
      </c>
      <c r="AC98" s="26">
        <v>103</v>
      </c>
      <c r="AD98" s="26">
        <v>112</v>
      </c>
      <c r="AE98" s="26">
        <v>136</v>
      </c>
      <c r="AF98" s="26">
        <v>122</v>
      </c>
      <c r="AG98" s="26">
        <v>106</v>
      </c>
      <c r="AH98" s="26">
        <v>151</v>
      </c>
      <c r="AI98" s="26">
        <v>147</v>
      </c>
      <c r="AJ98" s="26">
        <v>214</v>
      </c>
      <c r="AK98" s="26">
        <v>161</v>
      </c>
      <c r="AL98" s="26">
        <v>121</v>
      </c>
      <c r="AM98" s="26">
        <v>114</v>
      </c>
      <c r="AN98" s="26">
        <v>98</v>
      </c>
      <c r="AO98" s="26">
        <v>52</v>
      </c>
      <c r="AP98" s="26">
        <v>31</v>
      </c>
      <c r="AQ98" s="26">
        <v>18</v>
      </c>
    </row>
    <row r="99" spans="15:43" ht="15" x14ac:dyDescent="0.25">
      <c r="O99" s="75">
        <v>2016</v>
      </c>
      <c r="P99" s="75" t="s">
        <v>6</v>
      </c>
      <c r="Q99" s="75">
        <v>6</v>
      </c>
      <c r="R99" s="75" t="s">
        <v>19</v>
      </c>
      <c r="S99" s="90">
        <f t="shared" si="6"/>
        <v>2386</v>
      </c>
      <c r="T99" s="26">
        <v>5</v>
      </c>
      <c r="U99" s="26">
        <v>4</v>
      </c>
      <c r="V99" s="26">
        <v>1</v>
      </c>
      <c r="W99" s="26">
        <v>15</v>
      </c>
      <c r="X99" s="26">
        <v>19</v>
      </c>
      <c r="Y99" s="26">
        <v>74</v>
      </c>
      <c r="Z99" s="26">
        <v>105</v>
      </c>
      <c r="AA99" s="26">
        <v>185</v>
      </c>
      <c r="AB99" s="26">
        <v>120</v>
      </c>
      <c r="AC99" s="26">
        <v>105</v>
      </c>
      <c r="AD99" s="26">
        <v>116</v>
      </c>
      <c r="AE99" s="26">
        <v>133</v>
      </c>
      <c r="AF99" s="26">
        <v>134</v>
      </c>
      <c r="AG99" s="26">
        <v>128</v>
      </c>
      <c r="AH99" s="26">
        <v>153</v>
      </c>
      <c r="AI99" s="26">
        <v>160</v>
      </c>
      <c r="AJ99" s="26">
        <v>201</v>
      </c>
      <c r="AK99" s="26">
        <v>209</v>
      </c>
      <c r="AL99" s="26">
        <v>177</v>
      </c>
      <c r="AM99" s="26">
        <v>130</v>
      </c>
      <c r="AN99" s="26">
        <v>99</v>
      </c>
      <c r="AO99" s="26">
        <v>57</v>
      </c>
      <c r="AP99" s="26">
        <v>39</v>
      </c>
      <c r="AQ99" s="26">
        <v>17</v>
      </c>
    </row>
    <row r="100" spans="15:43" ht="15" x14ac:dyDescent="0.25">
      <c r="O100" s="75">
        <v>2016</v>
      </c>
      <c r="P100" s="75" t="s">
        <v>6</v>
      </c>
      <c r="Q100" s="75">
        <v>7</v>
      </c>
      <c r="R100" s="75" t="s">
        <v>20</v>
      </c>
      <c r="S100" s="90">
        <f t="shared" si="6"/>
        <v>2445</v>
      </c>
      <c r="T100" s="26">
        <v>8</v>
      </c>
      <c r="U100" s="26">
        <v>3</v>
      </c>
      <c r="V100" s="26">
        <v>3</v>
      </c>
      <c r="W100" s="26">
        <v>9</v>
      </c>
      <c r="X100" s="26">
        <v>16</v>
      </c>
      <c r="Y100" s="26">
        <v>65</v>
      </c>
      <c r="Z100" s="26">
        <v>120</v>
      </c>
      <c r="AA100" s="26">
        <v>217</v>
      </c>
      <c r="AB100" s="26">
        <v>103</v>
      </c>
      <c r="AC100" s="26">
        <v>73</v>
      </c>
      <c r="AD100" s="26">
        <v>90</v>
      </c>
      <c r="AE100" s="26">
        <v>135</v>
      </c>
      <c r="AF100" s="26">
        <v>120</v>
      </c>
      <c r="AG100" s="26">
        <v>155</v>
      </c>
      <c r="AH100" s="26">
        <v>168</v>
      </c>
      <c r="AI100" s="26">
        <v>186</v>
      </c>
      <c r="AJ100" s="26">
        <v>211</v>
      </c>
      <c r="AK100" s="26">
        <v>209</v>
      </c>
      <c r="AL100" s="26">
        <v>157</v>
      </c>
      <c r="AM100" s="26">
        <v>160</v>
      </c>
      <c r="AN100" s="26">
        <v>116</v>
      </c>
      <c r="AO100" s="26">
        <v>77</v>
      </c>
      <c r="AP100" s="26">
        <v>28</v>
      </c>
      <c r="AQ100" s="26">
        <v>16</v>
      </c>
    </row>
    <row r="101" spans="15:43" ht="15" x14ac:dyDescent="0.25">
      <c r="O101" s="75">
        <v>2016</v>
      </c>
      <c r="P101" s="75" t="s">
        <v>6</v>
      </c>
      <c r="Q101" s="75">
        <v>8</v>
      </c>
      <c r="R101" s="75" t="s">
        <v>21</v>
      </c>
      <c r="S101" s="90">
        <f t="shared" si="6"/>
        <v>2556</v>
      </c>
      <c r="T101" s="26">
        <v>13</v>
      </c>
      <c r="U101" s="26">
        <v>9</v>
      </c>
      <c r="V101" s="26">
        <v>3</v>
      </c>
      <c r="W101" s="26">
        <v>7</v>
      </c>
      <c r="X101" s="26">
        <v>22</v>
      </c>
      <c r="Y101" s="26">
        <v>57</v>
      </c>
      <c r="Z101" s="26">
        <v>96</v>
      </c>
      <c r="AA101" s="26">
        <v>146</v>
      </c>
      <c r="AB101" s="26">
        <v>174</v>
      </c>
      <c r="AC101" s="26">
        <v>169</v>
      </c>
      <c r="AD101" s="26">
        <v>160</v>
      </c>
      <c r="AE101" s="26">
        <v>173</v>
      </c>
      <c r="AF101" s="26">
        <v>171</v>
      </c>
      <c r="AG101" s="26">
        <v>164</v>
      </c>
      <c r="AH101" s="26">
        <v>173</v>
      </c>
      <c r="AI101" s="26">
        <v>192</v>
      </c>
      <c r="AJ101" s="26">
        <v>192</v>
      </c>
      <c r="AK101" s="26">
        <v>161</v>
      </c>
      <c r="AL101" s="26">
        <v>120</v>
      </c>
      <c r="AM101" s="26">
        <v>122</v>
      </c>
      <c r="AN101" s="26">
        <v>95</v>
      </c>
      <c r="AO101" s="26">
        <v>50</v>
      </c>
      <c r="AP101" s="26">
        <v>50</v>
      </c>
      <c r="AQ101" s="26">
        <v>37</v>
      </c>
    </row>
    <row r="102" spans="15:43" ht="15" x14ac:dyDescent="0.25">
      <c r="O102" s="75">
        <v>2016</v>
      </c>
      <c r="P102" s="75" t="s">
        <v>6</v>
      </c>
      <c r="Q102" s="75">
        <v>9</v>
      </c>
      <c r="R102" s="75" t="s">
        <v>15</v>
      </c>
      <c r="S102" s="90">
        <f t="shared" si="6"/>
        <v>2097</v>
      </c>
      <c r="T102" s="26">
        <v>11</v>
      </c>
      <c r="U102" s="26">
        <v>7</v>
      </c>
      <c r="V102" s="26">
        <v>3</v>
      </c>
      <c r="W102" s="26">
        <v>10</v>
      </c>
      <c r="X102" s="26">
        <v>7</v>
      </c>
      <c r="Y102" s="26">
        <v>19</v>
      </c>
      <c r="Z102" s="26">
        <v>54</v>
      </c>
      <c r="AA102" s="26">
        <v>66</v>
      </c>
      <c r="AB102" s="26">
        <v>104</v>
      </c>
      <c r="AC102" s="26">
        <v>169</v>
      </c>
      <c r="AD102" s="26">
        <v>180</v>
      </c>
      <c r="AE102" s="26">
        <v>158</v>
      </c>
      <c r="AF102" s="26">
        <v>177</v>
      </c>
      <c r="AG102" s="26">
        <v>135</v>
      </c>
      <c r="AH102" s="26">
        <v>139</v>
      </c>
      <c r="AI102" s="26">
        <v>120</v>
      </c>
      <c r="AJ102" s="26">
        <v>148</v>
      </c>
      <c r="AK102" s="26">
        <v>145</v>
      </c>
      <c r="AL102" s="26">
        <v>140</v>
      </c>
      <c r="AM102" s="26">
        <v>109</v>
      </c>
      <c r="AN102" s="26">
        <v>86</v>
      </c>
      <c r="AO102" s="26">
        <v>61</v>
      </c>
      <c r="AP102" s="26">
        <v>34</v>
      </c>
      <c r="AQ102" s="26">
        <v>15</v>
      </c>
    </row>
    <row r="103" spans="15:43" ht="15" x14ac:dyDescent="0.25">
      <c r="O103" s="75">
        <v>2016</v>
      </c>
      <c r="P103" s="75" t="s">
        <v>6</v>
      </c>
      <c r="Q103" s="75">
        <v>10</v>
      </c>
      <c r="R103" s="75" t="s">
        <v>16</v>
      </c>
      <c r="S103" s="90">
        <f t="shared" si="6"/>
        <v>1885</v>
      </c>
      <c r="T103" s="26">
        <v>20</v>
      </c>
      <c r="U103" s="26">
        <v>12</v>
      </c>
      <c r="V103" s="26">
        <v>4</v>
      </c>
      <c r="W103" s="26">
        <v>3</v>
      </c>
      <c r="X103" s="26">
        <v>13</v>
      </c>
      <c r="Y103" s="26">
        <v>12</v>
      </c>
      <c r="Z103" s="26">
        <v>19</v>
      </c>
      <c r="AA103" s="26">
        <v>15</v>
      </c>
      <c r="AB103" s="26">
        <v>62</v>
      </c>
      <c r="AC103" s="26">
        <v>123</v>
      </c>
      <c r="AD103" s="26">
        <v>119</v>
      </c>
      <c r="AE103" s="26">
        <v>129</v>
      </c>
      <c r="AF103" s="26">
        <v>212</v>
      </c>
      <c r="AG103" s="26">
        <v>150</v>
      </c>
      <c r="AH103" s="26">
        <v>131</v>
      </c>
      <c r="AI103" s="26">
        <v>120</v>
      </c>
      <c r="AJ103" s="26">
        <v>142</v>
      </c>
      <c r="AK103" s="26">
        <v>167</v>
      </c>
      <c r="AL103" s="26">
        <v>113</v>
      </c>
      <c r="AM103" s="26">
        <v>133</v>
      </c>
      <c r="AN103" s="26">
        <v>91</v>
      </c>
      <c r="AO103" s="26">
        <v>47</v>
      </c>
      <c r="AP103" s="26">
        <v>41</v>
      </c>
      <c r="AQ103" s="26">
        <v>7</v>
      </c>
    </row>
    <row r="104" spans="15:43" ht="15" x14ac:dyDescent="0.25">
      <c r="O104" s="75">
        <v>2016</v>
      </c>
      <c r="P104" s="75" t="s">
        <v>6</v>
      </c>
      <c r="Q104" s="75">
        <v>11</v>
      </c>
      <c r="R104" s="75" t="s">
        <v>17</v>
      </c>
      <c r="S104" s="90">
        <f t="shared" si="6"/>
        <v>2110</v>
      </c>
      <c r="T104" s="26">
        <v>9</v>
      </c>
      <c r="U104" s="26">
        <v>7</v>
      </c>
      <c r="V104" s="26">
        <v>4</v>
      </c>
      <c r="W104" s="26">
        <v>9</v>
      </c>
      <c r="X104" s="26">
        <v>17</v>
      </c>
      <c r="Y104" s="26">
        <v>68</v>
      </c>
      <c r="Z104" s="26">
        <v>89</v>
      </c>
      <c r="AA104" s="26">
        <v>115</v>
      </c>
      <c r="AB104" s="26">
        <v>108</v>
      </c>
      <c r="AC104" s="26">
        <v>104</v>
      </c>
      <c r="AD104" s="26">
        <v>130</v>
      </c>
      <c r="AE104" s="26">
        <v>129</v>
      </c>
      <c r="AF104" s="26">
        <v>128</v>
      </c>
      <c r="AG104" s="26">
        <v>140</v>
      </c>
      <c r="AH104" s="26">
        <v>169</v>
      </c>
      <c r="AI104" s="26">
        <v>174</v>
      </c>
      <c r="AJ104" s="26">
        <v>204</v>
      </c>
      <c r="AK104" s="26">
        <v>168</v>
      </c>
      <c r="AL104" s="26">
        <v>134</v>
      </c>
      <c r="AM104" s="26">
        <v>90</v>
      </c>
      <c r="AN104" s="26">
        <v>52</v>
      </c>
      <c r="AO104" s="26">
        <v>31</v>
      </c>
      <c r="AP104" s="26">
        <v>12</v>
      </c>
      <c r="AQ104" s="26">
        <v>19</v>
      </c>
    </row>
    <row r="105" spans="15:43" ht="15" x14ac:dyDescent="0.25">
      <c r="O105" s="75">
        <v>2016</v>
      </c>
      <c r="P105" s="75" t="s">
        <v>6</v>
      </c>
      <c r="Q105" s="75">
        <v>12</v>
      </c>
      <c r="R105" s="75" t="s">
        <v>18</v>
      </c>
      <c r="S105" s="90">
        <f t="shared" si="6"/>
        <v>2252</v>
      </c>
      <c r="T105" s="26">
        <v>2</v>
      </c>
      <c r="U105" s="26">
        <v>3</v>
      </c>
      <c r="V105" s="26">
        <v>2</v>
      </c>
      <c r="W105" s="26">
        <v>9</v>
      </c>
      <c r="X105" s="26">
        <v>18</v>
      </c>
      <c r="Y105" s="26">
        <v>60</v>
      </c>
      <c r="Z105" s="26">
        <v>103</v>
      </c>
      <c r="AA105" s="26">
        <v>184</v>
      </c>
      <c r="AB105" s="26">
        <v>107</v>
      </c>
      <c r="AC105" s="26">
        <v>118</v>
      </c>
      <c r="AD105" s="26">
        <v>114</v>
      </c>
      <c r="AE105" s="26">
        <v>131</v>
      </c>
      <c r="AF105" s="26">
        <v>133</v>
      </c>
      <c r="AG105" s="26">
        <v>125</v>
      </c>
      <c r="AH105" s="26">
        <v>155</v>
      </c>
      <c r="AI105" s="26">
        <v>187</v>
      </c>
      <c r="AJ105" s="26">
        <v>206</v>
      </c>
      <c r="AK105" s="26">
        <v>202</v>
      </c>
      <c r="AL105" s="26">
        <v>124</v>
      </c>
      <c r="AM105" s="26">
        <v>97</v>
      </c>
      <c r="AN105" s="26">
        <v>88</v>
      </c>
      <c r="AO105" s="26">
        <v>57</v>
      </c>
      <c r="AP105" s="26">
        <v>18</v>
      </c>
      <c r="AQ105" s="26">
        <v>9</v>
      </c>
    </row>
    <row r="106" spans="15:43" ht="15" x14ac:dyDescent="0.25">
      <c r="O106" s="75">
        <v>2016</v>
      </c>
      <c r="P106" s="75" t="s">
        <v>6</v>
      </c>
      <c r="Q106" s="75">
        <v>13</v>
      </c>
      <c r="R106" s="75" t="s">
        <v>19</v>
      </c>
      <c r="S106" s="90">
        <f t="shared" si="6"/>
        <v>2281</v>
      </c>
      <c r="T106" s="26">
        <v>4</v>
      </c>
      <c r="U106" s="26">
        <v>9</v>
      </c>
      <c r="V106" s="26">
        <v>1</v>
      </c>
      <c r="W106" s="26">
        <v>11</v>
      </c>
      <c r="X106" s="26">
        <v>22</v>
      </c>
      <c r="Y106" s="26">
        <v>55</v>
      </c>
      <c r="Z106" s="26">
        <v>98</v>
      </c>
      <c r="AA106" s="26">
        <v>192</v>
      </c>
      <c r="AB106" s="26">
        <v>109</v>
      </c>
      <c r="AC106" s="26">
        <v>120</v>
      </c>
      <c r="AD106" s="26">
        <v>95</v>
      </c>
      <c r="AE106" s="26">
        <v>128</v>
      </c>
      <c r="AF106" s="26">
        <v>140</v>
      </c>
      <c r="AG106" s="26">
        <v>132</v>
      </c>
      <c r="AH106" s="26">
        <v>137</v>
      </c>
      <c r="AI106" s="26">
        <v>168</v>
      </c>
      <c r="AJ106" s="26">
        <v>208</v>
      </c>
      <c r="AK106" s="26">
        <v>197</v>
      </c>
      <c r="AL106" s="26">
        <v>165</v>
      </c>
      <c r="AM106" s="26">
        <v>114</v>
      </c>
      <c r="AN106" s="26">
        <v>94</v>
      </c>
      <c r="AO106" s="26">
        <v>34</v>
      </c>
      <c r="AP106" s="26">
        <v>39</v>
      </c>
      <c r="AQ106" s="26">
        <v>9</v>
      </c>
    </row>
    <row r="107" spans="15:43" ht="15" x14ac:dyDescent="0.25">
      <c r="O107" s="75">
        <v>2016</v>
      </c>
      <c r="P107" s="75" t="s">
        <v>6</v>
      </c>
      <c r="Q107" s="75">
        <v>14</v>
      </c>
      <c r="R107" s="75" t="s">
        <v>20</v>
      </c>
      <c r="S107" s="90">
        <f t="shared" si="6"/>
        <v>2074</v>
      </c>
      <c r="T107" s="26">
        <v>9</v>
      </c>
      <c r="U107" s="26">
        <v>1</v>
      </c>
      <c r="V107" s="26">
        <v>0</v>
      </c>
      <c r="W107" s="26">
        <v>9</v>
      </c>
      <c r="X107" s="26">
        <v>23</v>
      </c>
      <c r="Y107" s="26">
        <v>63</v>
      </c>
      <c r="Z107" s="26">
        <v>111</v>
      </c>
      <c r="AA107" s="26">
        <v>191</v>
      </c>
      <c r="AB107" s="26">
        <v>107</v>
      </c>
      <c r="AC107" s="26">
        <v>115</v>
      </c>
      <c r="AD107" s="26">
        <v>100</v>
      </c>
      <c r="AE107" s="26">
        <v>125</v>
      </c>
      <c r="AF107" s="26">
        <v>105</v>
      </c>
      <c r="AG107" s="26">
        <v>118</v>
      </c>
      <c r="AH107" s="26">
        <v>157</v>
      </c>
      <c r="AI107" s="26">
        <v>149</v>
      </c>
      <c r="AJ107" s="26">
        <v>191</v>
      </c>
      <c r="AK107" s="26">
        <v>162</v>
      </c>
      <c r="AL107" s="26">
        <v>132</v>
      </c>
      <c r="AM107" s="26">
        <v>85</v>
      </c>
      <c r="AN107" s="26">
        <v>48</v>
      </c>
      <c r="AO107" s="26">
        <v>43</v>
      </c>
      <c r="AP107" s="26">
        <v>15</v>
      </c>
      <c r="AQ107" s="26">
        <v>15</v>
      </c>
    </row>
    <row r="108" spans="15:43" ht="15" x14ac:dyDescent="0.25">
      <c r="O108" s="75">
        <v>2016</v>
      </c>
      <c r="P108" s="75" t="s">
        <v>6</v>
      </c>
      <c r="Q108" s="75">
        <v>15</v>
      </c>
      <c r="R108" s="75" t="s">
        <v>21</v>
      </c>
      <c r="S108" s="90">
        <f t="shared" si="6"/>
        <v>2249</v>
      </c>
      <c r="T108" s="26">
        <v>2</v>
      </c>
      <c r="U108" s="26">
        <v>6</v>
      </c>
      <c r="V108" s="26">
        <v>2</v>
      </c>
      <c r="W108" s="26">
        <v>7</v>
      </c>
      <c r="X108" s="26">
        <v>15</v>
      </c>
      <c r="Y108" s="26">
        <v>57</v>
      </c>
      <c r="Z108" s="26">
        <v>98</v>
      </c>
      <c r="AA108" s="26">
        <v>173</v>
      </c>
      <c r="AB108" s="26">
        <v>102</v>
      </c>
      <c r="AC108" s="26">
        <v>117</v>
      </c>
      <c r="AD108" s="26">
        <v>120</v>
      </c>
      <c r="AE108" s="26">
        <v>169</v>
      </c>
      <c r="AF108" s="26">
        <v>137</v>
      </c>
      <c r="AG108" s="26">
        <v>157</v>
      </c>
      <c r="AH108" s="26">
        <v>144</v>
      </c>
      <c r="AI108" s="26">
        <v>176</v>
      </c>
      <c r="AJ108" s="26">
        <v>225</v>
      </c>
      <c r="AK108" s="26">
        <v>159</v>
      </c>
      <c r="AL108" s="26">
        <v>115</v>
      </c>
      <c r="AM108" s="26">
        <v>87</v>
      </c>
      <c r="AN108" s="26">
        <v>66</v>
      </c>
      <c r="AO108" s="26">
        <v>48</v>
      </c>
      <c r="AP108" s="26">
        <v>46</v>
      </c>
      <c r="AQ108" s="26">
        <v>21</v>
      </c>
    </row>
    <row r="109" spans="15:43" ht="15" x14ac:dyDescent="0.25">
      <c r="O109" s="75">
        <v>2016</v>
      </c>
      <c r="P109" s="75" t="s">
        <v>6</v>
      </c>
      <c r="Q109" s="75">
        <v>16</v>
      </c>
      <c r="R109" s="75" t="s">
        <v>15</v>
      </c>
      <c r="S109" s="90">
        <f t="shared" si="6"/>
        <v>1877</v>
      </c>
      <c r="T109" s="26">
        <v>19</v>
      </c>
      <c r="U109" s="26">
        <v>12</v>
      </c>
      <c r="V109" s="26">
        <v>2</v>
      </c>
      <c r="W109" s="26">
        <v>9</v>
      </c>
      <c r="X109" s="26">
        <v>7</v>
      </c>
      <c r="Y109" s="26">
        <v>31</v>
      </c>
      <c r="Z109" s="26">
        <v>46</v>
      </c>
      <c r="AA109" s="26">
        <v>53</v>
      </c>
      <c r="AB109" s="26">
        <v>88</v>
      </c>
      <c r="AC109" s="26">
        <v>131</v>
      </c>
      <c r="AD109" s="26">
        <v>124</v>
      </c>
      <c r="AE109" s="26">
        <v>148</v>
      </c>
      <c r="AF109" s="26">
        <v>148</v>
      </c>
      <c r="AG109" s="26">
        <v>120</v>
      </c>
      <c r="AH109" s="26">
        <v>121</v>
      </c>
      <c r="AI109" s="26">
        <v>145</v>
      </c>
      <c r="AJ109" s="26">
        <v>149</v>
      </c>
      <c r="AK109" s="26">
        <v>134</v>
      </c>
      <c r="AL109" s="26">
        <v>101</v>
      </c>
      <c r="AM109" s="26">
        <v>88</v>
      </c>
      <c r="AN109" s="26">
        <v>91</v>
      </c>
      <c r="AO109" s="26">
        <v>48</v>
      </c>
      <c r="AP109" s="26">
        <v>31</v>
      </c>
      <c r="AQ109" s="26">
        <v>31</v>
      </c>
    </row>
    <row r="110" spans="15:43" ht="15" x14ac:dyDescent="0.25">
      <c r="O110" s="75">
        <v>2016</v>
      </c>
      <c r="P110" s="75" t="s">
        <v>6</v>
      </c>
      <c r="Q110" s="75">
        <v>17</v>
      </c>
      <c r="R110" s="75" t="s">
        <v>16</v>
      </c>
      <c r="S110" s="90">
        <f t="shared" si="6"/>
        <v>2022</v>
      </c>
      <c r="T110" s="26">
        <v>14</v>
      </c>
      <c r="U110" s="26">
        <v>6</v>
      </c>
      <c r="V110" s="26">
        <v>5</v>
      </c>
      <c r="W110" s="26">
        <v>6</v>
      </c>
      <c r="X110" s="26">
        <v>7</v>
      </c>
      <c r="Y110" s="26">
        <v>24</v>
      </c>
      <c r="Z110" s="26">
        <v>28</v>
      </c>
      <c r="AA110" s="26">
        <v>40</v>
      </c>
      <c r="AB110" s="26">
        <v>57</v>
      </c>
      <c r="AC110" s="26">
        <v>152</v>
      </c>
      <c r="AD110" s="26">
        <v>128</v>
      </c>
      <c r="AE110" s="26">
        <v>114</v>
      </c>
      <c r="AF110" s="26">
        <v>243</v>
      </c>
      <c r="AG110" s="26">
        <v>133</v>
      </c>
      <c r="AH110" s="26">
        <v>134</v>
      </c>
      <c r="AI110" s="26">
        <v>138</v>
      </c>
      <c r="AJ110" s="26">
        <v>137</v>
      </c>
      <c r="AK110" s="26">
        <v>178</v>
      </c>
      <c r="AL110" s="26">
        <v>126</v>
      </c>
      <c r="AM110" s="26">
        <v>188</v>
      </c>
      <c r="AN110" s="26">
        <v>76</v>
      </c>
      <c r="AO110" s="26">
        <v>52</v>
      </c>
      <c r="AP110" s="26">
        <v>25</v>
      </c>
      <c r="AQ110" s="26">
        <v>11</v>
      </c>
    </row>
    <row r="111" spans="15:43" ht="15" x14ac:dyDescent="0.25">
      <c r="O111" s="75">
        <v>2016</v>
      </c>
      <c r="P111" s="75" t="s">
        <v>6</v>
      </c>
      <c r="Q111" s="75">
        <v>18</v>
      </c>
      <c r="R111" s="75" t="s">
        <v>17</v>
      </c>
      <c r="S111" s="90">
        <f t="shared" si="6"/>
        <v>2117</v>
      </c>
      <c r="T111" s="26">
        <v>8</v>
      </c>
      <c r="U111" s="26">
        <v>15</v>
      </c>
      <c r="V111" s="26">
        <v>1</v>
      </c>
      <c r="W111" s="26">
        <v>9</v>
      </c>
      <c r="X111" s="26">
        <v>18</v>
      </c>
      <c r="Y111" s="26">
        <v>43</v>
      </c>
      <c r="Z111" s="26">
        <v>87</v>
      </c>
      <c r="AA111" s="26">
        <v>121</v>
      </c>
      <c r="AB111" s="26">
        <v>131</v>
      </c>
      <c r="AC111" s="26">
        <v>103</v>
      </c>
      <c r="AD111" s="26">
        <v>137</v>
      </c>
      <c r="AE111" s="26">
        <v>153</v>
      </c>
      <c r="AF111" s="26">
        <v>127</v>
      </c>
      <c r="AG111" s="26">
        <v>118</v>
      </c>
      <c r="AH111" s="26">
        <v>160</v>
      </c>
      <c r="AI111" s="26">
        <v>161</v>
      </c>
      <c r="AJ111" s="26">
        <v>176</v>
      </c>
      <c r="AK111" s="26">
        <v>150</v>
      </c>
      <c r="AL111" s="26">
        <v>129</v>
      </c>
      <c r="AM111" s="26">
        <v>99</v>
      </c>
      <c r="AN111" s="26">
        <v>80</v>
      </c>
      <c r="AO111" s="26">
        <v>53</v>
      </c>
      <c r="AP111" s="26">
        <v>22</v>
      </c>
      <c r="AQ111" s="26">
        <v>16</v>
      </c>
    </row>
    <row r="112" spans="15:43" ht="15" x14ac:dyDescent="0.25">
      <c r="O112" s="75">
        <v>2016</v>
      </c>
      <c r="P112" s="75" t="s">
        <v>6</v>
      </c>
      <c r="Q112" s="75">
        <v>19</v>
      </c>
      <c r="R112" s="75" t="s">
        <v>18</v>
      </c>
      <c r="S112" s="90">
        <f t="shared" si="6"/>
        <v>2128</v>
      </c>
      <c r="T112" s="26">
        <v>14</v>
      </c>
      <c r="U112" s="26">
        <v>3</v>
      </c>
      <c r="V112" s="26">
        <v>0</v>
      </c>
      <c r="W112" s="26">
        <v>8</v>
      </c>
      <c r="X112" s="26">
        <v>19</v>
      </c>
      <c r="Y112" s="26">
        <v>49</v>
      </c>
      <c r="Z112" s="26">
        <v>106</v>
      </c>
      <c r="AA112" s="26">
        <v>188</v>
      </c>
      <c r="AB112" s="26">
        <v>105</v>
      </c>
      <c r="AC112" s="26">
        <v>91</v>
      </c>
      <c r="AD112" s="26">
        <v>138</v>
      </c>
      <c r="AE112" s="26">
        <v>100</v>
      </c>
      <c r="AF112" s="26">
        <v>115</v>
      </c>
      <c r="AG112" s="26">
        <v>127</v>
      </c>
      <c r="AH112" s="26">
        <v>132</v>
      </c>
      <c r="AI112" s="26">
        <v>177</v>
      </c>
      <c r="AJ112" s="26">
        <v>205</v>
      </c>
      <c r="AK112" s="26">
        <v>148</v>
      </c>
      <c r="AL112" s="26">
        <v>148</v>
      </c>
      <c r="AM112" s="26">
        <v>95</v>
      </c>
      <c r="AN112" s="26">
        <v>83</v>
      </c>
      <c r="AO112" s="26">
        <v>38</v>
      </c>
      <c r="AP112" s="26">
        <v>24</v>
      </c>
      <c r="AQ112" s="26">
        <v>15</v>
      </c>
    </row>
    <row r="113" spans="15:43" ht="15" x14ac:dyDescent="0.25">
      <c r="O113" s="75">
        <v>2016</v>
      </c>
      <c r="P113" s="75" t="s">
        <v>6</v>
      </c>
      <c r="Q113" s="75">
        <v>21</v>
      </c>
      <c r="R113" s="75" t="s">
        <v>19</v>
      </c>
      <c r="S113" s="90">
        <f t="shared" si="6"/>
        <v>2116</v>
      </c>
      <c r="T113" s="26">
        <v>8</v>
      </c>
      <c r="U113" s="26">
        <v>2</v>
      </c>
      <c r="V113" s="26">
        <v>4</v>
      </c>
      <c r="W113" s="26">
        <v>10</v>
      </c>
      <c r="X113" s="26">
        <v>21</v>
      </c>
      <c r="Y113" s="26">
        <v>55</v>
      </c>
      <c r="Z113" s="26">
        <v>85</v>
      </c>
      <c r="AA113" s="26">
        <v>204</v>
      </c>
      <c r="AB113" s="26">
        <v>95</v>
      </c>
      <c r="AC113" s="26">
        <v>109</v>
      </c>
      <c r="AD113" s="26">
        <v>99</v>
      </c>
      <c r="AE113" s="26">
        <v>108</v>
      </c>
      <c r="AF113" s="26">
        <v>140</v>
      </c>
      <c r="AG113" s="26">
        <v>149</v>
      </c>
      <c r="AH113" s="26">
        <v>142</v>
      </c>
      <c r="AI113" s="26">
        <v>173</v>
      </c>
      <c r="AJ113" s="26">
        <v>200</v>
      </c>
      <c r="AK113" s="26">
        <v>171</v>
      </c>
      <c r="AL113" s="26">
        <v>122</v>
      </c>
      <c r="AM113" s="26">
        <v>64</v>
      </c>
      <c r="AN113" s="26">
        <v>60</v>
      </c>
      <c r="AO113" s="26">
        <v>58</v>
      </c>
      <c r="AP113" s="26">
        <v>26</v>
      </c>
      <c r="AQ113" s="26">
        <v>11</v>
      </c>
    </row>
    <row r="114" spans="15:43" ht="15" x14ac:dyDescent="0.25">
      <c r="O114" s="75">
        <v>2016</v>
      </c>
      <c r="P114" s="75" t="s">
        <v>6</v>
      </c>
      <c r="Q114" s="75">
        <v>22</v>
      </c>
      <c r="R114" s="75" t="s">
        <v>20</v>
      </c>
      <c r="S114" s="90">
        <f t="shared" si="6"/>
        <v>2521</v>
      </c>
      <c r="T114" s="26">
        <v>10</v>
      </c>
      <c r="U114" s="26">
        <v>7</v>
      </c>
      <c r="V114" s="26">
        <v>6</v>
      </c>
      <c r="W114" s="26">
        <v>8</v>
      </c>
      <c r="X114" s="26">
        <v>18</v>
      </c>
      <c r="Y114" s="26">
        <v>51</v>
      </c>
      <c r="Z114" s="26">
        <v>102</v>
      </c>
      <c r="AA114" s="26">
        <v>194</v>
      </c>
      <c r="AB114" s="26">
        <v>123</v>
      </c>
      <c r="AC114" s="26">
        <v>115</v>
      </c>
      <c r="AD114" s="26">
        <v>137</v>
      </c>
      <c r="AE114" s="26">
        <v>131</v>
      </c>
      <c r="AF114" s="26">
        <v>146</v>
      </c>
      <c r="AG114" s="26">
        <v>143</v>
      </c>
      <c r="AH114" s="26">
        <v>183</v>
      </c>
      <c r="AI114" s="26">
        <v>181</v>
      </c>
      <c r="AJ114" s="26">
        <v>221</v>
      </c>
      <c r="AK114" s="26">
        <v>207</v>
      </c>
      <c r="AL114" s="26">
        <v>154</v>
      </c>
      <c r="AM114" s="26">
        <v>140</v>
      </c>
      <c r="AN114" s="26">
        <v>104</v>
      </c>
      <c r="AO114" s="26">
        <v>72</v>
      </c>
      <c r="AP114" s="26">
        <v>39</v>
      </c>
      <c r="AQ114" s="26">
        <v>29</v>
      </c>
    </row>
    <row r="115" spans="15:43" ht="15" x14ac:dyDescent="0.25">
      <c r="O115" s="75">
        <v>2016</v>
      </c>
      <c r="P115" s="75" t="s">
        <v>6</v>
      </c>
      <c r="Q115" s="75">
        <v>23</v>
      </c>
      <c r="R115" s="75" t="s">
        <v>21</v>
      </c>
      <c r="S115" s="90">
        <f t="shared" si="6"/>
        <v>2139</v>
      </c>
      <c r="T115" s="26">
        <v>15</v>
      </c>
      <c r="U115" s="26">
        <v>12</v>
      </c>
      <c r="V115" s="26">
        <v>9</v>
      </c>
      <c r="W115" s="26">
        <v>3</v>
      </c>
      <c r="X115" s="26">
        <v>13</v>
      </c>
      <c r="Y115" s="26">
        <v>30</v>
      </c>
      <c r="Z115" s="26">
        <v>46</v>
      </c>
      <c r="AA115" s="26">
        <v>56</v>
      </c>
      <c r="AB115" s="26">
        <v>102</v>
      </c>
      <c r="AC115" s="26">
        <v>147</v>
      </c>
      <c r="AD115" s="26">
        <v>157</v>
      </c>
      <c r="AE115" s="26">
        <v>180</v>
      </c>
      <c r="AF115" s="26">
        <v>171</v>
      </c>
      <c r="AG115" s="26">
        <v>151</v>
      </c>
      <c r="AH115" s="26">
        <v>141</v>
      </c>
      <c r="AI115" s="26">
        <v>141</v>
      </c>
      <c r="AJ115" s="26">
        <v>139</v>
      </c>
      <c r="AK115" s="26">
        <v>149</v>
      </c>
      <c r="AL115" s="26">
        <v>145</v>
      </c>
      <c r="AM115" s="26">
        <v>104</v>
      </c>
      <c r="AN115" s="26">
        <v>86</v>
      </c>
      <c r="AO115" s="26">
        <v>56</v>
      </c>
      <c r="AP115" s="26">
        <v>50</v>
      </c>
      <c r="AQ115" s="26">
        <v>36</v>
      </c>
    </row>
    <row r="116" spans="15:43" ht="15" x14ac:dyDescent="0.25">
      <c r="O116" s="75">
        <v>2016</v>
      </c>
      <c r="P116" s="75" t="s">
        <v>6</v>
      </c>
      <c r="Q116" s="75">
        <v>24</v>
      </c>
      <c r="R116" s="75" t="s">
        <v>15</v>
      </c>
      <c r="S116" s="90">
        <f t="shared" si="6"/>
        <v>1946</v>
      </c>
      <c r="T116" s="26">
        <v>14</v>
      </c>
      <c r="U116" s="26">
        <v>7</v>
      </c>
      <c r="V116" s="26">
        <v>4</v>
      </c>
      <c r="W116" s="26">
        <v>1</v>
      </c>
      <c r="X116" s="26">
        <v>12</v>
      </c>
      <c r="Y116" s="26">
        <v>18</v>
      </c>
      <c r="Z116" s="26">
        <v>38</v>
      </c>
      <c r="AA116" s="26">
        <v>26</v>
      </c>
      <c r="AB116" s="26">
        <v>57</v>
      </c>
      <c r="AC116" s="26">
        <v>138</v>
      </c>
      <c r="AD116" s="26">
        <v>147</v>
      </c>
      <c r="AE116" s="26">
        <v>110</v>
      </c>
      <c r="AF116" s="26">
        <v>231</v>
      </c>
      <c r="AG116" s="26">
        <v>156</v>
      </c>
      <c r="AH116" s="26">
        <v>138</v>
      </c>
      <c r="AI116" s="26">
        <v>117</v>
      </c>
      <c r="AJ116" s="26">
        <v>141</v>
      </c>
      <c r="AK116" s="26">
        <v>168</v>
      </c>
      <c r="AL116" s="26">
        <v>127</v>
      </c>
      <c r="AM116" s="26">
        <v>153</v>
      </c>
      <c r="AN116" s="26">
        <v>68</v>
      </c>
      <c r="AO116" s="26">
        <v>38</v>
      </c>
      <c r="AP116" s="26">
        <v>27</v>
      </c>
      <c r="AQ116" s="26">
        <v>10</v>
      </c>
    </row>
    <row r="117" spans="15:43" ht="15" x14ac:dyDescent="0.25">
      <c r="O117" s="75">
        <v>2016</v>
      </c>
      <c r="P117" s="75" t="s">
        <v>6</v>
      </c>
      <c r="Q117" s="75">
        <v>25</v>
      </c>
      <c r="R117" s="75" t="s">
        <v>16</v>
      </c>
      <c r="S117" s="90">
        <f t="shared" si="6"/>
        <v>2277</v>
      </c>
      <c r="T117" s="26">
        <v>8</v>
      </c>
      <c r="U117" s="26">
        <v>6</v>
      </c>
      <c r="V117" s="26">
        <v>7</v>
      </c>
      <c r="W117" s="26">
        <v>7</v>
      </c>
      <c r="X117" s="26">
        <v>23</v>
      </c>
      <c r="Y117" s="26">
        <v>77</v>
      </c>
      <c r="Z117" s="26">
        <v>102</v>
      </c>
      <c r="AA117" s="26">
        <v>203</v>
      </c>
      <c r="AB117" s="26">
        <v>127</v>
      </c>
      <c r="AC117" s="26">
        <v>103</v>
      </c>
      <c r="AD117" s="26">
        <v>126</v>
      </c>
      <c r="AE117" s="26">
        <v>131</v>
      </c>
      <c r="AF117" s="26">
        <v>141</v>
      </c>
      <c r="AG117" s="26">
        <v>122</v>
      </c>
      <c r="AH117" s="26">
        <v>139</v>
      </c>
      <c r="AI117" s="26">
        <v>170</v>
      </c>
      <c r="AJ117" s="26">
        <v>218</v>
      </c>
      <c r="AK117" s="26">
        <v>186</v>
      </c>
      <c r="AL117" s="26">
        <v>118</v>
      </c>
      <c r="AM117" s="26">
        <v>91</v>
      </c>
      <c r="AN117" s="26">
        <v>80</v>
      </c>
      <c r="AO117" s="26">
        <v>55</v>
      </c>
      <c r="AP117" s="26">
        <v>23</v>
      </c>
      <c r="AQ117" s="26">
        <v>14</v>
      </c>
    </row>
    <row r="118" spans="15:43" ht="15" x14ac:dyDescent="0.25">
      <c r="O118" s="75">
        <v>2016</v>
      </c>
      <c r="P118" s="75" t="s">
        <v>6</v>
      </c>
      <c r="Q118" s="75">
        <v>26</v>
      </c>
      <c r="R118" s="75" t="s">
        <v>17</v>
      </c>
      <c r="S118" s="90">
        <f t="shared" si="6"/>
        <v>2244</v>
      </c>
      <c r="T118" s="26">
        <v>3</v>
      </c>
      <c r="U118" s="26">
        <v>3</v>
      </c>
      <c r="V118" s="26">
        <v>4</v>
      </c>
      <c r="W118" s="26">
        <v>12</v>
      </c>
      <c r="X118" s="26">
        <v>15</v>
      </c>
      <c r="Y118" s="26">
        <v>63</v>
      </c>
      <c r="Z118" s="26">
        <v>124</v>
      </c>
      <c r="AA118" s="26">
        <v>200</v>
      </c>
      <c r="AB118" s="26">
        <v>120</v>
      </c>
      <c r="AC118" s="26">
        <v>116</v>
      </c>
      <c r="AD118" s="26">
        <v>101</v>
      </c>
      <c r="AE118" s="26">
        <v>114</v>
      </c>
      <c r="AF118" s="26">
        <v>131</v>
      </c>
      <c r="AG118" s="26">
        <v>138</v>
      </c>
      <c r="AH118" s="26">
        <v>131</v>
      </c>
      <c r="AI118" s="26">
        <v>168</v>
      </c>
      <c r="AJ118" s="26">
        <v>203</v>
      </c>
      <c r="AK118" s="26">
        <v>169</v>
      </c>
      <c r="AL118" s="26">
        <v>141</v>
      </c>
      <c r="AM118" s="26">
        <v>109</v>
      </c>
      <c r="AN118" s="26">
        <v>100</v>
      </c>
      <c r="AO118" s="26">
        <v>30</v>
      </c>
      <c r="AP118" s="26">
        <v>30</v>
      </c>
      <c r="AQ118" s="26">
        <v>19</v>
      </c>
    </row>
    <row r="119" spans="15:43" ht="15" x14ac:dyDescent="0.25">
      <c r="O119" s="75">
        <v>2016</v>
      </c>
      <c r="P119" s="75" t="s">
        <v>6</v>
      </c>
      <c r="Q119" s="75">
        <v>27</v>
      </c>
      <c r="R119" s="75" t="s">
        <v>18</v>
      </c>
      <c r="S119" s="90">
        <f t="shared" si="6"/>
        <v>2253</v>
      </c>
      <c r="T119" s="26">
        <v>6</v>
      </c>
      <c r="U119" s="26">
        <v>3</v>
      </c>
      <c r="V119" s="26">
        <v>2</v>
      </c>
      <c r="W119" s="26">
        <v>8</v>
      </c>
      <c r="X119" s="26">
        <v>19</v>
      </c>
      <c r="Y119" s="26">
        <v>56</v>
      </c>
      <c r="Z119" s="26">
        <v>120</v>
      </c>
      <c r="AA119" s="26">
        <v>198</v>
      </c>
      <c r="AB119" s="26">
        <v>105</v>
      </c>
      <c r="AC119" s="26">
        <v>112</v>
      </c>
      <c r="AD119" s="26">
        <v>97</v>
      </c>
      <c r="AE119" s="26">
        <v>148</v>
      </c>
      <c r="AF119" s="26">
        <v>142</v>
      </c>
      <c r="AG119" s="26">
        <v>137</v>
      </c>
      <c r="AH119" s="26">
        <v>145</v>
      </c>
      <c r="AI119" s="26">
        <v>179</v>
      </c>
      <c r="AJ119" s="26">
        <v>178</v>
      </c>
      <c r="AK119" s="26">
        <v>154</v>
      </c>
      <c r="AL119" s="26">
        <v>150</v>
      </c>
      <c r="AM119" s="26">
        <v>106</v>
      </c>
      <c r="AN119" s="26">
        <v>108</v>
      </c>
      <c r="AO119" s="26">
        <v>42</v>
      </c>
      <c r="AP119" s="26">
        <v>24</v>
      </c>
      <c r="AQ119" s="26">
        <v>14</v>
      </c>
    </row>
    <row r="120" spans="15:43" ht="15" x14ac:dyDescent="0.25">
      <c r="O120" s="75">
        <v>2016</v>
      </c>
      <c r="P120" s="75" t="s">
        <v>6</v>
      </c>
      <c r="Q120" s="75">
        <v>28</v>
      </c>
      <c r="R120" s="75" t="s">
        <v>19</v>
      </c>
      <c r="S120" s="90">
        <f t="shared" si="6"/>
        <v>2278</v>
      </c>
      <c r="T120" s="26">
        <v>9</v>
      </c>
      <c r="U120" s="26">
        <v>4</v>
      </c>
      <c r="V120" s="26">
        <v>4</v>
      </c>
      <c r="W120" s="26">
        <v>7</v>
      </c>
      <c r="X120" s="26">
        <v>24</v>
      </c>
      <c r="Y120" s="26">
        <v>58</v>
      </c>
      <c r="Z120" s="26">
        <v>107</v>
      </c>
      <c r="AA120" s="26">
        <v>194</v>
      </c>
      <c r="AB120" s="26">
        <v>126</v>
      </c>
      <c r="AC120" s="26">
        <v>119</v>
      </c>
      <c r="AD120" s="26">
        <v>128</v>
      </c>
      <c r="AE120" s="26">
        <v>124</v>
      </c>
      <c r="AF120" s="26">
        <v>111</v>
      </c>
      <c r="AG120" s="26">
        <v>138</v>
      </c>
      <c r="AH120" s="26">
        <v>146</v>
      </c>
      <c r="AI120" s="26">
        <v>145</v>
      </c>
      <c r="AJ120" s="26">
        <v>227</v>
      </c>
      <c r="AK120" s="26">
        <v>153</v>
      </c>
      <c r="AL120" s="26">
        <v>150</v>
      </c>
      <c r="AM120" s="26">
        <v>112</v>
      </c>
      <c r="AN120" s="26">
        <v>77</v>
      </c>
      <c r="AO120" s="26">
        <v>62</v>
      </c>
      <c r="AP120" s="26">
        <v>37</v>
      </c>
      <c r="AQ120" s="26">
        <v>16</v>
      </c>
    </row>
    <row r="121" spans="15:43" ht="15" x14ac:dyDescent="0.25">
      <c r="O121" s="75">
        <v>2016</v>
      </c>
      <c r="P121" s="75" t="s">
        <v>6</v>
      </c>
      <c r="Q121" s="75">
        <v>29</v>
      </c>
      <c r="R121" s="75" t="s">
        <v>20</v>
      </c>
      <c r="S121" s="90">
        <f t="shared" si="6"/>
        <v>2387</v>
      </c>
      <c r="T121" s="26">
        <v>16</v>
      </c>
      <c r="U121" s="26">
        <v>7</v>
      </c>
      <c r="V121" s="26">
        <v>6</v>
      </c>
      <c r="W121" s="26">
        <v>4</v>
      </c>
      <c r="X121" s="26">
        <v>18</v>
      </c>
      <c r="Y121" s="26">
        <v>57</v>
      </c>
      <c r="Z121" s="26">
        <v>99</v>
      </c>
      <c r="AA121" s="26">
        <v>193</v>
      </c>
      <c r="AB121" s="26">
        <v>128</v>
      </c>
      <c r="AC121" s="26">
        <v>142</v>
      </c>
      <c r="AD121" s="26">
        <v>135</v>
      </c>
      <c r="AE121" s="26">
        <v>146</v>
      </c>
      <c r="AF121" s="26">
        <v>135</v>
      </c>
      <c r="AG121" s="26">
        <v>115</v>
      </c>
      <c r="AH121" s="26">
        <v>159</v>
      </c>
      <c r="AI121" s="26">
        <v>169</v>
      </c>
      <c r="AJ121" s="26">
        <v>196</v>
      </c>
      <c r="AK121" s="26">
        <v>147</v>
      </c>
      <c r="AL121" s="26">
        <v>141</v>
      </c>
      <c r="AM121" s="26">
        <v>115</v>
      </c>
      <c r="AN121" s="26">
        <v>112</v>
      </c>
      <c r="AO121" s="26">
        <v>55</v>
      </c>
      <c r="AP121" s="26">
        <v>52</v>
      </c>
      <c r="AQ121" s="26">
        <v>40</v>
      </c>
    </row>
    <row r="122" spans="15:43" ht="15" x14ac:dyDescent="0.25">
      <c r="O122" s="75">
        <v>2016</v>
      </c>
      <c r="P122" s="75" t="s">
        <v>6</v>
      </c>
      <c r="Q122" s="75">
        <v>30</v>
      </c>
      <c r="R122" s="75" t="s">
        <v>21</v>
      </c>
      <c r="S122" s="90">
        <f t="shared" si="6"/>
        <v>1798</v>
      </c>
      <c r="T122" s="26">
        <v>15</v>
      </c>
      <c r="U122" s="26">
        <v>13</v>
      </c>
      <c r="V122" s="26">
        <v>5</v>
      </c>
      <c r="W122" s="26">
        <v>6</v>
      </c>
      <c r="X122" s="26">
        <v>9</v>
      </c>
      <c r="Y122" s="26">
        <v>24</v>
      </c>
      <c r="Z122" s="26">
        <v>36</v>
      </c>
      <c r="AA122" s="26">
        <v>52</v>
      </c>
      <c r="AB122" s="26">
        <v>74</v>
      </c>
      <c r="AC122" s="26">
        <v>109</v>
      </c>
      <c r="AD122" s="26">
        <v>130</v>
      </c>
      <c r="AE122" s="26">
        <v>138</v>
      </c>
      <c r="AF122" s="26">
        <v>134</v>
      </c>
      <c r="AG122" s="26">
        <v>114</v>
      </c>
      <c r="AH122" s="26">
        <v>130</v>
      </c>
      <c r="AI122" s="26">
        <v>131</v>
      </c>
      <c r="AJ122" s="26">
        <v>117</v>
      </c>
      <c r="AK122" s="26">
        <v>130</v>
      </c>
      <c r="AL122" s="26">
        <v>114</v>
      </c>
      <c r="AM122" s="26">
        <v>109</v>
      </c>
      <c r="AN122" s="26">
        <v>92</v>
      </c>
      <c r="AO122" s="26">
        <v>59</v>
      </c>
      <c r="AP122" s="26">
        <v>31</v>
      </c>
      <c r="AQ122" s="26">
        <v>26</v>
      </c>
    </row>
    <row r="123" spans="15:43" ht="15" x14ac:dyDescent="0.25">
      <c r="O123" s="75">
        <v>2016</v>
      </c>
      <c r="P123" s="75" t="s">
        <v>7</v>
      </c>
      <c r="Q123" s="75">
        <v>1</v>
      </c>
      <c r="R123" s="75" t="s">
        <v>15</v>
      </c>
      <c r="S123" s="90">
        <f t="shared" si="6"/>
        <v>1899</v>
      </c>
      <c r="T123" s="26">
        <v>8</v>
      </c>
      <c r="U123" s="26">
        <v>0</v>
      </c>
      <c r="V123" s="26">
        <v>2</v>
      </c>
      <c r="W123" s="26">
        <v>3</v>
      </c>
      <c r="X123" s="26">
        <v>9</v>
      </c>
      <c r="Y123" s="26">
        <v>16</v>
      </c>
      <c r="Z123" s="26">
        <v>33</v>
      </c>
      <c r="AA123" s="26">
        <v>28</v>
      </c>
      <c r="AB123" s="26">
        <v>64</v>
      </c>
      <c r="AC123" s="26">
        <v>112</v>
      </c>
      <c r="AD123" s="26">
        <v>102</v>
      </c>
      <c r="AE123" s="26">
        <v>113</v>
      </c>
      <c r="AF123" s="26">
        <v>240</v>
      </c>
      <c r="AG123" s="26">
        <v>160</v>
      </c>
      <c r="AH123" s="26">
        <v>147</v>
      </c>
      <c r="AI123" s="26">
        <v>151</v>
      </c>
      <c r="AJ123" s="26">
        <v>129</v>
      </c>
      <c r="AK123" s="26">
        <v>154</v>
      </c>
      <c r="AL123" s="26">
        <v>132</v>
      </c>
      <c r="AM123" s="26">
        <v>115</v>
      </c>
      <c r="AN123" s="26">
        <v>90</v>
      </c>
      <c r="AO123" s="26">
        <v>47</v>
      </c>
      <c r="AP123" s="26">
        <v>30</v>
      </c>
      <c r="AQ123" s="26">
        <v>14</v>
      </c>
    </row>
    <row r="124" spans="15:43" ht="15" x14ac:dyDescent="0.25">
      <c r="O124" s="75">
        <v>2016</v>
      </c>
      <c r="P124" s="75" t="s">
        <v>7</v>
      </c>
      <c r="Q124" s="75">
        <v>2</v>
      </c>
      <c r="R124" s="75" t="s">
        <v>16</v>
      </c>
      <c r="S124" s="90">
        <f t="shared" si="6"/>
        <v>1942</v>
      </c>
      <c r="T124" s="26">
        <v>5</v>
      </c>
      <c r="U124" s="26">
        <v>6</v>
      </c>
      <c r="V124" s="26">
        <v>6</v>
      </c>
      <c r="W124" s="26">
        <v>14</v>
      </c>
      <c r="X124" s="26">
        <v>14</v>
      </c>
      <c r="Y124" s="26">
        <v>48</v>
      </c>
      <c r="Z124" s="26">
        <v>84</v>
      </c>
      <c r="AA124" s="26">
        <v>109</v>
      </c>
      <c r="AB124" s="26">
        <v>97</v>
      </c>
      <c r="AC124" s="26">
        <v>108</v>
      </c>
      <c r="AD124" s="26">
        <v>156</v>
      </c>
      <c r="AE124" s="26">
        <v>144</v>
      </c>
      <c r="AF124" s="26">
        <v>111</v>
      </c>
      <c r="AG124" s="26">
        <v>120</v>
      </c>
      <c r="AH124" s="26">
        <v>128</v>
      </c>
      <c r="AI124" s="26">
        <v>140</v>
      </c>
      <c r="AJ124" s="26">
        <v>136</v>
      </c>
      <c r="AK124" s="26">
        <v>157</v>
      </c>
      <c r="AL124" s="26">
        <v>139</v>
      </c>
      <c r="AM124" s="26">
        <v>83</v>
      </c>
      <c r="AN124" s="26">
        <v>64</v>
      </c>
      <c r="AO124" s="26">
        <v>30</v>
      </c>
      <c r="AP124" s="26">
        <v>30</v>
      </c>
      <c r="AQ124" s="26">
        <v>13</v>
      </c>
    </row>
    <row r="125" spans="15:43" ht="15" x14ac:dyDescent="0.25">
      <c r="O125" s="75">
        <v>2016</v>
      </c>
      <c r="P125" s="75" t="s">
        <v>7</v>
      </c>
      <c r="Q125" s="75">
        <v>3</v>
      </c>
      <c r="R125" s="75" t="s">
        <v>17</v>
      </c>
      <c r="S125" s="90">
        <f t="shared" si="6"/>
        <v>2384</v>
      </c>
      <c r="T125" s="26">
        <v>9</v>
      </c>
      <c r="U125" s="26">
        <v>8</v>
      </c>
      <c r="V125" s="26">
        <v>6</v>
      </c>
      <c r="W125" s="26">
        <v>6</v>
      </c>
      <c r="X125" s="26">
        <v>16</v>
      </c>
      <c r="Y125" s="26">
        <v>49</v>
      </c>
      <c r="Z125" s="26">
        <v>98</v>
      </c>
      <c r="AA125" s="26">
        <v>198</v>
      </c>
      <c r="AB125" s="26">
        <v>127</v>
      </c>
      <c r="AC125" s="26">
        <v>123</v>
      </c>
      <c r="AD125" s="26">
        <v>121</v>
      </c>
      <c r="AE125" s="26">
        <v>128</v>
      </c>
      <c r="AF125" s="26">
        <v>131</v>
      </c>
      <c r="AG125" s="26">
        <v>162</v>
      </c>
      <c r="AH125" s="26">
        <v>154</v>
      </c>
      <c r="AI125" s="26">
        <v>161</v>
      </c>
      <c r="AJ125" s="26">
        <v>225</v>
      </c>
      <c r="AK125" s="26">
        <v>162</v>
      </c>
      <c r="AL125" s="26">
        <v>159</v>
      </c>
      <c r="AM125" s="26">
        <v>133</v>
      </c>
      <c r="AN125" s="26">
        <v>101</v>
      </c>
      <c r="AO125" s="26">
        <v>65</v>
      </c>
      <c r="AP125" s="26">
        <v>26</v>
      </c>
      <c r="AQ125" s="26">
        <v>16</v>
      </c>
    </row>
    <row r="126" spans="15:43" ht="15" x14ac:dyDescent="0.25">
      <c r="O126" s="75">
        <v>2016</v>
      </c>
      <c r="P126" s="75" t="s">
        <v>7</v>
      </c>
      <c r="Q126" s="75">
        <v>4</v>
      </c>
      <c r="R126" s="75" t="s">
        <v>18</v>
      </c>
      <c r="S126" s="90">
        <f t="shared" si="6"/>
        <v>2413</v>
      </c>
      <c r="T126" s="26">
        <v>10</v>
      </c>
      <c r="U126" s="26">
        <v>5</v>
      </c>
      <c r="V126" s="26">
        <v>2</v>
      </c>
      <c r="W126" s="26">
        <v>8</v>
      </c>
      <c r="X126" s="26">
        <v>15</v>
      </c>
      <c r="Y126" s="26">
        <v>56</v>
      </c>
      <c r="Z126" s="26">
        <v>110</v>
      </c>
      <c r="AA126" s="26">
        <v>230</v>
      </c>
      <c r="AB126" s="26">
        <v>110</v>
      </c>
      <c r="AC126" s="26">
        <v>112</v>
      </c>
      <c r="AD126" s="26">
        <v>109</v>
      </c>
      <c r="AE126" s="26">
        <v>135</v>
      </c>
      <c r="AF126" s="26">
        <v>123</v>
      </c>
      <c r="AG126" s="26">
        <v>129</v>
      </c>
      <c r="AH126" s="26">
        <v>152</v>
      </c>
      <c r="AI126" s="26">
        <v>144</v>
      </c>
      <c r="AJ126" s="26">
        <v>246</v>
      </c>
      <c r="AK126" s="26">
        <v>199</v>
      </c>
      <c r="AL126" s="26">
        <v>163</v>
      </c>
      <c r="AM126" s="26">
        <v>133</v>
      </c>
      <c r="AN126" s="26">
        <v>117</v>
      </c>
      <c r="AO126" s="26">
        <v>53</v>
      </c>
      <c r="AP126" s="26">
        <v>31</v>
      </c>
      <c r="AQ126" s="26">
        <v>21</v>
      </c>
    </row>
    <row r="127" spans="15:43" ht="15" x14ac:dyDescent="0.25">
      <c r="O127" s="75">
        <v>2016</v>
      </c>
      <c r="P127" s="75" t="s">
        <v>7</v>
      </c>
      <c r="Q127" s="75">
        <v>5</v>
      </c>
      <c r="R127" s="75" t="s">
        <v>19</v>
      </c>
      <c r="S127" s="90">
        <f t="shared" si="6"/>
        <v>2454</v>
      </c>
      <c r="T127" s="26">
        <v>8</v>
      </c>
      <c r="U127" s="26">
        <v>12</v>
      </c>
      <c r="V127" s="26">
        <v>2</v>
      </c>
      <c r="W127" s="26">
        <v>9</v>
      </c>
      <c r="X127" s="26">
        <v>25</v>
      </c>
      <c r="Y127" s="26">
        <v>57</v>
      </c>
      <c r="Z127" s="26">
        <v>100</v>
      </c>
      <c r="AA127" s="26">
        <v>212</v>
      </c>
      <c r="AB127" s="26">
        <v>132</v>
      </c>
      <c r="AC127" s="26">
        <v>114</v>
      </c>
      <c r="AD127" s="26">
        <v>132</v>
      </c>
      <c r="AE127" s="26">
        <v>157</v>
      </c>
      <c r="AF127" s="26">
        <v>142</v>
      </c>
      <c r="AG127" s="26">
        <v>133</v>
      </c>
      <c r="AH127" s="26">
        <v>143</v>
      </c>
      <c r="AI127" s="26">
        <v>190</v>
      </c>
      <c r="AJ127" s="26">
        <v>221</v>
      </c>
      <c r="AK127" s="26">
        <v>168</v>
      </c>
      <c r="AL127" s="26">
        <v>166</v>
      </c>
      <c r="AM127" s="26">
        <v>109</v>
      </c>
      <c r="AN127" s="26">
        <v>116</v>
      </c>
      <c r="AO127" s="26">
        <v>63</v>
      </c>
      <c r="AP127" s="26">
        <v>28</v>
      </c>
      <c r="AQ127" s="26">
        <v>15</v>
      </c>
    </row>
    <row r="128" spans="15:43" ht="15" x14ac:dyDescent="0.25">
      <c r="O128" s="75">
        <v>2016</v>
      </c>
      <c r="P128" s="75" t="s">
        <v>7</v>
      </c>
      <c r="Q128" s="75">
        <v>6</v>
      </c>
      <c r="R128" s="75" t="s">
        <v>20</v>
      </c>
      <c r="S128" s="90">
        <f t="shared" si="6"/>
        <v>2619</v>
      </c>
      <c r="T128" s="26">
        <v>10</v>
      </c>
      <c r="U128" s="26">
        <v>12</v>
      </c>
      <c r="V128" s="26">
        <v>2</v>
      </c>
      <c r="W128" s="26">
        <v>6</v>
      </c>
      <c r="X128" s="26">
        <v>17</v>
      </c>
      <c r="Y128" s="26">
        <v>58</v>
      </c>
      <c r="Z128" s="26">
        <v>107</v>
      </c>
      <c r="AA128" s="26">
        <v>201</v>
      </c>
      <c r="AB128" s="26">
        <v>122</v>
      </c>
      <c r="AC128" s="26">
        <v>125</v>
      </c>
      <c r="AD128" s="26">
        <v>140</v>
      </c>
      <c r="AE128" s="26">
        <v>151</v>
      </c>
      <c r="AF128" s="26">
        <v>135</v>
      </c>
      <c r="AG128" s="26">
        <v>165</v>
      </c>
      <c r="AH128" s="26">
        <v>164</v>
      </c>
      <c r="AI128" s="26">
        <v>201</v>
      </c>
      <c r="AJ128" s="26">
        <v>235</v>
      </c>
      <c r="AK128" s="26">
        <v>218</v>
      </c>
      <c r="AL128" s="26">
        <v>145</v>
      </c>
      <c r="AM128" s="26">
        <v>140</v>
      </c>
      <c r="AN128" s="26">
        <v>114</v>
      </c>
      <c r="AO128" s="26">
        <v>75</v>
      </c>
      <c r="AP128" s="26">
        <v>49</v>
      </c>
      <c r="AQ128" s="26">
        <v>27</v>
      </c>
    </row>
    <row r="129" spans="15:43" ht="15" x14ac:dyDescent="0.25">
      <c r="O129" s="75">
        <v>2016</v>
      </c>
      <c r="P129" s="75" t="s">
        <v>7</v>
      </c>
      <c r="Q129" s="75">
        <v>7</v>
      </c>
      <c r="R129" s="75" t="s">
        <v>21</v>
      </c>
      <c r="S129" s="90">
        <f t="shared" si="6"/>
        <v>2217</v>
      </c>
      <c r="T129" s="26">
        <v>23</v>
      </c>
      <c r="U129" s="26">
        <v>7</v>
      </c>
      <c r="V129" s="26">
        <v>8</v>
      </c>
      <c r="W129" s="26">
        <v>17</v>
      </c>
      <c r="X129" s="26">
        <v>14</v>
      </c>
      <c r="Y129" s="26">
        <v>26</v>
      </c>
      <c r="Z129" s="26">
        <v>53</v>
      </c>
      <c r="AA129" s="26">
        <v>69</v>
      </c>
      <c r="AB129" s="26">
        <v>108</v>
      </c>
      <c r="AC129" s="26">
        <v>160</v>
      </c>
      <c r="AD129" s="26">
        <v>163</v>
      </c>
      <c r="AE129" s="26">
        <v>156</v>
      </c>
      <c r="AF129" s="26">
        <v>155</v>
      </c>
      <c r="AG129" s="26">
        <v>151</v>
      </c>
      <c r="AH129" s="26">
        <v>167</v>
      </c>
      <c r="AI129" s="26">
        <v>146</v>
      </c>
      <c r="AJ129" s="26">
        <v>154</v>
      </c>
      <c r="AK129" s="26">
        <v>118</v>
      </c>
      <c r="AL129" s="26">
        <v>134</v>
      </c>
      <c r="AM129" s="26">
        <v>108</v>
      </c>
      <c r="AN129" s="26">
        <v>103</v>
      </c>
      <c r="AO129" s="26">
        <v>86</v>
      </c>
      <c r="AP129" s="26">
        <v>50</v>
      </c>
      <c r="AQ129" s="26">
        <v>41</v>
      </c>
    </row>
    <row r="130" spans="15:43" ht="15" x14ac:dyDescent="0.25">
      <c r="O130" s="75">
        <v>2016</v>
      </c>
      <c r="P130" s="75" t="s">
        <v>7</v>
      </c>
      <c r="Q130" s="75">
        <v>8</v>
      </c>
      <c r="R130" s="75" t="s">
        <v>15</v>
      </c>
      <c r="S130" s="90">
        <f t="shared" si="6"/>
        <v>2057</v>
      </c>
      <c r="T130" s="26">
        <v>21</v>
      </c>
      <c r="U130" s="26">
        <v>8</v>
      </c>
      <c r="V130" s="26">
        <v>12</v>
      </c>
      <c r="W130" s="26">
        <v>8</v>
      </c>
      <c r="X130" s="26">
        <v>7</v>
      </c>
      <c r="Y130" s="26">
        <v>18</v>
      </c>
      <c r="Z130" s="26">
        <v>22</v>
      </c>
      <c r="AA130" s="26">
        <v>41</v>
      </c>
      <c r="AB130" s="26">
        <v>59</v>
      </c>
      <c r="AC130" s="26">
        <v>156</v>
      </c>
      <c r="AD130" s="26">
        <v>161</v>
      </c>
      <c r="AE130" s="26">
        <v>121</v>
      </c>
      <c r="AF130" s="26">
        <v>270</v>
      </c>
      <c r="AG130" s="26">
        <v>148</v>
      </c>
      <c r="AH130" s="26">
        <v>141</v>
      </c>
      <c r="AI130" s="26">
        <v>139</v>
      </c>
      <c r="AJ130" s="26">
        <v>146</v>
      </c>
      <c r="AK130" s="26">
        <v>145</v>
      </c>
      <c r="AL130" s="26">
        <v>123</v>
      </c>
      <c r="AM130" s="26">
        <v>130</v>
      </c>
      <c r="AN130" s="26">
        <v>87</v>
      </c>
      <c r="AO130" s="26">
        <v>56</v>
      </c>
      <c r="AP130" s="26">
        <v>28</v>
      </c>
      <c r="AQ130" s="26">
        <v>10</v>
      </c>
    </row>
    <row r="131" spans="15:43" ht="15" x14ac:dyDescent="0.25">
      <c r="O131" s="75">
        <v>2016</v>
      </c>
      <c r="P131" s="75" t="s">
        <v>7</v>
      </c>
      <c r="Q131" s="75">
        <v>9</v>
      </c>
      <c r="R131" s="75" t="s">
        <v>16</v>
      </c>
      <c r="S131" s="90">
        <f t="shared" si="6"/>
        <v>2224</v>
      </c>
      <c r="T131" s="26">
        <v>6</v>
      </c>
      <c r="U131" s="26">
        <v>7</v>
      </c>
      <c r="V131" s="26">
        <v>5</v>
      </c>
      <c r="W131" s="26">
        <v>14</v>
      </c>
      <c r="X131" s="26">
        <v>20</v>
      </c>
      <c r="Y131" s="26">
        <v>53</v>
      </c>
      <c r="Z131" s="26">
        <v>73</v>
      </c>
      <c r="AA131" s="26">
        <v>132</v>
      </c>
      <c r="AB131" s="26">
        <v>100</v>
      </c>
      <c r="AC131" s="26">
        <v>125</v>
      </c>
      <c r="AD131" s="26">
        <v>136</v>
      </c>
      <c r="AE131" s="26">
        <v>166</v>
      </c>
      <c r="AF131" s="26">
        <v>145</v>
      </c>
      <c r="AG131" s="26">
        <v>160</v>
      </c>
      <c r="AH131" s="26">
        <v>151</v>
      </c>
      <c r="AI131" s="26">
        <v>173</v>
      </c>
      <c r="AJ131" s="26">
        <v>190</v>
      </c>
      <c r="AK131" s="26">
        <v>162</v>
      </c>
      <c r="AL131" s="26">
        <v>108</v>
      </c>
      <c r="AM131" s="26">
        <v>109</v>
      </c>
      <c r="AN131" s="26">
        <v>99</v>
      </c>
      <c r="AO131" s="26">
        <v>54</v>
      </c>
      <c r="AP131" s="26">
        <v>24</v>
      </c>
      <c r="AQ131" s="26">
        <v>12</v>
      </c>
    </row>
    <row r="132" spans="15:43" ht="15" x14ac:dyDescent="0.25">
      <c r="O132" s="75">
        <v>2016</v>
      </c>
      <c r="P132" s="75" t="s">
        <v>7</v>
      </c>
      <c r="Q132" s="75">
        <v>10</v>
      </c>
      <c r="R132" s="75" t="s">
        <v>17</v>
      </c>
      <c r="S132" s="90">
        <f t="shared" si="6"/>
        <v>2206</v>
      </c>
      <c r="T132" s="26">
        <v>1</v>
      </c>
      <c r="U132" s="26">
        <v>6</v>
      </c>
      <c r="V132" s="26">
        <v>1</v>
      </c>
      <c r="W132" s="26">
        <v>11</v>
      </c>
      <c r="X132" s="26">
        <v>17</v>
      </c>
      <c r="Y132" s="26">
        <v>73</v>
      </c>
      <c r="Z132" s="26">
        <v>93</v>
      </c>
      <c r="AA132" s="26">
        <v>191</v>
      </c>
      <c r="AB132" s="26">
        <v>108</v>
      </c>
      <c r="AC132" s="26">
        <v>119</v>
      </c>
      <c r="AD132" s="26">
        <v>118</v>
      </c>
      <c r="AE132" s="26">
        <v>124</v>
      </c>
      <c r="AF132" s="26">
        <v>137</v>
      </c>
      <c r="AG132" s="26">
        <v>118</v>
      </c>
      <c r="AH132" s="26">
        <v>135</v>
      </c>
      <c r="AI132" s="26">
        <v>157</v>
      </c>
      <c r="AJ132" s="26">
        <v>191</v>
      </c>
      <c r="AK132" s="26">
        <v>170</v>
      </c>
      <c r="AL132" s="26">
        <v>133</v>
      </c>
      <c r="AM132" s="26">
        <v>99</v>
      </c>
      <c r="AN132" s="26">
        <v>99</v>
      </c>
      <c r="AO132" s="26">
        <v>60</v>
      </c>
      <c r="AP132" s="26">
        <v>25</v>
      </c>
      <c r="AQ132" s="26">
        <v>20</v>
      </c>
    </row>
    <row r="133" spans="15:43" ht="15" x14ac:dyDescent="0.25">
      <c r="O133" s="75">
        <v>2016</v>
      </c>
      <c r="P133" s="75" t="s">
        <v>7</v>
      </c>
      <c r="Q133" s="75">
        <v>11</v>
      </c>
      <c r="R133" s="75" t="s">
        <v>18</v>
      </c>
      <c r="S133" s="90">
        <f t="shared" si="6"/>
        <v>2391</v>
      </c>
      <c r="T133" s="26">
        <v>5</v>
      </c>
      <c r="U133" s="26">
        <v>2</v>
      </c>
      <c r="V133" s="26">
        <v>0</v>
      </c>
      <c r="W133" s="26">
        <v>11</v>
      </c>
      <c r="X133" s="26">
        <v>18</v>
      </c>
      <c r="Y133" s="26">
        <v>71</v>
      </c>
      <c r="Z133" s="26">
        <v>100</v>
      </c>
      <c r="AA133" s="26">
        <v>193</v>
      </c>
      <c r="AB133" s="26">
        <v>109</v>
      </c>
      <c r="AC133" s="26">
        <v>108</v>
      </c>
      <c r="AD133" s="26">
        <v>130</v>
      </c>
      <c r="AE133" s="26">
        <v>149</v>
      </c>
      <c r="AF133" s="26">
        <v>154</v>
      </c>
      <c r="AG133" s="26">
        <v>135</v>
      </c>
      <c r="AH133" s="26">
        <v>156</v>
      </c>
      <c r="AI133" s="26">
        <v>172</v>
      </c>
      <c r="AJ133" s="26">
        <v>215</v>
      </c>
      <c r="AK133" s="26">
        <v>188</v>
      </c>
      <c r="AL133" s="26">
        <v>174</v>
      </c>
      <c r="AM133" s="26">
        <v>132</v>
      </c>
      <c r="AN133" s="26">
        <v>83</v>
      </c>
      <c r="AO133" s="26">
        <v>41</v>
      </c>
      <c r="AP133" s="26">
        <v>21</v>
      </c>
      <c r="AQ133" s="26">
        <v>24</v>
      </c>
    </row>
    <row r="134" spans="15:43" ht="15" x14ac:dyDescent="0.25">
      <c r="O134" s="75">
        <v>2016</v>
      </c>
      <c r="P134" s="75" t="s">
        <v>7</v>
      </c>
      <c r="Q134" s="75">
        <v>12</v>
      </c>
      <c r="R134" s="75" t="s">
        <v>19</v>
      </c>
      <c r="S134" s="90">
        <f t="shared" si="6"/>
        <v>2418</v>
      </c>
      <c r="T134" s="26">
        <v>9</v>
      </c>
      <c r="U134" s="26">
        <v>2</v>
      </c>
      <c r="V134" s="26">
        <v>3</v>
      </c>
      <c r="W134" s="26">
        <v>5</v>
      </c>
      <c r="X134" s="26">
        <v>21</v>
      </c>
      <c r="Y134" s="26">
        <v>61</v>
      </c>
      <c r="Z134" s="26">
        <v>110</v>
      </c>
      <c r="AA134" s="26">
        <v>197</v>
      </c>
      <c r="AB134" s="26">
        <v>128</v>
      </c>
      <c r="AC134" s="26">
        <v>112</v>
      </c>
      <c r="AD134" s="26">
        <v>110</v>
      </c>
      <c r="AE134" s="26">
        <v>133</v>
      </c>
      <c r="AF134" s="26">
        <v>149</v>
      </c>
      <c r="AG134" s="26">
        <v>150</v>
      </c>
      <c r="AH134" s="26">
        <v>151</v>
      </c>
      <c r="AI134" s="26">
        <v>173</v>
      </c>
      <c r="AJ134" s="26">
        <v>223</v>
      </c>
      <c r="AK134" s="26">
        <v>189</v>
      </c>
      <c r="AL134" s="26">
        <v>153</v>
      </c>
      <c r="AM134" s="26">
        <v>95</v>
      </c>
      <c r="AN134" s="26">
        <v>114</v>
      </c>
      <c r="AO134" s="26">
        <v>67</v>
      </c>
      <c r="AP134" s="26">
        <v>34</v>
      </c>
      <c r="AQ134" s="26">
        <v>29</v>
      </c>
    </row>
    <row r="135" spans="15:43" ht="15" x14ac:dyDescent="0.25">
      <c r="O135" s="75">
        <v>2016</v>
      </c>
      <c r="P135" s="75" t="s">
        <v>7</v>
      </c>
      <c r="Q135" s="75">
        <v>13</v>
      </c>
      <c r="R135" s="75" t="s">
        <v>20</v>
      </c>
      <c r="S135" s="90">
        <f t="shared" si="6"/>
        <v>2513</v>
      </c>
      <c r="T135" s="26">
        <v>12</v>
      </c>
      <c r="U135" s="26">
        <v>5</v>
      </c>
      <c r="V135" s="26">
        <v>3</v>
      </c>
      <c r="W135" s="26">
        <v>5</v>
      </c>
      <c r="X135" s="26">
        <v>20</v>
      </c>
      <c r="Y135" s="26">
        <v>55</v>
      </c>
      <c r="Z135" s="26">
        <v>92</v>
      </c>
      <c r="AA135" s="26">
        <v>189</v>
      </c>
      <c r="AB135" s="26">
        <v>116</v>
      </c>
      <c r="AC135" s="26">
        <v>126</v>
      </c>
      <c r="AD135" s="26">
        <v>127</v>
      </c>
      <c r="AE135" s="26">
        <v>161</v>
      </c>
      <c r="AF135" s="26">
        <v>151</v>
      </c>
      <c r="AG135" s="26">
        <v>125</v>
      </c>
      <c r="AH135" s="26">
        <v>181</v>
      </c>
      <c r="AI135" s="26">
        <v>178</v>
      </c>
      <c r="AJ135" s="26">
        <v>207</v>
      </c>
      <c r="AK135" s="26">
        <v>168</v>
      </c>
      <c r="AL135" s="26">
        <v>175</v>
      </c>
      <c r="AM135" s="26">
        <v>100</v>
      </c>
      <c r="AN135" s="26">
        <v>109</v>
      </c>
      <c r="AO135" s="26">
        <v>97</v>
      </c>
      <c r="AP135" s="26">
        <v>72</v>
      </c>
      <c r="AQ135" s="26">
        <v>39</v>
      </c>
    </row>
    <row r="136" spans="15:43" ht="15" x14ac:dyDescent="0.25">
      <c r="O136" s="75">
        <v>2016</v>
      </c>
      <c r="P136" s="75" t="s">
        <v>7</v>
      </c>
      <c r="Q136" s="75">
        <v>14</v>
      </c>
      <c r="R136" s="75" t="s">
        <v>21</v>
      </c>
      <c r="S136" s="90">
        <f t="shared" si="6"/>
        <v>1979</v>
      </c>
      <c r="T136" s="26">
        <v>18</v>
      </c>
      <c r="U136" s="26">
        <v>11</v>
      </c>
      <c r="V136" s="26">
        <v>14</v>
      </c>
      <c r="W136" s="26">
        <v>10</v>
      </c>
      <c r="X136" s="26">
        <v>11</v>
      </c>
      <c r="Y136" s="26">
        <v>29</v>
      </c>
      <c r="Z136" s="26">
        <v>38</v>
      </c>
      <c r="AA136" s="26">
        <v>69</v>
      </c>
      <c r="AB136" s="26">
        <v>99</v>
      </c>
      <c r="AC136" s="26">
        <v>117</v>
      </c>
      <c r="AD136" s="26">
        <v>134</v>
      </c>
      <c r="AE136" s="26">
        <v>148</v>
      </c>
      <c r="AF136" s="26">
        <v>146</v>
      </c>
      <c r="AG136" s="26">
        <v>145</v>
      </c>
      <c r="AH136" s="26">
        <v>103</v>
      </c>
      <c r="AI136" s="26">
        <v>130</v>
      </c>
      <c r="AJ136" s="26">
        <v>148</v>
      </c>
      <c r="AK136" s="26">
        <v>125</v>
      </c>
      <c r="AL136" s="26">
        <v>118</v>
      </c>
      <c r="AM136" s="26">
        <v>127</v>
      </c>
      <c r="AN136" s="26">
        <v>92</v>
      </c>
      <c r="AO136" s="26">
        <v>72</v>
      </c>
      <c r="AP136" s="26">
        <v>49</v>
      </c>
      <c r="AQ136" s="26">
        <v>26</v>
      </c>
    </row>
    <row r="137" spans="15:43" ht="15" x14ac:dyDescent="0.25">
      <c r="O137" s="75">
        <v>2016</v>
      </c>
      <c r="P137" s="75" t="s">
        <v>7</v>
      </c>
      <c r="Q137" s="75">
        <v>15</v>
      </c>
      <c r="R137" s="75" t="s">
        <v>15</v>
      </c>
      <c r="S137" s="90">
        <f t="shared" si="6"/>
        <v>1968</v>
      </c>
      <c r="T137" s="26">
        <v>13</v>
      </c>
      <c r="U137" s="26">
        <v>3</v>
      </c>
      <c r="V137" s="26">
        <v>7</v>
      </c>
      <c r="W137" s="26">
        <v>12</v>
      </c>
      <c r="X137" s="26">
        <v>9</v>
      </c>
      <c r="Y137" s="26">
        <v>20</v>
      </c>
      <c r="Z137" s="26">
        <v>36</v>
      </c>
      <c r="AA137" s="26">
        <v>44</v>
      </c>
      <c r="AB137" s="26">
        <v>68</v>
      </c>
      <c r="AC137" s="26">
        <v>113</v>
      </c>
      <c r="AD137" s="26">
        <v>126</v>
      </c>
      <c r="AE137" s="26">
        <v>142</v>
      </c>
      <c r="AF137" s="26">
        <v>193</v>
      </c>
      <c r="AG137" s="26">
        <v>143</v>
      </c>
      <c r="AH137" s="26">
        <v>155</v>
      </c>
      <c r="AI137" s="26">
        <v>138</v>
      </c>
      <c r="AJ137" s="26">
        <v>144</v>
      </c>
      <c r="AK137" s="26">
        <v>176</v>
      </c>
      <c r="AL137" s="26">
        <v>97</v>
      </c>
      <c r="AM137" s="26">
        <v>129</v>
      </c>
      <c r="AN137" s="26">
        <v>94</v>
      </c>
      <c r="AO137" s="26">
        <v>41</v>
      </c>
      <c r="AP137" s="26">
        <v>43</v>
      </c>
      <c r="AQ137" s="26">
        <v>22</v>
      </c>
    </row>
    <row r="138" spans="15:43" ht="15" x14ac:dyDescent="0.25">
      <c r="O138" s="75">
        <v>2016</v>
      </c>
      <c r="P138" s="75" t="s">
        <v>7</v>
      </c>
      <c r="Q138" s="75">
        <v>16</v>
      </c>
      <c r="R138" s="75" t="s">
        <v>16</v>
      </c>
      <c r="S138" s="90">
        <f t="shared" si="6"/>
        <v>2153</v>
      </c>
      <c r="T138" s="26">
        <v>12</v>
      </c>
      <c r="U138" s="26">
        <v>4</v>
      </c>
      <c r="V138" s="26">
        <v>8</v>
      </c>
      <c r="W138" s="26">
        <v>10</v>
      </c>
      <c r="X138" s="26">
        <v>18</v>
      </c>
      <c r="Y138" s="26">
        <v>50</v>
      </c>
      <c r="Z138" s="26">
        <v>71</v>
      </c>
      <c r="AA138" s="26">
        <v>124</v>
      </c>
      <c r="AB138" s="26">
        <v>113</v>
      </c>
      <c r="AC138" s="26">
        <v>125</v>
      </c>
      <c r="AD138" s="26">
        <v>142</v>
      </c>
      <c r="AE138" s="26">
        <v>152</v>
      </c>
      <c r="AF138" s="26">
        <v>165</v>
      </c>
      <c r="AG138" s="26">
        <v>137</v>
      </c>
      <c r="AH138" s="26">
        <v>149</v>
      </c>
      <c r="AI138" s="26">
        <v>161</v>
      </c>
      <c r="AJ138" s="26">
        <v>179</v>
      </c>
      <c r="AK138" s="26">
        <v>151</v>
      </c>
      <c r="AL138" s="26">
        <v>147</v>
      </c>
      <c r="AM138" s="26">
        <v>94</v>
      </c>
      <c r="AN138" s="26">
        <v>74</v>
      </c>
      <c r="AO138" s="26">
        <v>31</v>
      </c>
      <c r="AP138" s="26">
        <v>23</v>
      </c>
      <c r="AQ138" s="26">
        <v>13</v>
      </c>
    </row>
    <row r="139" spans="15:43" ht="15" x14ac:dyDescent="0.25">
      <c r="O139" s="75">
        <v>2016</v>
      </c>
      <c r="P139" s="75" t="s">
        <v>7</v>
      </c>
      <c r="Q139" s="75">
        <v>17</v>
      </c>
      <c r="R139" s="75" t="s">
        <v>17</v>
      </c>
      <c r="S139" s="90">
        <f t="shared" si="6"/>
        <v>2234</v>
      </c>
      <c r="T139" s="26">
        <v>5</v>
      </c>
      <c r="U139" s="26">
        <v>5</v>
      </c>
      <c r="V139" s="26">
        <v>3</v>
      </c>
      <c r="W139" s="26">
        <v>9</v>
      </c>
      <c r="X139" s="26">
        <v>18</v>
      </c>
      <c r="Y139" s="26">
        <v>65</v>
      </c>
      <c r="Z139" s="26">
        <v>101</v>
      </c>
      <c r="AA139" s="26">
        <v>186</v>
      </c>
      <c r="AB139" s="26">
        <v>121</v>
      </c>
      <c r="AC139" s="26">
        <v>107</v>
      </c>
      <c r="AD139" s="26">
        <v>97</v>
      </c>
      <c r="AE139" s="26">
        <v>112</v>
      </c>
      <c r="AF139" s="26">
        <v>140</v>
      </c>
      <c r="AG139" s="26">
        <v>126</v>
      </c>
      <c r="AH139" s="26">
        <v>147</v>
      </c>
      <c r="AI139" s="26">
        <v>132</v>
      </c>
      <c r="AJ139" s="26">
        <v>212</v>
      </c>
      <c r="AK139" s="26">
        <v>153</v>
      </c>
      <c r="AL139" s="26">
        <v>165</v>
      </c>
      <c r="AM139" s="26">
        <v>89</v>
      </c>
      <c r="AN139" s="26">
        <v>100</v>
      </c>
      <c r="AO139" s="26">
        <v>80</v>
      </c>
      <c r="AP139" s="26">
        <v>31</v>
      </c>
      <c r="AQ139" s="26">
        <v>30</v>
      </c>
    </row>
    <row r="140" spans="15:43" ht="15" x14ac:dyDescent="0.25">
      <c r="O140" s="75">
        <v>2016</v>
      </c>
      <c r="P140" s="75" t="s">
        <v>7</v>
      </c>
      <c r="Q140" s="75">
        <v>18</v>
      </c>
      <c r="R140" s="75" t="s">
        <v>18</v>
      </c>
      <c r="S140" s="90">
        <f t="shared" si="6"/>
        <v>2233</v>
      </c>
      <c r="T140" s="26">
        <v>12</v>
      </c>
      <c r="U140" s="26">
        <v>3</v>
      </c>
      <c r="V140" s="26">
        <v>3</v>
      </c>
      <c r="W140" s="26">
        <v>11</v>
      </c>
      <c r="X140" s="26">
        <v>24</v>
      </c>
      <c r="Y140" s="26">
        <v>49</v>
      </c>
      <c r="Z140" s="26">
        <v>104</v>
      </c>
      <c r="AA140" s="26">
        <v>180</v>
      </c>
      <c r="AB140" s="26">
        <v>114</v>
      </c>
      <c r="AC140" s="26">
        <v>87</v>
      </c>
      <c r="AD140" s="26">
        <v>139</v>
      </c>
      <c r="AE140" s="26">
        <v>138</v>
      </c>
      <c r="AF140" s="26">
        <v>165</v>
      </c>
      <c r="AG140" s="26">
        <v>111</v>
      </c>
      <c r="AH140" s="26">
        <v>129</v>
      </c>
      <c r="AI140" s="26">
        <v>186</v>
      </c>
      <c r="AJ140" s="26">
        <v>193</v>
      </c>
      <c r="AK140" s="26">
        <v>167</v>
      </c>
      <c r="AL140" s="26">
        <v>135</v>
      </c>
      <c r="AM140" s="26">
        <v>109</v>
      </c>
      <c r="AN140" s="26">
        <v>97</v>
      </c>
      <c r="AO140" s="26">
        <v>42</v>
      </c>
      <c r="AP140" s="26">
        <v>29</v>
      </c>
      <c r="AQ140" s="26">
        <v>6</v>
      </c>
    </row>
    <row r="141" spans="15:43" ht="15" x14ac:dyDescent="0.25">
      <c r="O141" s="75">
        <v>2016</v>
      </c>
      <c r="P141" s="75" t="s">
        <v>7</v>
      </c>
      <c r="Q141" s="75">
        <v>19</v>
      </c>
      <c r="R141" s="75" t="s">
        <v>19</v>
      </c>
      <c r="S141" s="90">
        <f t="shared" si="6"/>
        <v>2351</v>
      </c>
      <c r="T141" s="26">
        <v>12</v>
      </c>
      <c r="U141" s="26">
        <v>5</v>
      </c>
      <c r="V141" s="26">
        <v>5</v>
      </c>
      <c r="W141" s="26">
        <v>6</v>
      </c>
      <c r="X141" s="26">
        <v>18</v>
      </c>
      <c r="Y141" s="26">
        <v>44</v>
      </c>
      <c r="Z141" s="26">
        <v>112</v>
      </c>
      <c r="AA141" s="26">
        <v>168</v>
      </c>
      <c r="AB141" s="26">
        <v>127</v>
      </c>
      <c r="AC141" s="26">
        <v>117</v>
      </c>
      <c r="AD141" s="26">
        <v>116</v>
      </c>
      <c r="AE141" s="26">
        <v>158</v>
      </c>
      <c r="AF141" s="26">
        <v>146</v>
      </c>
      <c r="AG141" s="26">
        <v>132</v>
      </c>
      <c r="AH141" s="26">
        <v>124</v>
      </c>
      <c r="AI141" s="26">
        <v>154</v>
      </c>
      <c r="AJ141" s="26">
        <v>227</v>
      </c>
      <c r="AK141" s="26">
        <v>198</v>
      </c>
      <c r="AL141" s="26">
        <v>162</v>
      </c>
      <c r="AM141" s="26">
        <v>106</v>
      </c>
      <c r="AN141" s="26">
        <v>105</v>
      </c>
      <c r="AO141" s="26">
        <v>71</v>
      </c>
      <c r="AP141" s="26">
        <v>28</v>
      </c>
      <c r="AQ141" s="26">
        <v>10</v>
      </c>
    </row>
    <row r="142" spans="15:43" ht="15" x14ac:dyDescent="0.25">
      <c r="O142" s="75">
        <v>2016</v>
      </c>
      <c r="P142" s="75" t="s">
        <v>7</v>
      </c>
      <c r="Q142" s="75">
        <v>20</v>
      </c>
      <c r="R142" s="75" t="s">
        <v>20</v>
      </c>
      <c r="S142" s="90">
        <f t="shared" si="6"/>
        <v>2280</v>
      </c>
      <c r="T142" s="26">
        <v>12</v>
      </c>
      <c r="U142" s="26">
        <v>6</v>
      </c>
      <c r="V142" s="26">
        <v>5</v>
      </c>
      <c r="W142" s="26">
        <v>9</v>
      </c>
      <c r="X142" s="26">
        <v>11</v>
      </c>
      <c r="Y142" s="26">
        <v>53</v>
      </c>
      <c r="Z142" s="26">
        <v>80</v>
      </c>
      <c r="AA142" s="26">
        <v>113</v>
      </c>
      <c r="AB142" s="26">
        <v>107</v>
      </c>
      <c r="AC142" s="26">
        <v>101</v>
      </c>
      <c r="AD142" s="26">
        <v>142</v>
      </c>
      <c r="AE142" s="26">
        <v>135</v>
      </c>
      <c r="AF142" s="26">
        <v>172</v>
      </c>
      <c r="AG142" s="26">
        <v>161</v>
      </c>
      <c r="AH142" s="26">
        <v>160</v>
      </c>
      <c r="AI142" s="26">
        <v>170</v>
      </c>
      <c r="AJ142" s="26">
        <v>172</v>
      </c>
      <c r="AK142" s="26">
        <v>155</v>
      </c>
      <c r="AL142" s="26">
        <v>128</v>
      </c>
      <c r="AM142" s="26">
        <v>119</v>
      </c>
      <c r="AN142" s="26">
        <v>117</v>
      </c>
      <c r="AO142" s="26">
        <v>85</v>
      </c>
      <c r="AP142" s="26">
        <v>45</v>
      </c>
      <c r="AQ142" s="26">
        <v>22</v>
      </c>
    </row>
    <row r="143" spans="15:43" ht="15" x14ac:dyDescent="0.25">
      <c r="O143" s="75">
        <v>2016</v>
      </c>
      <c r="P143" s="75" t="s">
        <v>7</v>
      </c>
      <c r="Q143" s="75">
        <v>21</v>
      </c>
      <c r="R143" s="75" t="s">
        <v>21</v>
      </c>
      <c r="S143" s="90">
        <f t="shared" si="6"/>
        <v>1911</v>
      </c>
      <c r="T143" s="26">
        <v>28</v>
      </c>
      <c r="U143" s="26">
        <v>12</v>
      </c>
      <c r="V143" s="26">
        <v>6</v>
      </c>
      <c r="W143" s="26">
        <v>4</v>
      </c>
      <c r="X143" s="26">
        <v>12</v>
      </c>
      <c r="Y143" s="26">
        <v>26</v>
      </c>
      <c r="Z143" s="26">
        <v>45</v>
      </c>
      <c r="AA143" s="26">
        <v>63</v>
      </c>
      <c r="AB143" s="26">
        <v>120</v>
      </c>
      <c r="AC143" s="26">
        <v>117</v>
      </c>
      <c r="AD143" s="26">
        <v>162</v>
      </c>
      <c r="AE143" s="26">
        <v>127</v>
      </c>
      <c r="AF143" s="26">
        <v>117</v>
      </c>
      <c r="AG143" s="26">
        <v>151</v>
      </c>
      <c r="AH143" s="26">
        <v>131</v>
      </c>
      <c r="AI143" s="26">
        <v>143</v>
      </c>
      <c r="AJ143" s="26">
        <v>117</v>
      </c>
      <c r="AK143" s="26">
        <v>118</v>
      </c>
      <c r="AL143" s="26">
        <v>102</v>
      </c>
      <c r="AM143" s="26">
        <v>87</v>
      </c>
      <c r="AN143" s="26">
        <v>99</v>
      </c>
      <c r="AO143" s="26">
        <v>52</v>
      </c>
      <c r="AP143" s="26">
        <v>36</v>
      </c>
      <c r="AQ143" s="26">
        <v>36</v>
      </c>
    </row>
    <row r="144" spans="15:43" ht="15" x14ac:dyDescent="0.25">
      <c r="O144" s="75">
        <v>2016</v>
      </c>
      <c r="P144" s="75" t="s">
        <v>7</v>
      </c>
      <c r="Q144" s="75">
        <v>22</v>
      </c>
      <c r="R144" s="75" t="s">
        <v>15</v>
      </c>
      <c r="S144" s="90">
        <f t="shared" si="6"/>
        <v>1913</v>
      </c>
      <c r="T144" s="26">
        <v>14</v>
      </c>
      <c r="U144" s="26">
        <v>5</v>
      </c>
      <c r="V144" s="26">
        <v>2</v>
      </c>
      <c r="W144" s="26">
        <v>4</v>
      </c>
      <c r="X144" s="26">
        <v>6</v>
      </c>
      <c r="Y144" s="26">
        <v>23</v>
      </c>
      <c r="Z144" s="26">
        <v>30</v>
      </c>
      <c r="AA144" s="26">
        <v>50</v>
      </c>
      <c r="AB144" s="26">
        <v>68</v>
      </c>
      <c r="AC144" s="26">
        <v>133</v>
      </c>
      <c r="AD144" s="26">
        <v>141</v>
      </c>
      <c r="AE144" s="26">
        <v>103</v>
      </c>
      <c r="AF144" s="26">
        <v>209</v>
      </c>
      <c r="AG144" s="26">
        <v>163</v>
      </c>
      <c r="AH144" s="26">
        <v>121</v>
      </c>
      <c r="AI144" s="26">
        <v>115</v>
      </c>
      <c r="AJ144" s="26">
        <v>131</v>
      </c>
      <c r="AK144" s="26">
        <v>148</v>
      </c>
      <c r="AL144" s="26">
        <v>99</v>
      </c>
      <c r="AM144" s="26">
        <v>145</v>
      </c>
      <c r="AN144" s="26">
        <v>86</v>
      </c>
      <c r="AO144" s="26">
        <v>55</v>
      </c>
      <c r="AP144" s="26">
        <v>44</v>
      </c>
      <c r="AQ144" s="26">
        <v>18</v>
      </c>
    </row>
    <row r="145" spans="15:43" ht="15" x14ac:dyDescent="0.25">
      <c r="O145" s="75">
        <v>2016</v>
      </c>
      <c r="P145" s="75" t="s">
        <v>7</v>
      </c>
      <c r="Q145" s="75">
        <v>23</v>
      </c>
      <c r="R145" s="75" t="s">
        <v>16</v>
      </c>
      <c r="S145" s="90">
        <f t="shared" si="6"/>
        <v>2057</v>
      </c>
      <c r="T145" s="26">
        <v>11</v>
      </c>
      <c r="U145" s="26">
        <v>3</v>
      </c>
      <c r="V145" s="26">
        <v>3</v>
      </c>
      <c r="W145" s="26">
        <v>12</v>
      </c>
      <c r="X145" s="26">
        <v>19</v>
      </c>
      <c r="Y145" s="26">
        <v>46</v>
      </c>
      <c r="Z145" s="26">
        <v>79</v>
      </c>
      <c r="AA145" s="26">
        <v>120</v>
      </c>
      <c r="AB145" s="26">
        <v>108</v>
      </c>
      <c r="AC145" s="26">
        <v>117</v>
      </c>
      <c r="AD145" s="26">
        <v>119</v>
      </c>
      <c r="AE145" s="26">
        <v>140</v>
      </c>
      <c r="AF145" s="26">
        <v>126</v>
      </c>
      <c r="AG145" s="26">
        <v>148</v>
      </c>
      <c r="AH145" s="26">
        <v>138</v>
      </c>
      <c r="AI145" s="26">
        <v>134</v>
      </c>
      <c r="AJ145" s="26">
        <v>156</v>
      </c>
      <c r="AK145" s="26">
        <v>171</v>
      </c>
      <c r="AL145" s="26">
        <v>127</v>
      </c>
      <c r="AM145" s="26">
        <v>94</v>
      </c>
      <c r="AN145" s="26">
        <v>95</v>
      </c>
      <c r="AO145" s="26">
        <v>55</v>
      </c>
      <c r="AP145" s="26">
        <v>24</v>
      </c>
      <c r="AQ145" s="26">
        <v>12</v>
      </c>
    </row>
    <row r="146" spans="15:43" ht="15" x14ac:dyDescent="0.25">
      <c r="O146" s="75">
        <v>2016</v>
      </c>
      <c r="P146" s="75" t="s">
        <v>7</v>
      </c>
      <c r="Q146" s="75">
        <v>24</v>
      </c>
      <c r="R146" s="75" t="s">
        <v>17</v>
      </c>
      <c r="S146" s="90">
        <f t="shared" si="6"/>
        <v>2187</v>
      </c>
      <c r="T146" s="26">
        <v>7</v>
      </c>
      <c r="U146" s="26">
        <v>8</v>
      </c>
      <c r="V146" s="26">
        <v>9</v>
      </c>
      <c r="W146" s="26">
        <v>7</v>
      </c>
      <c r="X146" s="26">
        <v>19</v>
      </c>
      <c r="Y146" s="26">
        <v>62</v>
      </c>
      <c r="Z146" s="26">
        <v>82</v>
      </c>
      <c r="AA146" s="26">
        <v>109</v>
      </c>
      <c r="AB146" s="26">
        <v>87</v>
      </c>
      <c r="AC146" s="26">
        <v>103</v>
      </c>
      <c r="AD146" s="26">
        <v>121</v>
      </c>
      <c r="AE146" s="26">
        <v>159</v>
      </c>
      <c r="AF146" s="26">
        <v>149</v>
      </c>
      <c r="AG146" s="26">
        <v>154</v>
      </c>
      <c r="AH146" s="26">
        <v>163</v>
      </c>
      <c r="AI146" s="26">
        <v>150</v>
      </c>
      <c r="AJ146" s="26">
        <v>164</v>
      </c>
      <c r="AK146" s="26">
        <v>171</v>
      </c>
      <c r="AL146" s="26">
        <v>163</v>
      </c>
      <c r="AM146" s="26">
        <v>101</v>
      </c>
      <c r="AN146" s="26">
        <v>71</v>
      </c>
      <c r="AO146" s="26">
        <v>63</v>
      </c>
      <c r="AP146" s="26">
        <v>39</v>
      </c>
      <c r="AQ146" s="26">
        <v>26</v>
      </c>
    </row>
    <row r="147" spans="15:43" ht="15" x14ac:dyDescent="0.25">
      <c r="O147" s="75">
        <v>2016</v>
      </c>
      <c r="P147" s="75" t="s">
        <v>7</v>
      </c>
      <c r="Q147" s="75">
        <v>25</v>
      </c>
      <c r="R147" s="75" t="s">
        <v>18</v>
      </c>
      <c r="S147" s="90">
        <f t="shared" si="6"/>
        <v>2278</v>
      </c>
      <c r="T147" s="26">
        <v>9</v>
      </c>
      <c r="U147" s="26">
        <v>2</v>
      </c>
      <c r="V147" s="26">
        <v>0</v>
      </c>
      <c r="W147" s="26">
        <v>10</v>
      </c>
      <c r="X147" s="26">
        <v>15</v>
      </c>
      <c r="Y147" s="26">
        <v>59</v>
      </c>
      <c r="Z147" s="26">
        <v>91</v>
      </c>
      <c r="AA147" s="26">
        <v>126</v>
      </c>
      <c r="AB147" s="26">
        <v>114</v>
      </c>
      <c r="AC147" s="26">
        <v>116</v>
      </c>
      <c r="AD147" s="26">
        <v>117</v>
      </c>
      <c r="AE147" s="26">
        <v>146</v>
      </c>
      <c r="AF147" s="26">
        <v>180</v>
      </c>
      <c r="AG147" s="26">
        <v>147</v>
      </c>
      <c r="AH147" s="26">
        <v>167</v>
      </c>
      <c r="AI147" s="26">
        <v>169</v>
      </c>
      <c r="AJ147" s="26">
        <v>179</v>
      </c>
      <c r="AK147" s="26">
        <v>179</v>
      </c>
      <c r="AL147" s="26">
        <v>153</v>
      </c>
      <c r="AM147" s="26">
        <v>104</v>
      </c>
      <c r="AN147" s="26">
        <v>95</v>
      </c>
      <c r="AO147" s="26">
        <v>51</v>
      </c>
      <c r="AP147" s="26">
        <v>32</v>
      </c>
      <c r="AQ147" s="26">
        <v>17</v>
      </c>
    </row>
    <row r="148" spans="15:43" ht="15" x14ac:dyDescent="0.25">
      <c r="O148" s="75">
        <v>2016</v>
      </c>
      <c r="P148" s="75" t="s">
        <v>7</v>
      </c>
      <c r="Q148" s="75">
        <v>26</v>
      </c>
      <c r="R148" s="75" t="s">
        <v>19</v>
      </c>
      <c r="S148" s="90">
        <f t="shared" si="6"/>
        <v>2168</v>
      </c>
      <c r="T148" s="26">
        <v>15</v>
      </c>
      <c r="U148" s="26">
        <v>3</v>
      </c>
      <c r="V148" s="26">
        <v>7</v>
      </c>
      <c r="W148" s="26">
        <v>8</v>
      </c>
      <c r="X148" s="26">
        <v>16</v>
      </c>
      <c r="Y148" s="26">
        <v>56</v>
      </c>
      <c r="Z148" s="26">
        <v>82</v>
      </c>
      <c r="AA148" s="26">
        <v>120</v>
      </c>
      <c r="AB148" s="26">
        <v>102</v>
      </c>
      <c r="AC148" s="26">
        <v>120</v>
      </c>
      <c r="AD148" s="26">
        <v>142</v>
      </c>
      <c r="AE148" s="26">
        <v>143</v>
      </c>
      <c r="AF148" s="26">
        <v>168</v>
      </c>
      <c r="AG148" s="26">
        <v>147</v>
      </c>
      <c r="AH148" s="26">
        <v>154</v>
      </c>
      <c r="AI148" s="26">
        <v>179</v>
      </c>
      <c r="AJ148" s="26">
        <v>177</v>
      </c>
      <c r="AK148" s="26">
        <v>168</v>
      </c>
      <c r="AL148" s="26">
        <v>133</v>
      </c>
      <c r="AM148" s="26">
        <v>78</v>
      </c>
      <c r="AN148" s="26">
        <v>61</v>
      </c>
      <c r="AO148" s="26">
        <v>52</v>
      </c>
      <c r="AP148" s="26">
        <v>23</v>
      </c>
      <c r="AQ148" s="26">
        <v>14</v>
      </c>
    </row>
    <row r="149" spans="15:43" ht="15" x14ac:dyDescent="0.25">
      <c r="O149" s="75">
        <v>2016</v>
      </c>
      <c r="P149" s="75" t="s">
        <v>7</v>
      </c>
      <c r="Q149" s="75">
        <v>27</v>
      </c>
      <c r="R149" s="75" t="s">
        <v>20</v>
      </c>
      <c r="S149" s="90">
        <f t="shared" si="6"/>
        <v>2132</v>
      </c>
      <c r="T149" s="26">
        <v>11</v>
      </c>
      <c r="U149" s="26">
        <v>5</v>
      </c>
      <c r="V149" s="26">
        <v>0</v>
      </c>
      <c r="W149" s="26">
        <v>4</v>
      </c>
      <c r="X149" s="26">
        <v>18</v>
      </c>
      <c r="Y149" s="26">
        <v>47</v>
      </c>
      <c r="Z149" s="26">
        <v>65</v>
      </c>
      <c r="AA149" s="26">
        <v>110</v>
      </c>
      <c r="AB149" s="26">
        <v>107</v>
      </c>
      <c r="AC149" s="26">
        <v>137</v>
      </c>
      <c r="AD149" s="26">
        <v>146</v>
      </c>
      <c r="AE149" s="26">
        <v>156</v>
      </c>
      <c r="AF149" s="26">
        <v>142</v>
      </c>
      <c r="AG149" s="26">
        <v>169</v>
      </c>
      <c r="AH149" s="26">
        <v>163</v>
      </c>
      <c r="AI149" s="26">
        <v>140</v>
      </c>
      <c r="AJ149" s="26">
        <v>177</v>
      </c>
      <c r="AK149" s="26">
        <v>154</v>
      </c>
      <c r="AL149" s="26">
        <v>122</v>
      </c>
      <c r="AM149" s="26">
        <v>83</v>
      </c>
      <c r="AN149" s="26">
        <v>59</v>
      </c>
      <c r="AO149" s="26">
        <v>43</v>
      </c>
      <c r="AP149" s="26">
        <v>42</v>
      </c>
      <c r="AQ149" s="26">
        <v>32</v>
      </c>
    </row>
    <row r="150" spans="15:43" ht="15" x14ac:dyDescent="0.25">
      <c r="O150" s="75">
        <v>2016</v>
      </c>
      <c r="P150" s="75" t="s">
        <v>7</v>
      </c>
      <c r="Q150" s="75">
        <v>28</v>
      </c>
      <c r="R150" s="75" t="s">
        <v>21</v>
      </c>
      <c r="S150" s="90">
        <f t="shared" si="6"/>
        <v>1976</v>
      </c>
      <c r="T150" s="26">
        <v>12</v>
      </c>
      <c r="U150" s="26">
        <v>5</v>
      </c>
      <c r="V150" s="26">
        <v>10</v>
      </c>
      <c r="W150" s="26">
        <v>5</v>
      </c>
      <c r="X150" s="26">
        <v>15</v>
      </c>
      <c r="Y150" s="26">
        <v>27</v>
      </c>
      <c r="Z150" s="26">
        <v>37</v>
      </c>
      <c r="AA150" s="26">
        <v>51</v>
      </c>
      <c r="AB150" s="26">
        <v>78</v>
      </c>
      <c r="AC150" s="26">
        <v>133</v>
      </c>
      <c r="AD150" s="26">
        <v>155</v>
      </c>
      <c r="AE150" s="26">
        <v>162</v>
      </c>
      <c r="AF150" s="26">
        <v>155</v>
      </c>
      <c r="AG150" s="26">
        <v>149</v>
      </c>
      <c r="AH150" s="26">
        <v>139</v>
      </c>
      <c r="AI150" s="26">
        <v>141</v>
      </c>
      <c r="AJ150" s="26">
        <v>127</v>
      </c>
      <c r="AK150" s="26">
        <v>135</v>
      </c>
      <c r="AL150" s="26">
        <v>113</v>
      </c>
      <c r="AM150" s="26">
        <v>103</v>
      </c>
      <c r="AN150" s="26">
        <v>89</v>
      </c>
      <c r="AO150" s="26">
        <v>63</v>
      </c>
      <c r="AP150" s="26">
        <v>44</v>
      </c>
      <c r="AQ150" s="26">
        <v>28</v>
      </c>
    </row>
    <row r="151" spans="15:43" ht="15" x14ac:dyDescent="0.25">
      <c r="O151" s="75">
        <v>2016</v>
      </c>
      <c r="P151" s="75" t="s">
        <v>7</v>
      </c>
      <c r="Q151" s="75">
        <v>29</v>
      </c>
      <c r="R151" s="75" t="s">
        <v>15</v>
      </c>
      <c r="S151" s="90">
        <f t="shared" si="6"/>
        <v>1854</v>
      </c>
      <c r="T151" s="26">
        <v>20</v>
      </c>
      <c r="U151" s="26">
        <v>10</v>
      </c>
      <c r="V151" s="26">
        <v>7</v>
      </c>
      <c r="W151" s="26">
        <v>2</v>
      </c>
      <c r="X151" s="26">
        <v>12</v>
      </c>
      <c r="Y151" s="26">
        <v>26</v>
      </c>
      <c r="Z151" s="26">
        <v>26</v>
      </c>
      <c r="AA151" s="26">
        <v>31</v>
      </c>
      <c r="AB151" s="26">
        <v>70</v>
      </c>
      <c r="AC151" s="26">
        <v>126</v>
      </c>
      <c r="AD151" s="26">
        <v>125</v>
      </c>
      <c r="AE151" s="26">
        <v>105</v>
      </c>
      <c r="AF151" s="26">
        <v>199</v>
      </c>
      <c r="AG151" s="26">
        <v>133</v>
      </c>
      <c r="AH151" s="26">
        <v>107</v>
      </c>
      <c r="AI151" s="26">
        <v>106</v>
      </c>
      <c r="AJ151" s="26">
        <v>122</v>
      </c>
      <c r="AK151" s="26">
        <v>164</v>
      </c>
      <c r="AL151" s="26">
        <v>110</v>
      </c>
      <c r="AM151" s="26">
        <v>128</v>
      </c>
      <c r="AN151" s="26">
        <v>93</v>
      </c>
      <c r="AO151" s="26">
        <v>67</v>
      </c>
      <c r="AP151" s="26">
        <v>38</v>
      </c>
      <c r="AQ151" s="26">
        <v>27</v>
      </c>
    </row>
    <row r="152" spans="15:43" ht="15" x14ac:dyDescent="0.25">
      <c r="O152" s="75">
        <v>2016</v>
      </c>
      <c r="P152" s="75" t="s">
        <v>7</v>
      </c>
      <c r="Q152" s="75">
        <v>30</v>
      </c>
      <c r="R152" s="75" t="s">
        <v>16</v>
      </c>
      <c r="S152" s="90">
        <f t="shared" si="6"/>
        <v>1725</v>
      </c>
      <c r="T152" s="26">
        <v>8</v>
      </c>
      <c r="U152" s="26">
        <v>9</v>
      </c>
      <c r="V152" s="26">
        <v>5</v>
      </c>
      <c r="W152" s="26">
        <v>11</v>
      </c>
      <c r="X152" s="26">
        <v>12</v>
      </c>
      <c r="Y152" s="26">
        <v>33</v>
      </c>
      <c r="Z152" s="26">
        <v>48</v>
      </c>
      <c r="AA152" s="26">
        <v>47</v>
      </c>
      <c r="AB152" s="26">
        <v>68</v>
      </c>
      <c r="AC152" s="26">
        <v>86</v>
      </c>
      <c r="AD152" s="26">
        <v>115</v>
      </c>
      <c r="AE152" s="26">
        <v>138</v>
      </c>
      <c r="AF152" s="26">
        <v>128</v>
      </c>
      <c r="AG152" s="26">
        <v>121</v>
      </c>
      <c r="AH152" s="26">
        <v>129</v>
      </c>
      <c r="AI152" s="26">
        <v>109</v>
      </c>
      <c r="AJ152" s="26">
        <v>129</v>
      </c>
      <c r="AK152" s="26">
        <v>135</v>
      </c>
      <c r="AL152" s="26">
        <v>106</v>
      </c>
      <c r="AM152" s="26">
        <v>99</v>
      </c>
      <c r="AN152" s="26">
        <v>76</v>
      </c>
      <c r="AO152" s="26">
        <v>60</v>
      </c>
      <c r="AP152" s="26">
        <v>35</v>
      </c>
      <c r="AQ152" s="26">
        <v>18</v>
      </c>
    </row>
    <row r="153" spans="15:43" ht="15" x14ac:dyDescent="0.25">
      <c r="O153" s="75">
        <v>2016</v>
      </c>
      <c r="P153" s="75" t="s">
        <v>7</v>
      </c>
      <c r="Q153" s="75">
        <v>31</v>
      </c>
      <c r="R153" s="75" t="s">
        <v>17</v>
      </c>
      <c r="S153" s="90">
        <f t="shared" si="6"/>
        <v>2311</v>
      </c>
      <c r="T153" s="26">
        <v>6</v>
      </c>
      <c r="U153" s="26">
        <v>6</v>
      </c>
      <c r="V153" s="26">
        <v>3</v>
      </c>
      <c r="W153" s="26">
        <v>11</v>
      </c>
      <c r="X153" s="26">
        <v>24</v>
      </c>
      <c r="Y153" s="26">
        <v>52</v>
      </c>
      <c r="Z153" s="26">
        <v>79</v>
      </c>
      <c r="AA153" s="26">
        <v>134</v>
      </c>
      <c r="AB153" s="26">
        <v>128</v>
      </c>
      <c r="AC153" s="26">
        <v>136</v>
      </c>
      <c r="AD153" s="26">
        <v>141</v>
      </c>
      <c r="AE153" s="26">
        <v>127</v>
      </c>
      <c r="AF153" s="26">
        <v>159</v>
      </c>
      <c r="AG153" s="26">
        <v>147</v>
      </c>
      <c r="AH153" s="26">
        <v>168</v>
      </c>
      <c r="AI153" s="26">
        <v>132</v>
      </c>
      <c r="AJ153" s="26">
        <v>194</v>
      </c>
      <c r="AK153" s="26">
        <v>190</v>
      </c>
      <c r="AL153" s="26">
        <v>138</v>
      </c>
      <c r="AM153" s="26">
        <v>116</v>
      </c>
      <c r="AN153" s="26">
        <v>117</v>
      </c>
      <c r="AO153" s="26">
        <v>62</v>
      </c>
      <c r="AP153" s="26">
        <v>28</v>
      </c>
      <c r="AQ153" s="26">
        <v>13</v>
      </c>
    </row>
    <row r="154" spans="15:43" ht="15" x14ac:dyDescent="0.25">
      <c r="O154" s="75">
        <v>2016</v>
      </c>
      <c r="P154" s="75" t="s">
        <v>8</v>
      </c>
      <c r="Q154" s="75">
        <v>1</v>
      </c>
      <c r="R154" s="75" t="s">
        <v>18</v>
      </c>
      <c r="S154" s="90">
        <f t="shared" ref="S154:S217" si="7">IF(COUNTIF(T154:AQ154, "") &gt; 0, "", SUM(T154:AQ154))</f>
        <v>2221</v>
      </c>
      <c r="T154" s="26">
        <v>13</v>
      </c>
      <c r="U154" s="26">
        <v>4</v>
      </c>
      <c r="V154" s="26">
        <v>7</v>
      </c>
      <c r="W154" s="26">
        <v>9</v>
      </c>
      <c r="X154" s="26">
        <v>20</v>
      </c>
      <c r="Y154" s="26">
        <v>65</v>
      </c>
      <c r="Z154" s="26">
        <v>89</v>
      </c>
      <c r="AA154" s="26">
        <v>120</v>
      </c>
      <c r="AB154" s="26">
        <v>106</v>
      </c>
      <c r="AC154" s="26">
        <v>138</v>
      </c>
      <c r="AD154" s="26">
        <v>106</v>
      </c>
      <c r="AE154" s="26">
        <v>167</v>
      </c>
      <c r="AF154" s="26">
        <v>134</v>
      </c>
      <c r="AG154" s="26">
        <v>126</v>
      </c>
      <c r="AH154" s="26">
        <v>132</v>
      </c>
      <c r="AI154" s="26">
        <v>147</v>
      </c>
      <c r="AJ154" s="26">
        <v>185</v>
      </c>
      <c r="AK154" s="26">
        <v>172</v>
      </c>
      <c r="AL154" s="26">
        <v>151</v>
      </c>
      <c r="AM154" s="26">
        <v>99</v>
      </c>
      <c r="AN154" s="26">
        <v>119</v>
      </c>
      <c r="AO154" s="26">
        <v>62</v>
      </c>
      <c r="AP154" s="26">
        <v>34</v>
      </c>
      <c r="AQ154" s="26">
        <v>16</v>
      </c>
    </row>
    <row r="155" spans="15:43" ht="15" x14ac:dyDescent="0.25">
      <c r="O155" s="75">
        <v>2016</v>
      </c>
      <c r="P155" s="75" t="s">
        <v>8</v>
      </c>
      <c r="Q155" s="75">
        <v>2</v>
      </c>
      <c r="R155" s="75" t="s">
        <v>19</v>
      </c>
      <c r="S155" s="90">
        <f t="shared" si="7"/>
        <v>2168</v>
      </c>
      <c r="T155" s="26">
        <v>7</v>
      </c>
      <c r="U155" s="26">
        <v>5</v>
      </c>
      <c r="V155" s="26">
        <v>3</v>
      </c>
      <c r="W155" s="26">
        <v>8</v>
      </c>
      <c r="X155" s="26">
        <v>28</v>
      </c>
      <c r="Y155" s="26">
        <v>53</v>
      </c>
      <c r="Z155" s="26">
        <v>73</v>
      </c>
      <c r="AA155" s="26">
        <v>137</v>
      </c>
      <c r="AB155" s="26">
        <v>102</v>
      </c>
      <c r="AC155" s="26">
        <v>131</v>
      </c>
      <c r="AD155" s="26">
        <v>125</v>
      </c>
      <c r="AE155" s="26">
        <v>144</v>
      </c>
      <c r="AF155" s="26">
        <v>168</v>
      </c>
      <c r="AG155" s="26">
        <v>139</v>
      </c>
      <c r="AH155" s="26">
        <v>129</v>
      </c>
      <c r="AI155" s="26">
        <v>157</v>
      </c>
      <c r="AJ155" s="26">
        <v>188</v>
      </c>
      <c r="AK155" s="26">
        <v>147</v>
      </c>
      <c r="AL155" s="26">
        <v>128</v>
      </c>
      <c r="AM155" s="26">
        <v>91</v>
      </c>
      <c r="AN155" s="26">
        <v>67</v>
      </c>
      <c r="AO155" s="26">
        <v>69</v>
      </c>
      <c r="AP155" s="26">
        <v>47</v>
      </c>
      <c r="AQ155" s="26">
        <v>22</v>
      </c>
    </row>
    <row r="156" spans="15:43" ht="15" x14ac:dyDescent="0.25">
      <c r="O156" s="75">
        <v>2016</v>
      </c>
      <c r="P156" s="75" t="s">
        <v>8</v>
      </c>
      <c r="Q156" s="75">
        <v>3</v>
      </c>
      <c r="R156" s="75" t="s">
        <v>20</v>
      </c>
      <c r="S156" s="90">
        <f t="shared" si="7"/>
        <v>2162</v>
      </c>
      <c r="T156" s="26">
        <v>18</v>
      </c>
      <c r="U156" s="26">
        <v>5</v>
      </c>
      <c r="V156" s="26">
        <v>7</v>
      </c>
      <c r="W156" s="26">
        <v>9</v>
      </c>
      <c r="X156" s="26">
        <v>11</v>
      </c>
      <c r="Y156" s="26">
        <v>45</v>
      </c>
      <c r="Z156" s="26">
        <v>69</v>
      </c>
      <c r="AA156" s="26">
        <v>103</v>
      </c>
      <c r="AB156" s="26">
        <v>104</v>
      </c>
      <c r="AC156" s="26">
        <v>122</v>
      </c>
      <c r="AD156" s="26">
        <v>137</v>
      </c>
      <c r="AE156" s="26">
        <v>163</v>
      </c>
      <c r="AF156" s="26">
        <v>119</v>
      </c>
      <c r="AG156" s="26">
        <v>163</v>
      </c>
      <c r="AH156" s="26">
        <v>147</v>
      </c>
      <c r="AI156" s="26">
        <v>161</v>
      </c>
      <c r="AJ156" s="26">
        <v>171</v>
      </c>
      <c r="AK156" s="26">
        <v>145</v>
      </c>
      <c r="AL156" s="26">
        <v>130</v>
      </c>
      <c r="AM156" s="26">
        <v>104</v>
      </c>
      <c r="AN156" s="26">
        <v>83</v>
      </c>
      <c r="AO156" s="26">
        <v>60</v>
      </c>
      <c r="AP156" s="26">
        <v>60</v>
      </c>
      <c r="AQ156" s="26">
        <v>26</v>
      </c>
    </row>
    <row r="157" spans="15:43" ht="15" x14ac:dyDescent="0.25">
      <c r="O157" s="75">
        <v>2016</v>
      </c>
      <c r="P157" s="75" t="s">
        <v>8</v>
      </c>
      <c r="Q157" s="75">
        <v>4</v>
      </c>
      <c r="R157" s="75" t="s">
        <v>21</v>
      </c>
      <c r="S157" s="90">
        <f t="shared" si="7"/>
        <v>1957</v>
      </c>
      <c r="T157" s="26">
        <v>11</v>
      </c>
      <c r="U157" s="26">
        <v>10</v>
      </c>
      <c r="V157" s="26">
        <v>7</v>
      </c>
      <c r="W157" s="26">
        <v>7</v>
      </c>
      <c r="X157" s="26">
        <v>13</v>
      </c>
      <c r="Y157" s="26">
        <v>20</v>
      </c>
      <c r="Z157" s="26">
        <v>48</v>
      </c>
      <c r="AA157" s="26">
        <v>64</v>
      </c>
      <c r="AB157" s="26">
        <v>92</v>
      </c>
      <c r="AC157" s="26">
        <v>130</v>
      </c>
      <c r="AD157" s="26">
        <v>129</v>
      </c>
      <c r="AE157" s="26">
        <v>146</v>
      </c>
      <c r="AF157" s="26">
        <v>138</v>
      </c>
      <c r="AG157" s="26">
        <v>134</v>
      </c>
      <c r="AH157" s="26">
        <v>141</v>
      </c>
      <c r="AI157" s="26">
        <v>134</v>
      </c>
      <c r="AJ157" s="26">
        <v>124</v>
      </c>
      <c r="AK157" s="26">
        <v>144</v>
      </c>
      <c r="AL157" s="26">
        <v>129</v>
      </c>
      <c r="AM157" s="26">
        <v>110</v>
      </c>
      <c r="AN157" s="26">
        <v>73</v>
      </c>
      <c r="AO157" s="26">
        <v>68</v>
      </c>
      <c r="AP157" s="26">
        <v>60</v>
      </c>
      <c r="AQ157" s="26">
        <v>25</v>
      </c>
    </row>
    <row r="158" spans="15:43" ht="15" x14ac:dyDescent="0.25">
      <c r="O158" s="75">
        <v>2016</v>
      </c>
      <c r="P158" s="75" t="s">
        <v>8</v>
      </c>
      <c r="Q158" s="75">
        <v>5</v>
      </c>
      <c r="R158" s="75" t="s">
        <v>15</v>
      </c>
      <c r="S158" s="90">
        <f t="shared" si="7"/>
        <v>1932</v>
      </c>
      <c r="T158" s="26">
        <v>21</v>
      </c>
      <c r="U158" s="26">
        <v>23</v>
      </c>
      <c r="V158" s="26">
        <v>10</v>
      </c>
      <c r="W158" s="26">
        <v>6</v>
      </c>
      <c r="X158" s="26">
        <v>8</v>
      </c>
      <c r="Y158" s="26">
        <v>19</v>
      </c>
      <c r="Z158" s="26">
        <v>31</v>
      </c>
      <c r="AA158" s="26">
        <v>29</v>
      </c>
      <c r="AB158" s="26">
        <v>52</v>
      </c>
      <c r="AC158" s="26">
        <v>146</v>
      </c>
      <c r="AD158" s="26">
        <v>138</v>
      </c>
      <c r="AE158" s="26">
        <v>100</v>
      </c>
      <c r="AF158" s="26">
        <v>227</v>
      </c>
      <c r="AG158" s="26">
        <v>154</v>
      </c>
      <c r="AH158" s="26">
        <v>139</v>
      </c>
      <c r="AI158" s="26">
        <v>119</v>
      </c>
      <c r="AJ158" s="26">
        <v>117</v>
      </c>
      <c r="AK158" s="26">
        <v>157</v>
      </c>
      <c r="AL158" s="26">
        <v>127</v>
      </c>
      <c r="AM158" s="26">
        <v>138</v>
      </c>
      <c r="AN158" s="26">
        <v>76</v>
      </c>
      <c r="AO158" s="26">
        <v>46</v>
      </c>
      <c r="AP158" s="26">
        <v>26</v>
      </c>
      <c r="AQ158" s="26">
        <v>23</v>
      </c>
    </row>
    <row r="159" spans="15:43" ht="15" x14ac:dyDescent="0.25">
      <c r="O159" s="75">
        <v>2016</v>
      </c>
      <c r="P159" s="75" t="s">
        <v>8</v>
      </c>
      <c r="Q159" s="75">
        <v>6</v>
      </c>
      <c r="R159" s="75" t="s">
        <v>16</v>
      </c>
      <c r="S159" s="90">
        <f t="shared" si="7"/>
        <v>2325</v>
      </c>
      <c r="T159" s="26">
        <v>12</v>
      </c>
      <c r="U159" s="26">
        <v>6</v>
      </c>
      <c r="V159" s="26">
        <v>4</v>
      </c>
      <c r="W159" s="26">
        <v>8</v>
      </c>
      <c r="X159" s="26">
        <v>19</v>
      </c>
      <c r="Y159" s="26">
        <v>53</v>
      </c>
      <c r="Z159" s="26">
        <v>79</v>
      </c>
      <c r="AA159" s="26">
        <v>122</v>
      </c>
      <c r="AB159" s="26">
        <v>95</v>
      </c>
      <c r="AC159" s="26">
        <v>124</v>
      </c>
      <c r="AD159" s="26">
        <v>143</v>
      </c>
      <c r="AE159" s="26">
        <v>168</v>
      </c>
      <c r="AF159" s="26">
        <v>168</v>
      </c>
      <c r="AG159" s="26">
        <v>156</v>
      </c>
      <c r="AH159" s="26">
        <v>171</v>
      </c>
      <c r="AI159" s="26">
        <v>145</v>
      </c>
      <c r="AJ159" s="26">
        <v>197</v>
      </c>
      <c r="AK159" s="26">
        <v>187</v>
      </c>
      <c r="AL159" s="26">
        <v>142</v>
      </c>
      <c r="AM159" s="26">
        <v>108</v>
      </c>
      <c r="AN159" s="26">
        <v>101</v>
      </c>
      <c r="AO159" s="26">
        <v>61</v>
      </c>
      <c r="AP159" s="26">
        <v>34</v>
      </c>
      <c r="AQ159" s="26">
        <v>22</v>
      </c>
    </row>
    <row r="160" spans="15:43" ht="15" x14ac:dyDescent="0.25">
      <c r="O160" s="75">
        <v>2016</v>
      </c>
      <c r="P160" s="75" t="s">
        <v>8</v>
      </c>
      <c r="Q160" s="75">
        <v>7</v>
      </c>
      <c r="R160" s="75" t="s">
        <v>17</v>
      </c>
      <c r="S160" s="90">
        <f t="shared" si="7"/>
        <v>2182</v>
      </c>
      <c r="T160" s="26">
        <v>4</v>
      </c>
      <c r="U160" s="26">
        <v>7</v>
      </c>
      <c r="V160" s="26">
        <v>1</v>
      </c>
      <c r="W160" s="26">
        <v>10</v>
      </c>
      <c r="X160" s="26">
        <v>33</v>
      </c>
      <c r="Y160" s="26">
        <v>47</v>
      </c>
      <c r="Z160" s="26">
        <v>89</v>
      </c>
      <c r="AA160" s="26">
        <v>134</v>
      </c>
      <c r="AB160" s="26">
        <v>104</v>
      </c>
      <c r="AC160" s="26">
        <v>88</v>
      </c>
      <c r="AD160" s="26">
        <v>116</v>
      </c>
      <c r="AE160" s="26">
        <v>167</v>
      </c>
      <c r="AF160" s="26">
        <v>150</v>
      </c>
      <c r="AG160" s="26">
        <v>129</v>
      </c>
      <c r="AH160" s="26">
        <v>113</v>
      </c>
      <c r="AI160" s="26">
        <v>149</v>
      </c>
      <c r="AJ160" s="26">
        <v>186</v>
      </c>
      <c r="AK160" s="26">
        <v>164</v>
      </c>
      <c r="AL160" s="26">
        <v>157</v>
      </c>
      <c r="AM160" s="26">
        <v>127</v>
      </c>
      <c r="AN160" s="26">
        <v>95</v>
      </c>
      <c r="AO160" s="26">
        <v>59</v>
      </c>
      <c r="AP160" s="26">
        <v>34</v>
      </c>
      <c r="AQ160" s="26">
        <v>19</v>
      </c>
    </row>
    <row r="161" spans="15:43" ht="15" x14ac:dyDescent="0.25">
      <c r="O161" s="75">
        <v>2016</v>
      </c>
      <c r="P161" s="75" t="s">
        <v>8</v>
      </c>
      <c r="Q161" s="75">
        <v>8</v>
      </c>
      <c r="R161" s="75" t="s">
        <v>18</v>
      </c>
      <c r="S161" s="90">
        <f t="shared" si="7"/>
        <v>2359</v>
      </c>
      <c r="T161" s="26">
        <v>7</v>
      </c>
      <c r="U161" s="26">
        <v>1</v>
      </c>
      <c r="V161" s="26">
        <v>2</v>
      </c>
      <c r="W161" s="26">
        <v>9</v>
      </c>
      <c r="X161" s="26">
        <v>23</v>
      </c>
      <c r="Y161" s="26">
        <v>63</v>
      </c>
      <c r="Z161" s="26">
        <v>76</v>
      </c>
      <c r="AA161" s="26">
        <v>127</v>
      </c>
      <c r="AB161" s="26">
        <v>113</v>
      </c>
      <c r="AC161" s="26">
        <v>127</v>
      </c>
      <c r="AD161" s="26">
        <v>125</v>
      </c>
      <c r="AE161" s="26">
        <v>177</v>
      </c>
      <c r="AF161" s="26">
        <v>185</v>
      </c>
      <c r="AG161" s="26">
        <v>148</v>
      </c>
      <c r="AH161" s="26">
        <v>134</v>
      </c>
      <c r="AI161" s="26">
        <v>154</v>
      </c>
      <c r="AJ161" s="26">
        <v>168</v>
      </c>
      <c r="AK161" s="26">
        <v>179</v>
      </c>
      <c r="AL161" s="26">
        <v>156</v>
      </c>
      <c r="AM161" s="26">
        <v>116</v>
      </c>
      <c r="AN161" s="26">
        <v>143</v>
      </c>
      <c r="AO161" s="26">
        <v>74</v>
      </c>
      <c r="AP161" s="26">
        <v>33</v>
      </c>
      <c r="AQ161" s="26">
        <v>19</v>
      </c>
    </row>
    <row r="162" spans="15:43" ht="15" x14ac:dyDescent="0.25">
      <c r="O162" s="75">
        <v>2016</v>
      </c>
      <c r="P162" s="75" t="s">
        <v>8</v>
      </c>
      <c r="Q162" s="75">
        <v>9</v>
      </c>
      <c r="R162" s="75" t="s">
        <v>19</v>
      </c>
      <c r="S162" s="90">
        <f t="shared" si="7"/>
        <v>2244</v>
      </c>
      <c r="T162" s="26">
        <v>9</v>
      </c>
      <c r="U162" s="26">
        <v>2</v>
      </c>
      <c r="V162" s="26">
        <v>1</v>
      </c>
      <c r="W162" s="26">
        <v>3</v>
      </c>
      <c r="X162" s="26">
        <v>24</v>
      </c>
      <c r="Y162" s="26">
        <v>53</v>
      </c>
      <c r="Z162" s="26">
        <v>81</v>
      </c>
      <c r="AA162" s="26">
        <v>143</v>
      </c>
      <c r="AB162" s="26">
        <v>107</v>
      </c>
      <c r="AC162" s="26">
        <v>129</v>
      </c>
      <c r="AD162" s="26">
        <v>125</v>
      </c>
      <c r="AE162" s="26">
        <v>159</v>
      </c>
      <c r="AF162" s="26">
        <v>135</v>
      </c>
      <c r="AG162" s="26">
        <v>141</v>
      </c>
      <c r="AH162" s="26">
        <v>130</v>
      </c>
      <c r="AI162" s="26">
        <v>151</v>
      </c>
      <c r="AJ162" s="26">
        <v>182</v>
      </c>
      <c r="AK162" s="26">
        <v>169</v>
      </c>
      <c r="AL162" s="26">
        <v>149</v>
      </c>
      <c r="AM162" s="26">
        <v>124</v>
      </c>
      <c r="AN162" s="26">
        <v>106</v>
      </c>
      <c r="AO162" s="26">
        <v>63</v>
      </c>
      <c r="AP162" s="26">
        <v>37</v>
      </c>
      <c r="AQ162" s="26">
        <v>21</v>
      </c>
    </row>
    <row r="163" spans="15:43" ht="15" x14ac:dyDescent="0.25">
      <c r="O163" s="75">
        <v>2016</v>
      </c>
      <c r="P163" s="75" t="s">
        <v>8</v>
      </c>
      <c r="Q163" s="75">
        <v>10</v>
      </c>
      <c r="R163" s="75" t="s">
        <v>20</v>
      </c>
      <c r="S163" s="90">
        <f t="shared" si="7"/>
        <v>2460</v>
      </c>
      <c r="T163" s="26">
        <v>10</v>
      </c>
      <c r="U163" s="26">
        <v>3</v>
      </c>
      <c r="V163" s="26">
        <v>3</v>
      </c>
      <c r="W163" s="26">
        <v>10</v>
      </c>
      <c r="X163" s="26">
        <v>22</v>
      </c>
      <c r="Y163" s="26">
        <v>70</v>
      </c>
      <c r="Z163" s="26">
        <v>99</v>
      </c>
      <c r="AA163" s="26">
        <v>126</v>
      </c>
      <c r="AB163" s="26">
        <v>164</v>
      </c>
      <c r="AC163" s="26">
        <v>142</v>
      </c>
      <c r="AD163" s="26">
        <v>137</v>
      </c>
      <c r="AE163" s="26">
        <v>142</v>
      </c>
      <c r="AF163" s="26">
        <v>161</v>
      </c>
      <c r="AG163" s="26">
        <v>164</v>
      </c>
      <c r="AH163" s="26">
        <v>168</v>
      </c>
      <c r="AI163" s="26">
        <v>178</v>
      </c>
      <c r="AJ163" s="26">
        <v>197</v>
      </c>
      <c r="AK163" s="26">
        <v>197</v>
      </c>
      <c r="AL163" s="26">
        <v>128</v>
      </c>
      <c r="AM163" s="26">
        <v>112</v>
      </c>
      <c r="AN163" s="26">
        <v>82</v>
      </c>
      <c r="AO163" s="26">
        <v>58</v>
      </c>
      <c r="AP163" s="26">
        <v>53</v>
      </c>
      <c r="AQ163" s="26">
        <v>34</v>
      </c>
    </row>
    <row r="164" spans="15:43" ht="15" x14ac:dyDescent="0.25">
      <c r="O164" s="75">
        <v>2016</v>
      </c>
      <c r="P164" s="75" t="s">
        <v>8</v>
      </c>
      <c r="Q164" s="75">
        <v>11</v>
      </c>
      <c r="R164" s="75" t="s">
        <v>21</v>
      </c>
      <c r="S164" s="90">
        <f t="shared" si="7"/>
        <v>1877</v>
      </c>
      <c r="T164" s="26">
        <v>24</v>
      </c>
      <c r="U164" s="26">
        <v>12</v>
      </c>
      <c r="V164" s="26">
        <v>1</v>
      </c>
      <c r="W164" s="26">
        <v>7</v>
      </c>
      <c r="X164" s="26">
        <v>7</v>
      </c>
      <c r="Y164" s="26">
        <v>28</v>
      </c>
      <c r="Z164" s="26">
        <v>51</v>
      </c>
      <c r="AA164" s="26">
        <v>81</v>
      </c>
      <c r="AB164" s="26">
        <v>81</v>
      </c>
      <c r="AC164" s="26">
        <v>115</v>
      </c>
      <c r="AD164" s="26">
        <v>128</v>
      </c>
      <c r="AE164" s="26">
        <v>151</v>
      </c>
      <c r="AF164" s="26">
        <v>156</v>
      </c>
      <c r="AG164" s="26">
        <v>113</v>
      </c>
      <c r="AH164" s="26">
        <v>140</v>
      </c>
      <c r="AI164" s="26">
        <v>121</v>
      </c>
      <c r="AJ164" s="26">
        <v>131</v>
      </c>
      <c r="AK164" s="26">
        <v>115</v>
      </c>
      <c r="AL164" s="26">
        <v>115</v>
      </c>
      <c r="AM164" s="26">
        <v>108</v>
      </c>
      <c r="AN164" s="26">
        <v>83</v>
      </c>
      <c r="AO164" s="26">
        <v>73</v>
      </c>
      <c r="AP164" s="26">
        <v>16</v>
      </c>
      <c r="AQ164" s="26">
        <v>20</v>
      </c>
    </row>
    <row r="165" spans="15:43" ht="15" x14ac:dyDescent="0.25">
      <c r="O165" s="75">
        <v>2016</v>
      </c>
      <c r="P165" s="75" t="s">
        <v>8</v>
      </c>
      <c r="Q165" s="75">
        <v>12</v>
      </c>
      <c r="R165" s="75" t="s">
        <v>15</v>
      </c>
      <c r="S165" s="90">
        <f t="shared" si="7"/>
        <v>1799</v>
      </c>
      <c r="T165" s="26">
        <v>14</v>
      </c>
      <c r="U165" s="26">
        <v>10</v>
      </c>
      <c r="V165" s="26">
        <v>6</v>
      </c>
      <c r="W165" s="26">
        <v>6</v>
      </c>
      <c r="X165" s="26">
        <v>8</v>
      </c>
      <c r="Y165" s="26">
        <v>25</v>
      </c>
      <c r="Z165" s="26">
        <v>26</v>
      </c>
      <c r="AA165" s="26">
        <v>41</v>
      </c>
      <c r="AB165" s="26">
        <v>55</v>
      </c>
      <c r="AC165" s="26">
        <v>143</v>
      </c>
      <c r="AD165" s="26">
        <v>116</v>
      </c>
      <c r="AE165" s="26">
        <v>100</v>
      </c>
      <c r="AF165" s="26">
        <v>231</v>
      </c>
      <c r="AG165" s="26">
        <v>124</v>
      </c>
      <c r="AH165" s="26">
        <v>92</v>
      </c>
      <c r="AI165" s="26">
        <v>125</v>
      </c>
      <c r="AJ165" s="26">
        <v>104</v>
      </c>
      <c r="AK165" s="26">
        <v>152</v>
      </c>
      <c r="AL165" s="26">
        <v>111</v>
      </c>
      <c r="AM165" s="26">
        <v>109</v>
      </c>
      <c r="AN165" s="26">
        <v>86</v>
      </c>
      <c r="AO165" s="26">
        <v>55</v>
      </c>
      <c r="AP165" s="26">
        <v>44</v>
      </c>
      <c r="AQ165" s="26">
        <v>16</v>
      </c>
    </row>
    <row r="166" spans="15:43" ht="15" x14ac:dyDescent="0.25">
      <c r="O166" s="75">
        <v>2016</v>
      </c>
      <c r="P166" s="75" t="s">
        <v>8</v>
      </c>
      <c r="Q166" s="75">
        <v>13</v>
      </c>
      <c r="R166" s="75" t="s">
        <v>16</v>
      </c>
      <c r="S166" s="90">
        <f t="shared" si="7"/>
        <v>1928</v>
      </c>
      <c r="T166" s="26">
        <v>4</v>
      </c>
      <c r="U166" s="26">
        <v>2</v>
      </c>
      <c r="V166" s="26">
        <v>2</v>
      </c>
      <c r="W166" s="26">
        <v>12</v>
      </c>
      <c r="X166" s="26">
        <v>27</v>
      </c>
      <c r="Y166" s="26">
        <v>43</v>
      </c>
      <c r="Z166" s="26">
        <v>73</v>
      </c>
      <c r="AA166" s="26">
        <v>105</v>
      </c>
      <c r="AB166" s="26">
        <v>83</v>
      </c>
      <c r="AC166" s="26">
        <v>102</v>
      </c>
      <c r="AD166" s="26">
        <v>109</v>
      </c>
      <c r="AE166" s="26">
        <v>141</v>
      </c>
      <c r="AF166" s="26">
        <v>121</v>
      </c>
      <c r="AG166" s="26">
        <v>149</v>
      </c>
      <c r="AH166" s="26">
        <v>142</v>
      </c>
      <c r="AI166" s="26">
        <v>145</v>
      </c>
      <c r="AJ166" s="26">
        <v>147</v>
      </c>
      <c r="AK166" s="26">
        <v>169</v>
      </c>
      <c r="AL166" s="26">
        <v>110</v>
      </c>
      <c r="AM166" s="26">
        <v>73</v>
      </c>
      <c r="AN166" s="26">
        <v>93</v>
      </c>
      <c r="AO166" s="26">
        <v>37</v>
      </c>
      <c r="AP166" s="26">
        <v>20</v>
      </c>
      <c r="AQ166" s="26">
        <v>19</v>
      </c>
    </row>
    <row r="167" spans="15:43" ht="15" x14ac:dyDescent="0.25">
      <c r="O167" s="75">
        <v>2016</v>
      </c>
      <c r="P167" s="75" t="s">
        <v>8</v>
      </c>
      <c r="Q167" s="75">
        <v>14</v>
      </c>
      <c r="R167" s="75" t="s">
        <v>17</v>
      </c>
      <c r="S167" s="90">
        <f t="shared" si="7"/>
        <v>1944</v>
      </c>
      <c r="T167" s="26">
        <v>9</v>
      </c>
      <c r="U167" s="26">
        <v>6</v>
      </c>
      <c r="V167" s="26">
        <v>3</v>
      </c>
      <c r="W167" s="26">
        <v>12</v>
      </c>
      <c r="X167" s="26">
        <v>15</v>
      </c>
      <c r="Y167" s="26">
        <v>59</v>
      </c>
      <c r="Z167" s="26">
        <v>66</v>
      </c>
      <c r="AA167" s="26">
        <v>118</v>
      </c>
      <c r="AB167" s="26">
        <v>115</v>
      </c>
      <c r="AC167" s="26">
        <v>98</v>
      </c>
      <c r="AD167" s="26">
        <v>102</v>
      </c>
      <c r="AE167" s="26">
        <v>120</v>
      </c>
      <c r="AF167" s="26">
        <v>119</v>
      </c>
      <c r="AG167" s="26">
        <v>117</v>
      </c>
      <c r="AH167" s="26">
        <v>125</v>
      </c>
      <c r="AI167" s="26">
        <v>143</v>
      </c>
      <c r="AJ167" s="26">
        <v>148</v>
      </c>
      <c r="AK167" s="26">
        <v>166</v>
      </c>
      <c r="AL167" s="26">
        <v>122</v>
      </c>
      <c r="AM167" s="26">
        <v>91</v>
      </c>
      <c r="AN167" s="26">
        <v>105</v>
      </c>
      <c r="AO167" s="26">
        <v>54</v>
      </c>
      <c r="AP167" s="26">
        <v>20</v>
      </c>
      <c r="AQ167" s="26">
        <v>11</v>
      </c>
    </row>
    <row r="168" spans="15:43" ht="15" x14ac:dyDescent="0.25">
      <c r="O168" s="75">
        <v>2016</v>
      </c>
      <c r="P168" s="75" t="s">
        <v>8</v>
      </c>
      <c r="Q168" s="75">
        <v>15</v>
      </c>
      <c r="R168" s="75" t="s">
        <v>18</v>
      </c>
      <c r="S168" s="90">
        <f t="shared" si="7"/>
        <v>2119</v>
      </c>
      <c r="T168" s="26">
        <v>9</v>
      </c>
      <c r="U168" s="26">
        <v>9</v>
      </c>
      <c r="V168" s="26">
        <v>3</v>
      </c>
      <c r="W168" s="26">
        <v>10</v>
      </c>
      <c r="X168" s="26">
        <v>23</v>
      </c>
      <c r="Y168" s="26">
        <v>60</v>
      </c>
      <c r="Z168" s="26">
        <v>57</v>
      </c>
      <c r="AA168" s="26">
        <v>122</v>
      </c>
      <c r="AB168" s="26">
        <v>92</v>
      </c>
      <c r="AC168" s="26">
        <v>102</v>
      </c>
      <c r="AD168" s="26">
        <v>135</v>
      </c>
      <c r="AE168" s="26">
        <v>132</v>
      </c>
      <c r="AF168" s="26">
        <v>128</v>
      </c>
      <c r="AG168" s="26">
        <v>128</v>
      </c>
      <c r="AH168" s="26">
        <v>143</v>
      </c>
      <c r="AI168" s="26">
        <v>136</v>
      </c>
      <c r="AJ168" s="26">
        <v>133</v>
      </c>
      <c r="AK168" s="26">
        <v>179</v>
      </c>
      <c r="AL168" s="26">
        <v>159</v>
      </c>
      <c r="AM168" s="26">
        <v>126</v>
      </c>
      <c r="AN168" s="26">
        <v>128</v>
      </c>
      <c r="AO168" s="26">
        <v>56</v>
      </c>
      <c r="AP168" s="26">
        <v>31</v>
      </c>
      <c r="AQ168" s="26">
        <v>18</v>
      </c>
    </row>
    <row r="169" spans="15:43" ht="15" x14ac:dyDescent="0.25">
      <c r="O169" s="75">
        <v>2016</v>
      </c>
      <c r="P169" s="75" t="s">
        <v>8</v>
      </c>
      <c r="Q169" s="75">
        <v>16</v>
      </c>
      <c r="R169" s="75" t="s">
        <v>19</v>
      </c>
      <c r="S169" s="90">
        <f t="shared" si="7"/>
        <v>2179</v>
      </c>
      <c r="T169" s="26">
        <v>7</v>
      </c>
      <c r="U169" s="26">
        <v>12</v>
      </c>
      <c r="V169" s="26">
        <v>10</v>
      </c>
      <c r="W169" s="26">
        <v>9</v>
      </c>
      <c r="X169" s="26">
        <v>27</v>
      </c>
      <c r="Y169" s="26">
        <v>47</v>
      </c>
      <c r="Z169" s="26">
        <v>87</v>
      </c>
      <c r="AA169" s="26">
        <v>131</v>
      </c>
      <c r="AB169" s="26">
        <v>106</v>
      </c>
      <c r="AC169" s="26">
        <v>122</v>
      </c>
      <c r="AD169" s="26">
        <v>99</v>
      </c>
      <c r="AE169" s="26">
        <v>114</v>
      </c>
      <c r="AF169" s="26">
        <v>141</v>
      </c>
      <c r="AG169" s="26">
        <v>131</v>
      </c>
      <c r="AH169" s="26">
        <v>156</v>
      </c>
      <c r="AI169" s="26">
        <v>120</v>
      </c>
      <c r="AJ169" s="26">
        <v>168</v>
      </c>
      <c r="AK169" s="26">
        <v>187</v>
      </c>
      <c r="AL169" s="26">
        <v>130</v>
      </c>
      <c r="AM169" s="26">
        <v>122</v>
      </c>
      <c r="AN169" s="26">
        <v>134</v>
      </c>
      <c r="AO169" s="26">
        <v>71</v>
      </c>
      <c r="AP169" s="26">
        <v>33</v>
      </c>
      <c r="AQ169" s="26">
        <v>15</v>
      </c>
    </row>
    <row r="170" spans="15:43" ht="15" x14ac:dyDescent="0.25">
      <c r="O170" s="75">
        <v>2016</v>
      </c>
      <c r="P170" s="75" t="s">
        <v>8</v>
      </c>
      <c r="Q170" s="75">
        <v>17</v>
      </c>
      <c r="R170" s="75" t="s">
        <v>20</v>
      </c>
      <c r="S170" s="90">
        <f t="shared" si="7"/>
        <v>2310</v>
      </c>
      <c r="T170" s="26">
        <v>12</v>
      </c>
      <c r="U170" s="26">
        <v>5</v>
      </c>
      <c r="V170" s="26">
        <v>2</v>
      </c>
      <c r="W170" s="26">
        <v>8</v>
      </c>
      <c r="X170" s="26">
        <v>23</v>
      </c>
      <c r="Y170" s="26">
        <v>48</v>
      </c>
      <c r="Z170" s="26">
        <v>62</v>
      </c>
      <c r="AA170" s="26">
        <v>96</v>
      </c>
      <c r="AB170" s="26">
        <v>120</v>
      </c>
      <c r="AC170" s="26">
        <v>133</v>
      </c>
      <c r="AD170" s="26">
        <v>135</v>
      </c>
      <c r="AE170" s="26">
        <v>137</v>
      </c>
      <c r="AF170" s="26">
        <v>126</v>
      </c>
      <c r="AG170" s="26">
        <v>146</v>
      </c>
      <c r="AH170" s="26">
        <v>166</v>
      </c>
      <c r="AI170" s="26">
        <v>177</v>
      </c>
      <c r="AJ170" s="26">
        <v>193</v>
      </c>
      <c r="AK170" s="26">
        <v>176</v>
      </c>
      <c r="AL170" s="26">
        <v>158</v>
      </c>
      <c r="AM170" s="26">
        <v>124</v>
      </c>
      <c r="AN170" s="26">
        <v>110</v>
      </c>
      <c r="AO170" s="26">
        <v>72</v>
      </c>
      <c r="AP170" s="26">
        <v>49</v>
      </c>
      <c r="AQ170" s="26">
        <v>32</v>
      </c>
    </row>
    <row r="171" spans="15:43" ht="15" x14ac:dyDescent="0.25">
      <c r="O171" s="75">
        <v>2016</v>
      </c>
      <c r="P171" s="75" t="s">
        <v>8</v>
      </c>
      <c r="Q171" s="75">
        <v>18</v>
      </c>
      <c r="R171" s="75" t="s">
        <v>21</v>
      </c>
      <c r="S171" s="90">
        <f t="shared" si="7"/>
        <v>1856</v>
      </c>
      <c r="T171" s="26">
        <v>15</v>
      </c>
      <c r="U171" s="26">
        <v>10</v>
      </c>
      <c r="V171" s="26">
        <v>2</v>
      </c>
      <c r="W171" s="26">
        <v>9</v>
      </c>
      <c r="X171" s="26">
        <v>10</v>
      </c>
      <c r="Y171" s="26">
        <v>42</v>
      </c>
      <c r="Z171" s="26">
        <v>51</v>
      </c>
      <c r="AA171" s="26">
        <v>62</v>
      </c>
      <c r="AB171" s="26">
        <v>106</v>
      </c>
      <c r="AC171" s="26">
        <v>93</v>
      </c>
      <c r="AD171" s="26">
        <v>139</v>
      </c>
      <c r="AE171" s="26">
        <v>104</v>
      </c>
      <c r="AF171" s="26">
        <v>118</v>
      </c>
      <c r="AG171" s="26">
        <v>126</v>
      </c>
      <c r="AH171" s="26">
        <v>109</v>
      </c>
      <c r="AI171" s="26">
        <v>137</v>
      </c>
      <c r="AJ171" s="26">
        <v>115</v>
      </c>
      <c r="AK171" s="26">
        <v>125</v>
      </c>
      <c r="AL171" s="26">
        <v>124</v>
      </c>
      <c r="AM171" s="26">
        <v>110</v>
      </c>
      <c r="AN171" s="26">
        <v>91</v>
      </c>
      <c r="AO171" s="26">
        <v>76</v>
      </c>
      <c r="AP171" s="26">
        <v>57</v>
      </c>
      <c r="AQ171" s="26">
        <v>25</v>
      </c>
    </row>
    <row r="172" spans="15:43" ht="15" x14ac:dyDescent="0.25">
      <c r="O172" s="75">
        <v>2016</v>
      </c>
      <c r="P172" s="75" t="s">
        <v>8</v>
      </c>
      <c r="Q172" s="75">
        <v>19</v>
      </c>
      <c r="R172" s="75" t="s">
        <v>15</v>
      </c>
      <c r="S172" s="90">
        <f t="shared" si="7"/>
        <v>1809</v>
      </c>
      <c r="T172" s="26">
        <v>25</v>
      </c>
      <c r="U172" s="26">
        <v>13</v>
      </c>
      <c r="V172" s="26">
        <v>11</v>
      </c>
      <c r="W172" s="26">
        <v>2</v>
      </c>
      <c r="X172" s="26">
        <v>11</v>
      </c>
      <c r="Y172" s="26">
        <v>17</v>
      </c>
      <c r="Z172" s="26">
        <v>24</v>
      </c>
      <c r="AA172" s="26">
        <v>42</v>
      </c>
      <c r="AB172" s="26">
        <v>78</v>
      </c>
      <c r="AC172" s="26">
        <v>110</v>
      </c>
      <c r="AD172" s="26">
        <v>118</v>
      </c>
      <c r="AE172" s="26">
        <v>97</v>
      </c>
      <c r="AF172" s="26">
        <v>199</v>
      </c>
      <c r="AG172" s="26">
        <v>145</v>
      </c>
      <c r="AH172" s="26">
        <v>129</v>
      </c>
      <c r="AI172" s="26">
        <v>134</v>
      </c>
      <c r="AJ172" s="26">
        <v>126</v>
      </c>
      <c r="AK172" s="26">
        <v>132</v>
      </c>
      <c r="AL172" s="26">
        <v>120</v>
      </c>
      <c r="AM172" s="26">
        <v>83</v>
      </c>
      <c r="AN172" s="26">
        <v>83</v>
      </c>
      <c r="AO172" s="26">
        <v>57</v>
      </c>
      <c r="AP172" s="26">
        <v>34</v>
      </c>
      <c r="AQ172" s="26">
        <v>19</v>
      </c>
    </row>
    <row r="173" spans="15:43" ht="15" x14ac:dyDescent="0.25">
      <c r="O173" s="75">
        <v>2016</v>
      </c>
      <c r="P173" s="75" t="s">
        <v>8</v>
      </c>
      <c r="Q173" s="75">
        <v>20</v>
      </c>
      <c r="R173" s="75" t="s">
        <v>16</v>
      </c>
      <c r="S173" s="90">
        <f t="shared" si="7"/>
        <v>2076</v>
      </c>
      <c r="T173" s="26">
        <v>13</v>
      </c>
      <c r="U173" s="26">
        <v>3</v>
      </c>
      <c r="V173" s="26">
        <v>3</v>
      </c>
      <c r="W173" s="26">
        <v>11</v>
      </c>
      <c r="X173" s="26">
        <v>22</v>
      </c>
      <c r="Y173" s="26">
        <v>53</v>
      </c>
      <c r="Z173" s="26">
        <v>71</v>
      </c>
      <c r="AA173" s="26">
        <v>124</v>
      </c>
      <c r="AB173" s="26">
        <v>99</v>
      </c>
      <c r="AC173" s="26">
        <v>108</v>
      </c>
      <c r="AD173" s="26">
        <v>105</v>
      </c>
      <c r="AE173" s="26">
        <v>158</v>
      </c>
      <c r="AF173" s="26">
        <v>152</v>
      </c>
      <c r="AG173" s="26">
        <v>136</v>
      </c>
      <c r="AH173" s="26">
        <v>131</v>
      </c>
      <c r="AI173" s="26">
        <v>187</v>
      </c>
      <c r="AJ173" s="26">
        <v>189</v>
      </c>
      <c r="AK173" s="26">
        <v>167</v>
      </c>
      <c r="AL173" s="26">
        <v>112</v>
      </c>
      <c r="AM173" s="26">
        <v>69</v>
      </c>
      <c r="AN173" s="26">
        <v>73</v>
      </c>
      <c r="AO173" s="26">
        <v>35</v>
      </c>
      <c r="AP173" s="26">
        <v>31</v>
      </c>
      <c r="AQ173" s="26">
        <v>24</v>
      </c>
    </row>
    <row r="174" spans="15:43" ht="15" x14ac:dyDescent="0.25">
      <c r="O174" s="75">
        <v>2016</v>
      </c>
      <c r="P174" s="75" t="s">
        <v>8</v>
      </c>
      <c r="Q174" s="75">
        <v>21</v>
      </c>
      <c r="R174" s="75" t="s">
        <v>17</v>
      </c>
      <c r="S174" s="90">
        <f t="shared" si="7"/>
        <v>2035</v>
      </c>
      <c r="T174" s="26">
        <v>4</v>
      </c>
      <c r="U174" s="26">
        <v>4</v>
      </c>
      <c r="V174" s="26">
        <v>4</v>
      </c>
      <c r="W174" s="26">
        <v>11</v>
      </c>
      <c r="X174" s="26">
        <v>18</v>
      </c>
      <c r="Y174" s="26">
        <v>57</v>
      </c>
      <c r="Z174" s="26">
        <v>84</v>
      </c>
      <c r="AA174" s="26">
        <v>126</v>
      </c>
      <c r="AB174" s="26">
        <v>111</v>
      </c>
      <c r="AC174" s="26">
        <v>120</v>
      </c>
      <c r="AD174" s="26">
        <v>107</v>
      </c>
      <c r="AE174" s="26">
        <v>133</v>
      </c>
      <c r="AF174" s="26">
        <v>138</v>
      </c>
      <c r="AG174" s="26">
        <v>147</v>
      </c>
      <c r="AH174" s="26">
        <v>136</v>
      </c>
      <c r="AI174" s="26">
        <v>125</v>
      </c>
      <c r="AJ174" s="26">
        <v>181</v>
      </c>
      <c r="AK174" s="26">
        <v>148</v>
      </c>
      <c r="AL174" s="26">
        <v>129</v>
      </c>
      <c r="AM174" s="26">
        <v>78</v>
      </c>
      <c r="AN174" s="26">
        <v>84</v>
      </c>
      <c r="AO174" s="26">
        <v>47</v>
      </c>
      <c r="AP174" s="26">
        <v>28</v>
      </c>
      <c r="AQ174" s="26">
        <v>15</v>
      </c>
    </row>
    <row r="175" spans="15:43" ht="15" x14ac:dyDescent="0.25">
      <c r="O175" s="75">
        <v>2016</v>
      </c>
      <c r="P175" s="75" t="s">
        <v>8</v>
      </c>
      <c r="Q175" s="75">
        <v>22</v>
      </c>
      <c r="R175" s="75" t="s">
        <v>18</v>
      </c>
      <c r="S175" s="90">
        <f t="shared" si="7"/>
        <v>2258</v>
      </c>
      <c r="T175" s="26">
        <v>10</v>
      </c>
      <c r="U175" s="26">
        <v>0</v>
      </c>
      <c r="V175" s="26">
        <v>2</v>
      </c>
      <c r="W175" s="26">
        <v>10</v>
      </c>
      <c r="X175" s="26">
        <v>22</v>
      </c>
      <c r="Y175" s="26">
        <v>47</v>
      </c>
      <c r="Z175" s="26">
        <v>81</v>
      </c>
      <c r="AA175" s="26">
        <v>111</v>
      </c>
      <c r="AB175" s="26">
        <v>101</v>
      </c>
      <c r="AC175" s="26">
        <v>115</v>
      </c>
      <c r="AD175" s="26">
        <v>111</v>
      </c>
      <c r="AE175" s="26">
        <v>142</v>
      </c>
      <c r="AF175" s="26">
        <v>189</v>
      </c>
      <c r="AG175" s="26">
        <v>185</v>
      </c>
      <c r="AH175" s="26">
        <v>144</v>
      </c>
      <c r="AI175" s="26">
        <v>173</v>
      </c>
      <c r="AJ175" s="26">
        <v>155</v>
      </c>
      <c r="AK175" s="26">
        <v>194</v>
      </c>
      <c r="AL175" s="26">
        <v>114</v>
      </c>
      <c r="AM175" s="26">
        <v>132</v>
      </c>
      <c r="AN175" s="26">
        <v>113</v>
      </c>
      <c r="AO175" s="26">
        <v>59</v>
      </c>
      <c r="AP175" s="26">
        <v>28</v>
      </c>
      <c r="AQ175" s="26">
        <v>20</v>
      </c>
    </row>
    <row r="176" spans="15:43" ht="15" x14ac:dyDescent="0.25">
      <c r="O176" s="75">
        <v>2016</v>
      </c>
      <c r="P176" s="75" t="s">
        <v>8</v>
      </c>
      <c r="Q176" s="75">
        <v>23</v>
      </c>
      <c r="R176" s="75" t="s">
        <v>19</v>
      </c>
      <c r="S176" s="90">
        <f t="shared" si="7"/>
        <v>2152</v>
      </c>
      <c r="T176" s="26">
        <v>6</v>
      </c>
      <c r="U176" s="26">
        <v>6</v>
      </c>
      <c r="V176" s="26">
        <v>4</v>
      </c>
      <c r="W176" s="26">
        <v>7</v>
      </c>
      <c r="X176" s="26">
        <v>19</v>
      </c>
      <c r="Y176" s="26">
        <v>54</v>
      </c>
      <c r="Z176" s="26">
        <v>110</v>
      </c>
      <c r="AA176" s="26">
        <v>122</v>
      </c>
      <c r="AB176" s="26">
        <v>118</v>
      </c>
      <c r="AC176" s="26">
        <v>96</v>
      </c>
      <c r="AD176" s="26">
        <v>119</v>
      </c>
      <c r="AE176" s="26">
        <v>151</v>
      </c>
      <c r="AF176" s="26">
        <v>145</v>
      </c>
      <c r="AG176" s="26">
        <v>136</v>
      </c>
      <c r="AH176" s="26">
        <v>169</v>
      </c>
      <c r="AI176" s="26">
        <v>159</v>
      </c>
      <c r="AJ176" s="26">
        <v>168</v>
      </c>
      <c r="AK176" s="26">
        <v>140</v>
      </c>
      <c r="AL176" s="26">
        <v>104</v>
      </c>
      <c r="AM176" s="26">
        <v>107</v>
      </c>
      <c r="AN176" s="26">
        <v>84</v>
      </c>
      <c r="AO176" s="26">
        <v>71</v>
      </c>
      <c r="AP176" s="26">
        <v>38</v>
      </c>
      <c r="AQ176" s="26">
        <v>19</v>
      </c>
    </row>
    <row r="177" spans="15:43" ht="15" x14ac:dyDescent="0.25">
      <c r="O177" s="75">
        <v>2016</v>
      </c>
      <c r="P177" s="75" t="s">
        <v>8</v>
      </c>
      <c r="Q177" s="75">
        <v>24</v>
      </c>
      <c r="R177" s="75" t="s">
        <v>20</v>
      </c>
      <c r="S177" s="90">
        <f t="shared" si="7"/>
        <v>2215</v>
      </c>
      <c r="T177" s="26">
        <v>5</v>
      </c>
      <c r="U177" s="26">
        <v>11</v>
      </c>
      <c r="V177" s="26">
        <v>6</v>
      </c>
      <c r="W177" s="26">
        <v>10</v>
      </c>
      <c r="X177" s="26">
        <v>16</v>
      </c>
      <c r="Y177" s="26">
        <v>49</v>
      </c>
      <c r="Z177" s="26">
        <v>74</v>
      </c>
      <c r="AA177" s="26">
        <v>107</v>
      </c>
      <c r="AB177" s="26">
        <v>103</v>
      </c>
      <c r="AC177" s="26">
        <v>106</v>
      </c>
      <c r="AD177" s="26">
        <v>126</v>
      </c>
      <c r="AE177" s="26">
        <v>149</v>
      </c>
      <c r="AF177" s="26">
        <v>136</v>
      </c>
      <c r="AG177" s="26">
        <v>142</v>
      </c>
      <c r="AH177" s="26">
        <v>167</v>
      </c>
      <c r="AI177" s="26">
        <v>177</v>
      </c>
      <c r="AJ177" s="26">
        <v>176</v>
      </c>
      <c r="AK177" s="26">
        <v>163</v>
      </c>
      <c r="AL177" s="26">
        <v>155</v>
      </c>
      <c r="AM177" s="26">
        <v>107</v>
      </c>
      <c r="AN177" s="26">
        <v>93</v>
      </c>
      <c r="AO177" s="26">
        <v>70</v>
      </c>
      <c r="AP177" s="26">
        <v>48</v>
      </c>
      <c r="AQ177" s="26">
        <v>19</v>
      </c>
    </row>
    <row r="178" spans="15:43" ht="15" x14ac:dyDescent="0.25">
      <c r="O178" s="75">
        <v>2016</v>
      </c>
      <c r="P178" s="75" t="s">
        <v>8</v>
      </c>
      <c r="Q178" s="75">
        <v>25</v>
      </c>
      <c r="R178" s="75" t="s">
        <v>21</v>
      </c>
      <c r="S178" s="90">
        <f t="shared" si="7"/>
        <v>1919</v>
      </c>
      <c r="T178" s="26">
        <v>16</v>
      </c>
      <c r="U178" s="26">
        <v>14</v>
      </c>
      <c r="V178" s="26">
        <v>11</v>
      </c>
      <c r="W178" s="26">
        <v>13</v>
      </c>
      <c r="X178" s="26">
        <v>14</v>
      </c>
      <c r="Y178" s="26">
        <v>38</v>
      </c>
      <c r="Z178" s="26">
        <v>37</v>
      </c>
      <c r="AA178" s="26">
        <v>67</v>
      </c>
      <c r="AB178" s="26">
        <v>99</v>
      </c>
      <c r="AC178" s="26">
        <v>119</v>
      </c>
      <c r="AD178" s="26">
        <v>138</v>
      </c>
      <c r="AE178" s="26">
        <v>139</v>
      </c>
      <c r="AF178" s="26">
        <v>122</v>
      </c>
      <c r="AG178" s="26">
        <v>128</v>
      </c>
      <c r="AH178" s="26">
        <v>126</v>
      </c>
      <c r="AI178" s="26">
        <v>136</v>
      </c>
      <c r="AJ178" s="26">
        <v>113</v>
      </c>
      <c r="AK178" s="26">
        <v>151</v>
      </c>
      <c r="AL178" s="26">
        <v>127</v>
      </c>
      <c r="AM178" s="26">
        <v>95</v>
      </c>
      <c r="AN178" s="26">
        <v>99</v>
      </c>
      <c r="AO178" s="26">
        <v>49</v>
      </c>
      <c r="AP178" s="26">
        <v>49</v>
      </c>
      <c r="AQ178" s="26">
        <v>19</v>
      </c>
    </row>
    <row r="179" spans="15:43" ht="15" x14ac:dyDescent="0.25">
      <c r="O179" s="75">
        <v>2016</v>
      </c>
      <c r="P179" s="75" t="s">
        <v>8</v>
      </c>
      <c r="Q179" s="75">
        <v>26</v>
      </c>
      <c r="R179" s="75" t="s">
        <v>15</v>
      </c>
      <c r="S179" s="90">
        <f t="shared" si="7"/>
        <v>1857</v>
      </c>
      <c r="T179" s="26">
        <v>18</v>
      </c>
      <c r="U179" s="26">
        <v>4</v>
      </c>
      <c r="V179" s="26">
        <v>4</v>
      </c>
      <c r="W179" s="26">
        <v>7</v>
      </c>
      <c r="X179" s="26">
        <v>13</v>
      </c>
      <c r="Y179" s="26">
        <v>19</v>
      </c>
      <c r="Z179" s="26">
        <v>20</v>
      </c>
      <c r="AA179" s="26">
        <v>48</v>
      </c>
      <c r="AB179" s="26">
        <v>75</v>
      </c>
      <c r="AC179" s="26">
        <v>131</v>
      </c>
      <c r="AD179" s="26">
        <v>112</v>
      </c>
      <c r="AE179" s="26">
        <v>85</v>
      </c>
      <c r="AF179" s="26">
        <v>203</v>
      </c>
      <c r="AG179" s="26">
        <v>127</v>
      </c>
      <c r="AH179" s="26">
        <v>126</v>
      </c>
      <c r="AI179" s="26">
        <v>110</v>
      </c>
      <c r="AJ179" s="26">
        <v>124</v>
      </c>
      <c r="AK179" s="26">
        <v>160</v>
      </c>
      <c r="AL179" s="26">
        <v>123</v>
      </c>
      <c r="AM179" s="26">
        <v>153</v>
      </c>
      <c r="AN179" s="26">
        <v>101</v>
      </c>
      <c r="AO179" s="26">
        <v>54</v>
      </c>
      <c r="AP179" s="26">
        <v>26</v>
      </c>
      <c r="AQ179" s="26">
        <v>14</v>
      </c>
    </row>
    <row r="180" spans="15:43" ht="15" x14ac:dyDescent="0.25">
      <c r="O180" s="75">
        <v>2016</v>
      </c>
      <c r="P180" s="75" t="s">
        <v>8</v>
      </c>
      <c r="Q180" s="75">
        <v>27</v>
      </c>
      <c r="R180" s="75" t="s">
        <v>16</v>
      </c>
      <c r="S180" s="90">
        <f t="shared" si="7"/>
        <v>2011</v>
      </c>
      <c r="T180" s="26">
        <v>10</v>
      </c>
      <c r="U180" s="26">
        <v>9</v>
      </c>
      <c r="V180" s="26">
        <v>4</v>
      </c>
      <c r="W180" s="26">
        <v>12</v>
      </c>
      <c r="X180" s="26">
        <v>12</v>
      </c>
      <c r="Y180" s="26">
        <v>53</v>
      </c>
      <c r="Z180" s="26">
        <v>64</v>
      </c>
      <c r="AA180" s="26">
        <v>105</v>
      </c>
      <c r="AB180" s="26">
        <v>113</v>
      </c>
      <c r="AC180" s="26">
        <v>93</v>
      </c>
      <c r="AD180" s="26">
        <v>128</v>
      </c>
      <c r="AE180" s="26">
        <v>132</v>
      </c>
      <c r="AF180" s="26">
        <v>128</v>
      </c>
      <c r="AG180" s="26">
        <v>126</v>
      </c>
      <c r="AH180" s="26">
        <v>117</v>
      </c>
      <c r="AI180" s="26">
        <v>130</v>
      </c>
      <c r="AJ180" s="26">
        <v>172</v>
      </c>
      <c r="AK180" s="26">
        <v>167</v>
      </c>
      <c r="AL180" s="26">
        <v>147</v>
      </c>
      <c r="AM180" s="26">
        <v>93</v>
      </c>
      <c r="AN180" s="26">
        <v>95</v>
      </c>
      <c r="AO180" s="26">
        <v>60</v>
      </c>
      <c r="AP180" s="26">
        <v>26</v>
      </c>
      <c r="AQ180" s="26">
        <v>15</v>
      </c>
    </row>
    <row r="181" spans="15:43" ht="15" x14ac:dyDescent="0.25">
      <c r="O181" s="75">
        <v>2016</v>
      </c>
      <c r="P181" s="75" t="s">
        <v>8</v>
      </c>
      <c r="Q181" s="75">
        <v>28</v>
      </c>
      <c r="R181" s="75" t="s">
        <v>17</v>
      </c>
      <c r="S181" s="90">
        <f t="shared" si="7"/>
        <v>2102</v>
      </c>
      <c r="T181" s="26">
        <v>11</v>
      </c>
      <c r="U181" s="26">
        <v>3</v>
      </c>
      <c r="V181" s="26">
        <v>4</v>
      </c>
      <c r="W181" s="26">
        <v>10</v>
      </c>
      <c r="X181" s="26">
        <v>20</v>
      </c>
      <c r="Y181" s="26">
        <v>55</v>
      </c>
      <c r="Z181" s="26">
        <v>78</v>
      </c>
      <c r="AA181" s="26">
        <v>119</v>
      </c>
      <c r="AB181" s="26">
        <v>114</v>
      </c>
      <c r="AC181" s="26">
        <v>125</v>
      </c>
      <c r="AD181" s="26">
        <v>121</v>
      </c>
      <c r="AE181" s="26">
        <v>122</v>
      </c>
      <c r="AF181" s="26">
        <v>157</v>
      </c>
      <c r="AG181" s="26">
        <v>142</v>
      </c>
      <c r="AH181" s="26">
        <v>169</v>
      </c>
      <c r="AI181" s="26">
        <v>139</v>
      </c>
      <c r="AJ181" s="26">
        <v>157</v>
      </c>
      <c r="AK181" s="26">
        <v>160</v>
      </c>
      <c r="AL181" s="26">
        <v>134</v>
      </c>
      <c r="AM181" s="26">
        <v>90</v>
      </c>
      <c r="AN181" s="26">
        <v>82</v>
      </c>
      <c r="AO181" s="26">
        <v>53</v>
      </c>
      <c r="AP181" s="26">
        <v>23</v>
      </c>
      <c r="AQ181" s="26">
        <v>14</v>
      </c>
    </row>
    <row r="182" spans="15:43" ht="15" x14ac:dyDescent="0.25">
      <c r="O182" s="75">
        <v>2016</v>
      </c>
      <c r="P182" s="75" t="s">
        <v>8</v>
      </c>
      <c r="Q182" s="75">
        <v>29</v>
      </c>
      <c r="R182" s="75" t="s">
        <v>18</v>
      </c>
      <c r="S182" s="90">
        <f t="shared" si="7"/>
        <v>2218</v>
      </c>
      <c r="T182" s="26">
        <v>11</v>
      </c>
      <c r="U182" s="26">
        <v>3</v>
      </c>
      <c r="V182" s="26">
        <v>0</v>
      </c>
      <c r="W182" s="26">
        <v>7</v>
      </c>
      <c r="X182" s="26">
        <v>28</v>
      </c>
      <c r="Y182" s="26">
        <v>53</v>
      </c>
      <c r="Z182" s="26">
        <v>91</v>
      </c>
      <c r="AA182" s="26">
        <v>141</v>
      </c>
      <c r="AB182" s="26">
        <v>121</v>
      </c>
      <c r="AC182" s="26">
        <v>99</v>
      </c>
      <c r="AD182" s="26">
        <v>120</v>
      </c>
      <c r="AE182" s="26">
        <v>119</v>
      </c>
      <c r="AF182" s="26">
        <v>157</v>
      </c>
      <c r="AG182" s="26">
        <v>146</v>
      </c>
      <c r="AH182" s="26">
        <v>156</v>
      </c>
      <c r="AI182" s="26">
        <v>147</v>
      </c>
      <c r="AJ182" s="26">
        <v>177</v>
      </c>
      <c r="AK182" s="26">
        <v>177</v>
      </c>
      <c r="AL182" s="26">
        <v>157</v>
      </c>
      <c r="AM182" s="26">
        <v>115</v>
      </c>
      <c r="AN182" s="26">
        <v>93</v>
      </c>
      <c r="AO182" s="26">
        <v>53</v>
      </c>
      <c r="AP182" s="26">
        <v>33</v>
      </c>
      <c r="AQ182" s="26">
        <v>14</v>
      </c>
    </row>
    <row r="183" spans="15:43" ht="15" x14ac:dyDescent="0.25">
      <c r="O183" s="75">
        <v>2016</v>
      </c>
      <c r="P183" s="75" t="s">
        <v>8</v>
      </c>
      <c r="Q183" s="75">
        <v>30</v>
      </c>
      <c r="R183" s="75" t="s">
        <v>19</v>
      </c>
      <c r="S183" s="90">
        <f t="shared" si="7"/>
        <v>2217</v>
      </c>
      <c r="T183" s="26">
        <v>5</v>
      </c>
      <c r="U183" s="26">
        <v>4</v>
      </c>
      <c r="V183" s="26">
        <v>3</v>
      </c>
      <c r="W183" s="26">
        <v>6</v>
      </c>
      <c r="X183" s="26">
        <v>26</v>
      </c>
      <c r="Y183" s="26">
        <v>78</v>
      </c>
      <c r="Z183" s="26">
        <v>76</v>
      </c>
      <c r="AA183" s="26">
        <v>100</v>
      </c>
      <c r="AB183" s="26">
        <v>114</v>
      </c>
      <c r="AC183" s="26">
        <v>143</v>
      </c>
      <c r="AD183" s="26">
        <v>114</v>
      </c>
      <c r="AE183" s="26">
        <v>153</v>
      </c>
      <c r="AF183" s="26">
        <v>146</v>
      </c>
      <c r="AG183" s="26">
        <v>130</v>
      </c>
      <c r="AH183" s="26">
        <v>127</v>
      </c>
      <c r="AI183" s="26">
        <v>171</v>
      </c>
      <c r="AJ183" s="26">
        <v>163</v>
      </c>
      <c r="AK183" s="26">
        <v>172</v>
      </c>
      <c r="AL183" s="26">
        <v>151</v>
      </c>
      <c r="AM183" s="26">
        <v>118</v>
      </c>
      <c r="AN183" s="26">
        <v>97</v>
      </c>
      <c r="AO183" s="26">
        <v>61</v>
      </c>
      <c r="AP183" s="26">
        <v>37</v>
      </c>
      <c r="AQ183" s="26">
        <v>22</v>
      </c>
    </row>
    <row r="184" spans="15:43" ht="15" x14ac:dyDescent="0.25">
      <c r="O184" s="75">
        <v>2016</v>
      </c>
      <c r="P184" s="75" t="s">
        <v>9</v>
      </c>
      <c r="Q184" s="75">
        <v>1</v>
      </c>
      <c r="R184" s="75" t="s">
        <v>20</v>
      </c>
      <c r="S184" s="90">
        <f t="shared" si="7"/>
        <v>2277</v>
      </c>
      <c r="T184" s="26">
        <v>19</v>
      </c>
      <c r="U184" s="26">
        <v>9</v>
      </c>
      <c r="V184" s="26">
        <v>1</v>
      </c>
      <c r="W184" s="26">
        <v>9</v>
      </c>
      <c r="X184" s="26">
        <v>18</v>
      </c>
      <c r="Y184" s="26">
        <v>45</v>
      </c>
      <c r="Z184" s="26">
        <v>86</v>
      </c>
      <c r="AA184" s="26">
        <v>96</v>
      </c>
      <c r="AB184" s="26">
        <v>113</v>
      </c>
      <c r="AC184" s="26">
        <v>127</v>
      </c>
      <c r="AD184" s="26">
        <v>158</v>
      </c>
      <c r="AE184" s="26">
        <v>162</v>
      </c>
      <c r="AF184" s="26">
        <v>156</v>
      </c>
      <c r="AG184" s="26">
        <v>153</v>
      </c>
      <c r="AH184" s="26">
        <v>141</v>
      </c>
      <c r="AI184" s="26">
        <v>159</v>
      </c>
      <c r="AJ184" s="26">
        <v>176</v>
      </c>
      <c r="AK184" s="26">
        <v>156</v>
      </c>
      <c r="AL184" s="26">
        <v>123</v>
      </c>
      <c r="AM184" s="26">
        <v>101</v>
      </c>
      <c r="AN184" s="26">
        <v>120</v>
      </c>
      <c r="AO184" s="26">
        <v>73</v>
      </c>
      <c r="AP184" s="26">
        <v>44</v>
      </c>
      <c r="AQ184" s="26">
        <v>32</v>
      </c>
    </row>
    <row r="185" spans="15:43" ht="15" x14ac:dyDescent="0.25">
      <c r="O185" s="75">
        <v>2016</v>
      </c>
      <c r="P185" s="75" t="s">
        <v>9</v>
      </c>
      <c r="Q185" s="75">
        <v>2</v>
      </c>
      <c r="R185" s="75" t="s">
        <v>21</v>
      </c>
      <c r="S185" s="90">
        <f t="shared" si="7"/>
        <v>2070</v>
      </c>
      <c r="T185" s="26">
        <v>18</v>
      </c>
      <c r="U185" s="26">
        <v>10</v>
      </c>
      <c r="V185" s="26">
        <v>4</v>
      </c>
      <c r="W185" s="26">
        <v>8</v>
      </c>
      <c r="X185" s="26">
        <v>19</v>
      </c>
      <c r="Y185" s="26">
        <v>21</v>
      </c>
      <c r="Z185" s="26">
        <v>39</v>
      </c>
      <c r="AA185" s="26">
        <v>75</v>
      </c>
      <c r="AB185" s="26">
        <v>107</v>
      </c>
      <c r="AC185" s="26">
        <v>118</v>
      </c>
      <c r="AD185" s="26">
        <v>138</v>
      </c>
      <c r="AE185" s="26">
        <v>138</v>
      </c>
      <c r="AF185" s="26">
        <v>144</v>
      </c>
      <c r="AG185" s="26">
        <v>162</v>
      </c>
      <c r="AH185" s="26">
        <v>134</v>
      </c>
      <c r="AI185" s="26">
        <v>130</v>
      </c>
      <c r="AJ185" s="26">
        <v>157</v>
      </c>
      <c r="AK185" s="26">
        <v>139</v>
      </c>
      <c r="AL185" s="26">
        <v>101</v>
      </c>
      <c r="AM185" s="26">
        <v>116</v>
      </c>
      <c r="AN185" s="26">
        <v>88</v>
      </c>
      <c r="AO185" s="26">
        <v>112</v>
      </c>
      <c r="AP185" s="26">
        <v>59</v>
      </c>
      <c r="AQ185" s="26">
        <v>33</v>
      </c>
    </row>
    <row r="186" spans="15:43" ht="15" x14ac:dyDescent="0.25">
      <c r="O186" s="75">
        <v>2016</v>
      </c>
      <c r="P186" s="75" t="s">
        <v>9</v>
      </c>
      <c r="Q186" s="75">
        <v>3</v>
      </c>
      <c r="R186" s="75" t="s">
        <v>15</v>
      </c>
      <c r="S186" s="90">
        <f t="shared" si="7"/>
        <v>2015</v>
      </c>
      <c r="T186" s="26">
        <v>33</v>
      </c>
      <c r="U186" s="26">
        <v>21</v>
      </c>
      <c r="V186" s="26">
        <v>22</v>
      </c>
      <c r="W186" s="26">
        <v>11</v>
      </c>
      <c r="X186" s="26">
        <v>17</v>
      </c>
      <c r="Y186" s="26">
        <v>12</v>
      </c>
      <c r="Z186" s="26">
        <v>27</v>
      </c>
      <c r="AA186" s="26">
        <v>36</v>
      </c>
      <c r="AB186" s="26">
        <v>74</v>
      </c>
      <c r="AC186" s="26">
        <v>121</v>
      </c>
      <c r="AD186" s="26">
        <v>127</v>
      </c>
      <c r="AE186" s="26">
        <v>161</v>
      </c>
      <c r="AF186" s="26">
        <v>250</v>
      </c>
      <c r="AG186" s="26">
        <v>119</v>
      </c>
      <c r="AH186" s="26">
        <v>115</v>
      </c>
      <c r="AI186" s="26">
        <v>109</v>
      </c>
      <c r="AJ186" s="26">
        <v>123</v>
      </c>
      <c r="AK186" s="26">
        <v>150</v>
      </c>
      <c r="AL186" s="26">
        <v>114</v>
      </c>
      <c r="AM186" s="26">
        <v>138</v>
      </c>
      <c r="AN186" s="26">
        <v>99</v>
      </c>
      <c r="AO186" s="26">
        <v>68</v>
      </c>
      <c r="AP186" s="26">
        <v>34</v>
      </c>
      <c r="AQ186" s="26">
        <v>34</v>
      </c>
    </row>
    <row r="187" spans="15:43" ht="15" x14ac:dyDescent="0.25">
      <c r="O187" s="75">
        <v>2016</v>
      </c>
      <c r="P187" s="75" t="s">
        <v>9</v>
      </c>
      <c r="Q187" s="75">
        <v>4</v>
      </c>
      <c r="R187" s="75" t="s">
        <v>16</v>
      </c>
      <c r="S187" s="90">
        <f t="shared" si="7"/>
        <v>1710</v>
      </c>
      <c r="T187" s="26">
        <v>19</v>
      </c>
      <c r="U187" s="26">
        <v>7</v>
      </c>
      <c r="V187" s="26">
        <v>7</v>
      </c>
      <c r="W187" s="26">
        <v>7</v>
      </c>
      <c r="X187" s="26">
        <v>7</v>
      </c>
      <c r="Y187" s="26">
        <v>27</v>
      </c>
      <c r="Z187" s="26">
        <v>40</v>
      </c>
      <c r="AA187" s="26">
        <v>45</v>
      </c>
      <c r="AB187" s="26">
        <v>69</v>
      </c>
      <c r="AC187" s="26">
        <v>88</v>
      </c>
      <c r="AD187" s="26">
        <v>98</v>
      </c>
      <c r="AE187" s="26">
        <v>128</v>
      </c>
      <c r="AF187" s="26">
        <v>121</v>
      </c>
      <c r="AG187" s="26">
        <v>116</v>
      </c>
      <c r="AH187" s="26">
        <v>111</v>
      </c>
      <c r="AI187" s="26">
        <v>113</v>
      </c>
      <c r="AJ187" s="26">
        <v>119</v>
      </c>
      <c r="AK187" s="26">
        <v>133</v>
      </c>
      <c r="AL187" s="26">
        <v>105</v>
      </c>
      <c r="AM187" s="26">
        <v>108</v>
      </c>
      <c r="AN187" s="26">
        <v>98</v>
      </c>
      <c r="AO187" s="26">
        <v>76</v>
      </c>
      <c r="AP187" s="26">
        <v>44</v>
      </c>
      <c r="AQ187" s="26">
        <v>24</v>
      </c>
    </row>
    <row r="188" spans="15:43" ht="15" x14ac:dyDescent="0.25">
      <c r="O188" s="75">
        <v>2016</v>
      </c>
      <c r="P188" s="75" t="s">
        <v>9</v>
      </c>
      <c r="Q188" s="75">
        <v>5</v>
      </c>
      <c r="R188" s="75" t="s">
        <v>17</v>
      </c>
      <c r="S188" s="90">
        <f t="shared" si="7"/>
        <v>2033</v>
      </c>
      <c r="T188" s="26">
        <v>13</v>
      </c>
      <c r="U188" s="26">
        <v>9</v>
      </c>
      <c r="V188" s="26">
        <v>5</v>
      </c>
      <c r="W188" s="26">
        <v>13</v>
      </c>
      <c r="X188" s="26">
        <v>28</v>
      </c>
      <c r="Y188" s="26">
        <v>56</v>
      </c>
      <c r="Z188" s="26">
        <v>73</v>
      </c>
      <c r="AA188" s="26">
        <v>97</v>
      </c>
      <c r="AB188" s="26">
        <v>136</v>
      </c>
      <c r="AC188" s="26">
        <v>118</v>
      </c>
      <c r="AD188" s="26">
        <v>109</v>
      </c>
      <c r="AE188" s="26">
        <v>137</v>
      </c>
      <c r="AF188" s="26">
        <v>154</v>
      </c>
      <c r="AG188" s="26">
        <v>118</v>
      </c>
      <c r="AH188" s="26">
        <v>125</v>
      </c>
      <c r="AI188" s="26">
        <v>131</v>
      </c>
      <c r="AJ188" s="26">
        <v>159</v>
      </c>
      <c r="AK188" s="26">
        <v>149</v>
      </c>
      <c r="AL188" s="26">
        <v>145</v>
      </c>
      <c r="AM188" s="26">
        <v>88</v>
      </c>
      <c r="AN188" s="26">
        <v>69</v>
      </c>
      <c r="AO188" s="26">
        <v>56</v>
      </c>
      <c r="AP188" s="26">
        <v>31</v>
      </c>
      <c r="AQ188" s="26">
        <v>14</v>
      </c>
    </row>
    <row r="189" spans="15:43" ht="15" x14ac:dyDescent="0.25">
      <c r="O189" s="75">
        <v>2016</v>
      </c>
      <c r="P189" s="75" t="s">
        <v>9</v>
      </c>
      <c r="Q189" s="75">
        <v>6</v>
      </c>
      <c r="R189" s="75" t="s">
        <v>18</v>
      </c>
      <c r="S189" s="90">
        <f t="shared" si="7"/>
        <v>2210</v>
      </c>
      <c r="T189" s="26">
        <v>12</v>
      </c>
      <c r="U189" s="26">
        <v>6</v>
      </c>
      <c r="V189" s="26">
        <v>6</v>
      </c>
      <c r="W189" s="26">
        <v>10</v>
      </c>
      <c r="X189" s="26">
        <v>16</v>
      </c>
      <c r="Y189" s="26">
        <v>39</v>
      </c>
      <c r="Z189" s="26">
        <v>76</v>
      </c>
      <c r="AA189" s="26">
        <v>104</v>
      </c>
      <c r="AB189" s="26">
        <v>143</v>
      </c>
      <c r="AC189" s="26">
        <v>113</v>
      </c>
      <c r="AD189" s="26">
        <v>111</v>
      </c>
      <c r="AE189" s="26">
        <v>143</v>
      </c>
      <c r="AF189" s="26">
        <v>168</v>
      </c>
      <c r="AG189" s="26">
        <v>171</v>
      </c>
      <c r="AH189" s="26">
        <v>142</v>
      </c>
      <c r="AI189" s="26">
        <v>140</v>
      </c>
      <c r="AJ189" s="26">
        <v>151</v>
      </c>
      <c r="AK189" s="26">
        <v>181</v>
      </c>
      <c r="AL189" s="26">
        <v>133</v>
      </c>
      <c r="AM189" s="26">
        <v>111</v>
      </c>
      <c r="AN189" s="26">
        <v>120</v>
      </c>
      <c r="AO189" s="26">
        <v>55</v>
      </c>
      <c r="AP189" s="26">
        <v>36</v>
      </c>
      <c r="AQ189" s="26">
        <v>23</v>
      </c>
    </row>
    <row r="190" spans="15:43" ht="15" x14ac:dyDescent="0.25">
      <c r="O190" s="75">
        <v>2016</v>
      </c>
      <c r="P190" s="75" t="s">
        <v>9</v>
      </c>
      <c r="Q190" s="75">
        <v>7</v>
      </c>
      <c r="R190" s="75" t="s">
        <v>19</v>
      </c>
      <c r="S190" s="90">
        <f t="shared" si="7"/>
        <v>2125</v>
      </c>
      <c r="T190" s="26">
        <v>16</v>
      </c>
      <c r="U190" s="26">
        <v>2</v>
      </c>
      <c r="V190" s="26">
        <v>4</v>
      </c>
      <c r="W190" s="26">
        <v>8</v>
      </c>
      <c r="X190" s="26">
        <v>21</v>
      </c>
      <c r="Y190" s="26">
        <v>45</v>
      </c>
      <c r="Z190" s="26">
        <v>93</v>
      </c>
      <c r="AA190" s="26">
        <v>101</v>
      </c>
      <c r="AB190" s="26">
        <v>112</v>
      </c>
      <c r="AC190" s="26">
        <v>107</v>
      </c>
      <c r="AD190" s="26">
        <v>96</v>
      </c>
      <c r="AE190" s="26">
        <v>132</v>
      </c>
      <c r="AF190" s="26">
        <v>143</v>
      </c>
      <c r="AG190" s="26">
        <v>129</v>
      </c>
      <c r="AH190" s="26">
        <v>139</v>
      </c>
      <c r="AI190" s="26">
        <v>157</v>
      </c>
      <c r="AJ190" s="26">
        <v>174</v>
      </c>
      <c r="AK190" s="26">
        <v>175</v>
      </c>
      <c r="AL190" s="26">
        <v>134</v>
      </c>
      <c r="AM190" s="26">
        <v>120</v>
      </c>
      <c r="AN190" s="26">
        <v>89</v>
      </c>
      <c r="AO190" s="26">
        <v>71</v>
      </c>
      <c r="AP190" s="26">
        <v>36</v>
      </c>
      <c r="AQ190" s="26">
        <v>21</v>
      </c>
    </row>
    <row r="191" spans="15:43" ht="15" x14ac:dyDescent="0.25">
      <c r="O191" s="75">
        <v>2016</v>
      </c>
      <c r="P191" s="75" t="s">
        <v>9</v>
      </c>
      <c r="Q191" s="75">
        <v>8</v>
      </c>
      <c r="R191" s="75" t="s">
        <v>20</v>
      </c>
      <c r="S191" s="90">
        <f t="shared" si="7"/>
        <v>2264</v>
      </c>
      <c r="T191" s="26">
        <v>11</v>
      </c>
      <c r="U191" s="26">
        <v>5</v>
      </c>
      <c r="V191" s="26">
        <v>2</v>
      </c>
      <c r="W191" s="26">
        <v>8</v>
      </c>
      <c r="X191" s="26">
        <v>26</v>
      </c>
      <c r="Y191" s="26">
        <v>55</v>
      </c>
      <c r="Z191" s="26">
        <v>79</v>
      </c>
      <c r="AA191" s="26">
        <v>105</v>
      </c>
      <c r="AB191" s="26">
        <v>80</v>
      </c>
      <c r="AC191" s="26">
        <v>116</v>
      </c>
      <c r="AD191" s="26">
        <v>140</v>
      </c>
      <c r="AE191" s="26">
        <v>151</v>
      </c>
      <c r="AF191" s="26">
        <v>166</v>
      </c>
      <c r="AG191" s="26">
        <v>151</v>
      </c>
      <c r="AH191" s="26">
        <v>164</v>
      </c>
      <c r="AI191" s="26">
        <v>152</v>
      </c>
      <c r="AJ191" s="26">
        <v>168</v>
      </c>
      <c r="AK191" s="26">
        <v>158</v>
      </c>
      <c r="AL191" s="26">
        <v>144</v>
      </c>
      <c r="AM191" s="26">
        <v>120</v>
      </c>
      <c r="AN191" s="26">
        <v>104</v>
      </c>
      <c r="AO191" s="26">
        <v>90</v>
      </c>
      <c r="AP191" s="26">
        <v>49</v>
      </c>
      <c r="AQ191" s="26">
        <v>20</v>
      </c>
    </row>
    <row r="192" spans="15:43" ht="15" x14ac:dyDescent="0.25">
      <c r="O192" s="75">
        <v>2016</v>
      </c>
      <c r="P192" s="75" t="s">
        <v>9</v>
      </c>
      <c r="Q192" s="75">
        <v>9</v>
      </c>
      <c r="R192" s="75" t="s">
        <v>21</v>
      </c>
      <c r="S192" s="90">
        <f t="shared" si="7"/>
        <v>2188</v>
      </c>
      <c r="T192" s="26">
        <v>20</v>
      </c>
      <c r="U192" s="26">
        <v>17</v>
      </c>
      <c r="V192" s="26">
        <v>6</v>
      </c>
      <c r="W192" s="26">
        <v>4</v>
      </c>
      <c r="X192" s="26">
        <v>8</v>
      </c>
      <c r="Y192" s="26">
        <v>39</v>
      </c>
      <c r="Z192" s="26">
        <v>71</v>
      </c>
      <c r="AA192" s="26">
        <v>87</v>
      </c>
      <c r="AB192" s="26">
        <v>103</v>
      </c>
      <c r="AC192" s="26">
        <v>132</v>
      </c>
      <c r="AD192" s="26">
        <v>155</v>
      </c>
      <c r="AE192" s="26">
        <v>150</v>
      </c>
      <c r="AF192" s="26">
        <v>152</v>
      </c>
      <c r="AG192" s="26">
        <v>158</v>
      </c>
      <c r="AH192" s="26">
        <v>153</v>
      </c>
      <c r="AI192" s="26">
        <v>138</v>
      </c>
      <c r="AJ192" s="26">
        <v>142</v>
      </c>
      <c r="AK192" s="26">
        <v>163</v>
      </c>
      <c r="AL192" s="26">
        <v>136</v>
      </c>
      <c r="AM192" s="26">
        <v>114</v>
      </c>
      <c r="AN192" s="26">
        <v>98</v>
      </c>
      <c r="AO192" s="26">
        <v>79</v>
      </c>
      <c r="AP192" s="26">
        <v>39</v>
      </c>
      <c r="AQ192" s="26">
        <v>24</v>
      </c>
    </row>
    <row r="193" spans="15:43" ht="15" x14ac:dyDescent="0.25">
      <c r="O193" s="75">
        <v>2016</v>
      </c>
      <c r="P193" s="75" t="s">
        <v>9</v>
      </c>
      <c r="Q193" s="75">
        <v>10</v>
      </c>
      <c r="R193" s="75" t="s">
        <v>15</v>
      </c>
      <c r="S193" s="90">
        <f t="shared" si="7"/>
        <v>1824</v>
      </c>
      <c r="T193" s="26">
        <v>23</v>
      </c>
      <c r="U193" s="26">
        <v>11</v>
      </c>
      <c r="V193" s="26">
        <v>9</v>
      </c>
      <c r="W193" s="26">
        <v>6</v>
      </c>
      <c r="X193" s="26">
        <v>7</v>
      </c>
      <c r="Y193" s="26">
        <v>26</v>
      </c>
      <c r="Z193" s="26">
        <v>32</v>
      </c>
      <c r="AA193" s="26">
        <v>30</v>
      </c>
      <c r="AB193" s="26">
        <v>63</v>
      </c>
      <c r="AC193" s="26">
        <v>142</v>
      </c>
      <c r="AD193" s="26">
        <v>126</v>
      </c>
      <c r="AE193" s="26">
        <v>89</v>
      </c>
      <c r="AF193" s="26">
        <v>207</v>
      </c>
      <c r="AG193" s="26">
        <v>134</v>
      </c>
      <c r="AH193" s="26">
        <v>113</v>
      </c>
      <c r="AI193" s="26">
        <v>120</v>
      </c>
      <c r="AJ193" s="26">
        <v>136</v>
      </c>
      <c r="AK193" s="26">
        <v>136</v>
      </c>
      <c r="AL193" s="26">
        <v>104</v>
      </c>
      <c r="AM193" s="26">
        <v>131</v>
      </c>
      <c r="AN193" s="26">
        <v>90</v>
      </c>
      <c r="AO193" s="26">
        <v>55</v>
      </c>
      <c r="AP193" s="26">
        <v>16</v>
      </c>
      <c r="AQ193" s="26">
        <v>18</v>
      </c>
    </row>
    <row r="194" spans="15:43" ht="15" x14ac:dyDescent="0.25">
      <c r="O194" s="75">
        <v>2016</v>
      </c>
      <c r="P194" s="75" t="s">
        <v>9</v>
      </c>
      <c r="Q194" s="75">
        <v>11</v>
      </c>
      <c r="R194" s="75" t="s">
        <v>16</v>
      </c>
      <c r="S194" s="90">
        <f t="shared" si="7"/>
        <v>2166</v>
      </c>
      <c r="T194" s="26">
        <v>14</v>
      </c>
      <c r="U194" s="26">
        <v>9</v>
      </c>
      <c r="V194" s="26">
        <v>3</v>
      </c>
      <c r="W194" s="26">
        <v>11</v>
      </c>
      <c r="X194" s="26">
        <v>19</v>
      </c>
      <c r="Y194" s="26">
        <v>54</v>
      </c>
      <c r="Z194" s="26">
        <v>69</v>
      </c>
      <c r="AA194" s="26">
        <v>121</v>
      </c>
      <c r="AB194" s="26">
        <v>112</v>
      </c>
      <c r="AC194" s="26">
        <v>139</v>
      </c>
      <c r="AD194" s="26">
        <v>152</v>
      </c>
      <c r="AE194" s="26">
        <v>145</v>
      </c>
      <c r="AF194" s="26">
        <v>168</v>
      </c>
      <c r="AG194" s="26">
        <v>148</v>
      </c>
      <c r="AH194" s="26">
        <v>149</v>
      </c>
      <c r="AI194" s="26">
        <v>149</v>
      </c>
      <c r="AJ194" s="26">
        <v>138</v>
      </c>
      <c r="AK194" s="26">
        <v>157</v>
      </c>
      <c r="AL194" s="26">
        <v>131</v>
      </c>
      <c r="AM194" s="26">
        <v>109</v>
      </c>
      <c r="AN194" s="26">
        <v>74</v>
      </c>
      <c r="AO194" s="26">
        <v>51</v>
      </c>
      <c r="AP194" s="26">
        <v>29</v>
      </c>
      <c r="AQ194" s="26">
        <v>15</v>
      </c>
    </row>
    <row r="195" spans="15:43" ht="15" x14ac:dyDescent="0.25">
      <c r="O195" s="75">
        <v>2016</v>
      </c>
      <c r="P195" s="75" t="s">
        <v>9</v>
      </c>
      <c r="Q195" s="75">
        <v>12</v>
      </c>
      <c r="R195" s="75" t="s">
        <v>17</v>
      </c>
      <c r="S195" s="90">
        <f t="shared" si="7"/>
        <v>2103</v>
      </c>
      <c r="T195" s="26">
        <v>10</v>
      </c>
      <c r="U195" s="26">
        <v>10</v>
      </c>
      <c r="V195" s="26">
        <v>2</v>
      </c>
      <c r="W195" s="26">
        <v>8</v>
      </c>
      <c r="X195" s="26">
        <v>19</v>
      </c>
      <c r="Y195" s="26">
        <v>55</v>
      </c>
      <c r="Z195" s="26">
        <v>90</v>
      </c>
      <c r="AA195" s="26">
        <v>105</v>
      </c>
      <c r="AB195" s="26">
        <v>112</v>
      </c>
      <c r="AC195" s="26">
        <v>126</v>
      </c>
      <c r="AD195" s="26">
        <v>124</v>
      </c>
      <c r="AE195" s="26">
        <v>148</v>
      </c>
      <c r="AF195" s="26">
        <v>131</v>
      </c>
      <c r="AG195" s="26">
        <v>153</v>
      </c>
      <c r="AH195" s="26">
        <v>124</v>
      </c>
      <c r="AI195" s="26">
        <v>145</v>
      </c>
      <c r="AJ195" s="26">
        <v>152</v>
      </c>
      <c r="AK195" s="26">
        <v>153</v>
      </c>
      <c r="AL195" s="26">
        <v>147</v>
      </c>
      <c r="AM195" s="26">
        <v>99</v>
      </c>
      <c r="AN195" s="26">
        <v>84</v>
      </c>
      <c r="AO195" s="26">
        <v>52</v>
      </c>
      <c r="AP195" s="26">
        <v>37</v>
      </c>
      <c r="AQ195" s="26">
        <v>17</v>
      </c>
    </row>
    <row r="196" spans="15:43" ht="15" x14ac:dyDescent="0.25">
      <c r="O196" s="75">
        <v>2016</v>
      </c>
      <c r="P196" s="75" t="s">
        <v>9</v>
      </c>
      <c r="Q196" s="75">
        <v>13</v>
      </c>
      <c r="R196" s="75" t="s">
        <v>18</v>
      </c>
      <c r="S196" s="90">
        <f t="shared" si="7"/>
        <v>2203</v>
      </c>
      <c r="T196" s="26">
        <v>6</v>
      </c>
      <c r="U196" s="26">
        <v>5</v>
      </c>
      <c r="V196" s="26">
        <v>5</v>
      </c>
      <c r="W196" s="26">
        <v>8</v>
      </c>
      <c r="X196" s="26">
        <v>27</v>
      </c>
      <c r="Y196" s="26">
        <v>50</v>
      </c>
      <c r="Z196" s="26">
        <v>91</v>
      </c>
      <c r="AA196" s="26">
        <v>105</v>
      </c>
      <c r="AB196" s="26">
        <v>104</v>
      </c>
      <c r="AC196" s="26">
        <v>121</v>
      </c>
      <c r="AD196" s="26">
        <v>128</v>
      </c>
      <c r="AE196" s="26">
        <v>158</v>
      </c>
      <c r="AF196" s="26">
        <v>168</v>
      </c>
      <c r="AG196" s="26">
        <v>124</v>
      </c>
      <c r="AH196" s="26">
        <v>135</v>
      </c>
      <c r="AI196" s="26">
        <v>152</v>
      </c>
      <c r="AJ196" s="26">
        <v>171</v>
      </c>
      <c r="AK196" s="26">
        <v>164</v>
      </c>
      <c r="AL196" s="26">
        <v>132</v>
      </c>
      <c r="AM196" s="26">
        <v>99</v>
      </c>
      <c r="AN196" s="26">
        <v>121</v>
      </c>
      <c r="AO196" s="26">
        <v>66</v>
      </c>
      <c r="AP196" s="26">
        <v>40</v>
      </c>
      <c r="AQ196" s="26">
        <v>23</v>
      </c>
    </row>
    <row r="197" spans="15:43" ht="15" x14ac:dyDescent="0.25">
      <c r="O197" s="75">
        <v>2016</v>
      </c>
      <c r="P197" s="75" t="s">
        <v>9</v>
      </c>
      <c r="Q197" s="75">
        <v>14</v>
      </c>
      <c r="R197" s="75" t="s">
        <v>19</v>
      </c>
      <c r="S197" s="90">
        <f t="shared" si="7"/>
        <v>2270</v>
      </c>
      <c r="T197" s="26">
        <v>17</v>
      </c>
      <c r="U197" s="26">
        <v>8</v>
      </c>
      <c r="V197" s="26">
        <v>5</v>
      </c>
      <c r="W197" s="26">
        <v>7</v>
      </c>
      <c r="X197" s="26">
        <v>31</v>
      </c>
      <c r="Y197" s="26">
        <v>51</v>
      </c>
      <c r="Z197" s="26">
        <v>95</v>
      </c>
      <c r="AA197" s="26">
        <v>114</v>
      </c>
      <c r="AB197" s="26">
        <v>140</v>
      </c>
      <c r="AC197" s="26">
        <v>134</v>
      </c>
      <c r="AD197" s="26">
        <v>117</v>
      </c>
      <c r="AE197" s="26">
        <v>150</v>
      </c>
      <c r="AF197" s="26">
        <v>128</v>
      </c>
      <c r="AG197" s="26">
        <v>151</v>
      </c>
      <c r="AH197" s="26">
        <v>131</v>
      </c>
      <c r="AI197" s="26">
        <v>148</v>
      </c>
      <c r="AJ197" s="26">
        <v>186</v>
      </c>
      <c r="AK197" s="26">
        <v>172</v>
      </c>
      <c r="AL197" s="26">
        <v>124</v>
      </c>
      <c r="AM197" s="26">
        <v>110</v>
      </c>
      <c r="AN197" s="26">
        <v>130</v>
      </c>
      <c r="AO197" s="26">
        <v>69</v>
      </c>
      <c r="AP197" s="26">
        <v>29</v>
      </c>
      <c r="AQ197" s="26">
        <v>23</v>
      </c>
    </row>
    <row r="198" spans="15:43" ht="15" x14ac:dyDescent="0.25">
      <c r="O198" s="75">
        <v>2016</v>
      </c>
      <c r="P198" s="75" t="s">
        <v>9</v>
      </c>
      <c r="Q198" s="75">
        <v>15</v>
      </c>
      <c r="R198" s="75" t="s">
        <v>20</v>
      </c>
      <c r="S198" s="90">
        <f t="shared" si="7"/>
        <v>2232</v>
      </c>
      <c r="T198" s="26">
        <v>8</v>
      </c>
      <c r="U198" s="26">
        <v>11</v>
      </c>
      <c r="V198" s="26">
        <v>3</v>
      </c>
      <c r="W198" s="26">
        <v>8</v>
      </c>
      <c r="X198" s="26">
        <v>17</v>
      </c>
      <c r="Y198" s="26">
        <v>56</v>
      </c>
      <c r="Z198" s="26">
        <v>88</v>
      </c>
      <c r="AA198" s="26">
        <v>97</v>
      </c>
      <c r="AB198" s="26">
        <v>107</v>
      </c>
      <c r="AC198" s="26">
        <v>129</v>
      </c>
      <c r="AD198" s="26">
        <v>139</v>
      </c>
      <c r="AE198" s="26">
        <v>144</v>
      </c>
      <c r="AF198" s="26">
        <v>150</v>
      </c>
      <c r="AG198" s="26">
        <v>152</v>
      </c>
      <c r="AH198" s="26">
        <v>158</v>
      </c>
      <c r="AI198" s="26">
        <v>184</v>
      </c>
      <c r="AJ198" s="26">
        <v>174</v>
      </c>
      <c r="AK198" s="26">
        <v>151</v>
      </c>
      <c r="AL198" s="26">
        <v>134</v>
      </c>
      <c r="AM198" s="26">
        <v>96</v>
      </c>
      <c r="AN198" s="26">
        <v>103</v>
      </c>
      <c r="AO198" s="26">
        <v>63</v>
      </c>
      <c r="AP198" s="26">
        <v>35</v>
      </c>
      <c r="AQ198" s="26">
        <v>25</v>
      </c>
    </row>
    <row r="199" spans="15:43" ht="15" x14ac:dyDescent="0.25">
      <c r="O199" s="75">
        <v>2016</v>
      </c>
      <c r="P199" s="75" t="s">
        <v>9</v>
      </c>
      <c r="Q199" s="75">
        <v>16</v>
      </c>
      <c r="R199" s="75" t="s">
        <v>21</v>
      </c>
      <c r="S199" s="90">
        <f t="shared" si="7"/>
        <v>1950</v>
      </c>
      <c r="T199" s="26">
        <v>20</v>
      </c>
      <c r="U199" s="26">
        <v>11</v>
      </c>
      <c r="V199" s="26">
        <v>9</v>
      </c>
      <c r="W199" s="26">
        <v>6</v>
      </c>
      <c r="X199" s="26">
        <v>9</v>
      </c>
      <c r="Y199" s="26">
        <v>33</v>
      </c>
      <c r="Z199" s="26">
        <v>39</v>
      </c>
      <c r="AA199" s="26">
        <v>51</v>
      </c>
      <c r="AB199" s="26">
        <v>87</v>
      </c>
      <c r="AC199" s="26">
        <v>127</v>
      </c>
      <c r="AD199" s="26">
        <v>136</v>
      </c>
      <c r="AE199" s="26">
        <v>133</v>
      </c>
      <c r="AF199" s="26">
        <v>148</v>
      </c>
      <c r="AG199" s="26">
        <v>144</v>
      </c>
      <c r="AH199" s="26">
        <v>150</v>
      </c>
      <c r="AI199" s="26">
        <v>139</v>
      </c>
      <c r="AJ199" s="26">
        <v>102</v>
      </c>
      <c r="AK199" s="26">
        <v>153</v>
      </c>
      <c r="AL199" s="26">
        <v>115</v>
      </c>
      <c r="AM199" s="26">
        <v>95</v>
      </c>
      <c r="AN199" s="26">
        <v>102</v>
      </c>
      <c r="AO199" s="26">
        <v>68</v>
      </c>
      <c r="AP199" s="26">
        <v>35</v>
      </c>
      <c r="AQ199" s="26">
        <v>38</v>
      </c>
    </row>
    <row r="200" spans="15:43" ht="15" x14ac:dyDescent="0.25">
      <c r="O200" s="75">
        <v>2016</v>
      </c>
      <c r="P200" s="75" t="s">
        <v>9</v>
      </c>
      <c r="Q200" s="75">
        <v>17</v>
      </c>
      <c r="R200" s="75" t="s">
        <v>15</v>
      </c>
      <c r="S200" s="90">
        <f t="shared" si="7"/>
        <v>1809</v>
      </c>
      <c r="T200" s="26">
        <v>17</v>
      </c>
      <c r="U200" s="26">
        <v>11</v>
      </c>
      <c r="V200" s="26">
        <v>8</v>
      </c>
      <c r="W200" s="26">
        <v>5</v>
      </c>
      <c r="X200" s="26">
        <v>4</v>
      </c>
      <c r="Y200" s="26">
        <v>19</v>
      </c>
      <c r="Z200" s="26">
        <v>26</v>
      </c>
      <c r="AA200" s="26">
        <v>33</v>
      </c>
      <c r="AB200" s="26">
        <v>59</v>
      </c>
      <c r="AC200" s="26">
        <v>128</v>
      </c>
      <c r="AD200" s="26">
        <v>136</v>
      </c>
      <c r="AE200" s="26">
        <v>115</v>
      </c>
      <c r="AF200" s="26">
        <v>193</v>
      </c>
      <c r="AG200" s="26">
        <v>146</v>
      </c>
      <c r="AH200" s="26">
        <v>120</v>
      </c>
      <c r="AI200" s="26">
        <v>90</v>
      </c>
      <c r="AJ200" s="26">
        <v>115</v>
      </c>
      <c r="AK200" s="26">
        <v>170</v>
      </c>
      <c r="AL200" s="26">
        <v>98</v>
      </c>
      <c r="AM200" s="26">
        <v>123</v>
      </c>
      <c r="AN200" s="26">
        <v>103</v>
      </c>
      <c r="AO200" s="26">
        <v>40</v>
      </c>
      <c r="AP200" s="26">
        <v>31</v>
      </c>
      <c r="AQ200" s="26">
        <v>19</v>
      </c>
    </row>
    <row r="201" spans="15:43" ht="15" x14ac:dyDescent="0.25">
      <c r="O201" s="75">
        <v>2016</v>
      </c>
      <c r="P201" s="75" t="s">
        <v>9</v>
      </c>
      <c r="Q201" s="75">
        <v>18</v>
      </c>
      <c r="R201" s="75" t="s">
        <v>16</v>
      </c>
      <c r="S201" s="90">
        <f t="shared" si="7"/>
        <v>2034</v>
      </c>
      <c r="T201" s="26">
        <v>7</v>
      </c>
      <c r="U201" s="26">
        <v>10</v>
      </c>
      <c r="V201" s="26">
        <v>4</v>
      </c>
      <c r="W201" s="26">
        <v>20</v>
      </c>
      <c r="X201" s="26">
        <v>16</v>
      </c>
      <c r="Y201" s="26">
        <v>54</v>
      </c>
      <c r="Z201" s="26">
        <v>87</v>
      </c>
      <c r="AA201" s="26">
        <v>118</v>
      </c>
      <c r="AB201" s="26">
        <v>94</v>
      </c>
      <c r="AC201" s="26">
        <v>99</v>
      </c>
      <c r="AD201" s="26">
        <v>124</v>
      </c>
      <c r="AE201" s="26">
        <v>125</v>
      </c>
      <c r="AF201" s="26">
        <v>121</v>
      </c>
      <c r="AG201" s="26">
        <v>148</v>
      </c>
      <c r="AH201" s="26">
        <v>131</v>
      </c>
      <c r="AI201" s="26">
        <v>148</v>
      </c>
      <c r="AJ201" s="26">
        <v>155</v>
      </c>
      <c r="AK201" s="26">
        <v>168</v>
      </c>
      <c r="AL201" s="26">
        <v>135</v>
      </c>
      <c r="AM201" s="26">
        <v>83</v>
      </c>
      <c r="AN201" s="26">
        <v>90</v>
      </c>
      <c r="AO201" s="26">
        <v>46</v>
      </c>
      <c r="AP201" s="26">
        <v>32</v>
      </c>
      <c r="AQ201" s="26">
        <v>19</v>
      </c>
    </row>
    <row r="202" spans="15:43" ht="15" x14ac:dyDescent="0.25">
      <c r="O202" s="75">
        <v>2016</v>
      </c>
      <c r="P202" s="75" t="s">
        <v>9</v>
      </c>
      <c r="Q202" s="75">
        <v>19</v>
      </c>
      <c r="R202" s="75" t="s">
        <v>17</v>
      </c>
      <c r="S202" s="90">
        <f t="shared" si="7"/>
        <v>2064</v>
      </c>
      <c r="T202" s="26">
        <v>15</v>
      </c>
      <c r="U202" s="26">
        <v>4</v>
      </c>
      <c r="V202" s="26">
        <v>1</v>
      </c>
      <c r="W202" s="26">
        <v>13</v>
      </c>
      <c r="X202" s="26">
        <v>25</v>
      </c>
      <c r="Y202" s="26">
        <v>64</v>
      </c>
      <c r="Z202" s="26">
        <v>83</v>
      </c>
      <c r="AA202" s="26">
        <v>114</v>
      </c>
      <c r="AB202" s="26">
        <v>124</v>
      </c>
      <c r="AC202" s="26">
        <v>128</v>
      </c>
      <c r="AD202" s="26">
        <v>114</v>
      </c>
      <c r="AE202" s="26">
        <v>125</v>
      </c>
      <c r="AF202" s="26">
        <v>128</v>
      </c>
      <c r="AG202" s="26">
        <v>150</v>
      </c>
      <c r="AH202" s="26">
        <v>149</v>
      </c>
      <c r="AI202" s="26">
        <v>143</v>
      </c>
      <c r="AJ202" s="26">
        <v>151</v>
      </c>
      <c r="AK202" s="26">
        <v>146</v>
      </c>
      <c r="AL202" s="26">
        <v>111</v>
      </c>
      <c r="AM202" s="26">
        <v>93</v>
      </c>
      <c r="AN202" s="26">
        <v>95</v>
      </c>
      <c r="AO202" s="26">
        <v>49</v>
      </c>
      <c r="AP202" s="26">
        <v>24</v>
      </c>
      <c r="AQ202" s="26">
        <v>15</v>
      </c>
    </row>
    <row r="203" spans="15:43" ht="15" x14ac:dyDescent="0.25">
      <c r="O203" s="75">
        <v>2016</v>
      </c>
      <c r="P203" s="75" t="s">
        <v>9</v>
      </c>
      <c r="Q203" s="75">
        <v>20</v>
      </c>
      <c r="R203" s="75" t="s">
        <v>18</v>
      </c>
      <c r="S203" s="90">
        <f t="shared" si="7"/>
        <v>2165</v>
      </c>
      <c r="T203" s="26">
        <v>11</v>
      </c>
      <c r="U203" s="26">
        <v>5</v>
      </c>
      <c r="V203" s="26">
        <v>2</v>
      </c>
      <c r="W203" s="26">
        <v>9</v>
      </c>
      <c r="X203" s="26">
        <v>22</v>
      </c>
      <c r="Y203" s="26">
        <v>64</v>
      </c>
      <c r="Z203" s="26">
        <v>78</v>
      </c>
      <c r="AA203" s="26">
        <v>97</v>
      </c>
      <c r="AB203" s="26">
        <v>112</v>
      </c>
      <c r="AC203" s="26">
        <v>115</v>
      </c>
      <c r="AD203" s="26">
        <v>81</v>
      </c>
      <c r="AE203" s="26">
        <v>123</v>
      </c>
      <c r="AF203" s="26">
        <v>161</v>
      </c>
      <c r="AG203" s="26">
        <v>155</v>
      </c>
      <c r="AH203" s="26">
        <v>134</v>
      </c>
      <c r="AI203" s="26">
        <v>166</v>
      </c>
      <c r="AJ203" s="26">
        <v>151</v>
      </c>
      <c r="AK203" s="26">
        <v>155</v>
      </c>
      <c r="AL203" s="26">
        <v>148</v>
      </c>
      <c r="AM203" s="26">
        <v>132</v>
      </c>
      <c r="AN203" s="26">
        <v>129</v>
      </c>
      <c r="AO203" s="26">
        <v>62</v>
      </c>
      <c r="AP203" s="26">
        <v>34</v>
      </c>
      <c r="AQ203" s="26">
        <v>19</v>
      </c>
    </row>
    <row r="204" spans="15:43" ht="15" x14ac:dyDescent="0.25">
      <c r="O204" s="75">
        <v>2016</v>
      </c>
      <c r="P204" s="75" t="s">
        <v>9</v>
      </c>
      <c r="Q204" s="75">
        <v>21</v>
      </c>
      <c r="R204" s="75" t="s">
        <v>19</v>
      </c>
      <c r="S204" s="90">
        <f t="shared" si="7"/>
        <v>2089</v>
      </c>
      <c r="T204" s="26">
        <v>15</v>
      </c>
      <c r="U204" s="26">
        <v>5</v>
      </c>
      <c r="V204" s="26">
        <v>4</v>
      </c>
      <c r="W204" s="26">
        <v>8</v>
      </c>
      <c r="X204" s="26">
        <v>18</v>
      </c>
      <c r="Y204" s="26">
        <v>49</v>
      </c>
      <c r="Z204" s="26">
        <v>88</v>
      </c>
      <c r="AA204" s="26">
        <v>100</v>
      </c>
      <c r="AB204" s="26">
        <v>122</v>
      </c>
      <c r="AC204" s="26">
        <v>130</v>
      </c>
      <c r="AD204" s="26">
        <v>125</v>
      </c>
      <c r="AE204" s="26">
        <v>131</v>
      </c>
      <c r="AF204" s="26">
        <v>120</v>
      </c>
      <c r="AG204" s="26">
        <v>121</v>
      </c>
      <c r="AH204" s="26">
        <v>139</v>
      </c>
      <c r="AI204" s="26">
        <v>167</v>
      </c>
      <c r="AJ204" s="26">
        <v>159</v>
      </c>
      <c r="AK204" s="26">
        <v>156</v>
      </c>
      <c r="AL204" s="26">
        <v>118</v>
      </c>
      <c r="AM204" s="26">
        <v>110</v>
      </c>
      <c r="AN204" s="26">
        <v>104</v>
      </c>
      <c r="AO204" s="26">
        <v>54</v>
      </c>
      <c r="AP204" s="26">
        <v>29</v>
      </c>
      <c r="AQ204" s="26">
        <v>17</v>
      </c>
    </row>
    <row r="205" spans="15:43" ht="15" x14ac:dyDescent="0.25">
      <c r="O205" s="75">
        <v>2016</v>
      </c>
      <c r="P205" s="75" t="s">
        <v>9</v>
      </c>
      <c r="Q205" s="75">
        <v>22</v>
      </c>
      <c r="R205" s="75" t="s">
        <v>20</v>
      </c>
      <c r="S205" s="90">
        <f t="shared" si="7"/>
        <v>2191</v>
      </c>
      <c r="T205" s="26">
        <v>4</v>
      </c>
      <c r="U205" s="26">
        <v>6</v>
      </c>
      <c r="V205" s="26">
        <v>6</v>
      </c>
      <c r="W205" s="26">
        <v>8</v>
      </c>
      <c r="X205" s="26">
        <v>23</v>
      </c>
      <c r="Y205" s="26">
        <v>49</v>
      </c>
      <c r="Z205" s="26">
        <v>80</v>
      </c>
      <c r="AA205" s="26">
        <v>114</v>
      </c>
      <c r="AB205" s="26">
        <v>106</v>
      </c>
      <c r="AC205" s="26">
        <v>120</v>
      </c>
      <c r="AD205" s="26">
        <v>147</v>
      </c>
      <c r="AE205" s="26">
        <v>142</v>
      </c>
      <c r="AF205" s="26">
        <v>163</v>
      </c>
      <c r="AG205" s="26">
        <v>134</v>
      </c>
      <c r="AH205" s="26">
        <v>166</v>
      </c>
      <c r="AI205" s="26">
        <v>172</v>
      </c>
      <c r="AJ205" s="26">
        <v>148</v>
      </c>
      <c r="AK205" s="26">
        <v>167</v>
      </c>
      <c r="AL205" s="26">
        <v>134</v>
      </c>
      <c r="AM205" s="26">
        <v>88</v>
      </c>
      <c r="AN205" s="26">
        <v>95</v>
      </c>
      <c r="AO205" s="26">
        <v>53</v>
      </c>
      <c r="AP205" s="26">
        <v>44</v>
      </c>
      <c r="AQ205" s="26">
        <v>22</v>
      </c>
    </row>
    <row r="206" spans="15:43" ht="15" x14ac:dyDescent="0.25">
      <c r="O206" s="75">
        <v>2016</v>
      </c>
      <c r="P206" s="75" t="s">
        <v>9</v>
      </c>
      <c r="Q206" s="75">
        <v>23</v>
      </c>
      <c r="R206" s="75" t="s">
        <v>21</v>
      </c>
      <c r="S206" s="90">
        <f t="shared" si="7"/>
        <v>1874</v>
      </c>
      <c r="T206" s="26">
        <v>20</v>
      </c>
      <c r="U206" s="26">
        <v>17</v>
      </c>
      <c r="V206" s="26">
        <v>8</v>
      </c>
      <c r="W206" s="26">
        <v>6</v>
      </c>
      <c r="X206" s="26">
        <v>14</v>
      </c>
      <c r="Y206" s="26">
        <v>25</v>
      </c>
      <c r="Z206" s="26">
        <v>35</v>
      </c>
      <c r="AA206" s="26">
        <v>72</v>
      </c>
      <c r="AB206" s="26">
        <v>90</v>
      </c>
      <c r="AC206" s="26">
        <v>121</v>
      </c>
      <c r="AD206" s="26">
        <v>135</v>
      </c>
      <c r="AE206" s="26">
        <v>161</v>
      </c>
      <c r="AF206" s="26">
        <v>119</v>
      </c>
      <c r="AG206" s="26">
        <v>106</v>
      </c>
      <c r="AH206" s="26">
        <v>126</v>
      </c>
      <c r="AI206" s="26">
        <v>133</v>
      </c>
      <c r="AJ206" s="26">
        <v>138</v>
      </c>
      <c r="AK206" s="26">
        <v>128</v>
      </c>
      <c r="AL206" s="26">
        <v>114</v>
      </c>
      <c r="AM206" s="26">
        <v>102</v>
      </c>
      <c r="AN206" s="26">
        <v>79</v>
      </c>
      <c r="AO206" s="26">
        <v>72</v>
      </c>
      <c r="AP206" s="26">
        <v>28</v>
      </c>
      <c r="AQ206" s="26">
        <v>25</v>
      </c>
    </row>
    <row r="207" spans="15:43" ht="15" x14ac:dyDescent="0.25">
      <c r="O207" s="75">
        <v>2016</v>
      </c>
      <c r="P207" s="75" t="s">
        <v>9</v>
      </c>
      <c r="Q207" s="75">
        <v>24</v>
      </c>
      <c r="R207" s="75" t="s">
        <v>15</v>
      </c>
      <c r="S207" s="90">
        <f t="shared" si="7"/>
        <v>1746</v>
      </c>
      <c r="T207" s="26">
        <v>23</v>
      </c>
      <c r="U207" s="26">
        <v>8</v>
      </c>
      <c r="V207" s="26">
        <v>10</v>
      </c>
      <c r="W207" s="26">
        <v>6</v>
      </c>
      <c r="X207" s="26">
        <v>9</v>
      </c>
      <c r="Y207" s="26">
        <v>20</v>
      </c>
      <c r="Z207" s="26">
        <v>25</v>
      </c>
      <c r="AA207" s="26">
        <v>43</v>
      </c>
      <c r="AB207" s="26">
        <v>59</v>
      </c>
      <c r="AC207" s="26">
        <v>145</v>
      </c>
      <c r="AD207" s="26">
        <v>135</v>
      </c>
      <c r="AE207" s="26">
        <v>101</v>
      </c>
      <c r="AF207" s="26">
        <v>211</v>
      </c>
      <c r="AG207" s="26">
        <v>143</v>
      </c>
      <c r="AH207" s="26">
        <v>110</v>
      </c>
      <c r="AI207" s="26">
        <v>124</v>
      </c>
      <c r="AJ207" s="26">
        <v>91</v>
      </c>
      <c r="AK207" s="26">
        <v>125</v>
      </c>
      <c r="AL207" s="26">
        <v>96</v>
      </c>
      <c r="AM207" s="26">
        <v>112</v>
      </c>
      <c r="AN207" s="26">
        <v>56</v>
      </c>
      <c r="AO207" s="26">
        <v>40</v>
      </c>
      <c r="AP207" s="26">
        <v>26</v>
      </c>
      <c r="AQ207" s="26">
        <v>28</v>
      </c>
    </row>
    <row r="208" spans="15:43" ht="15" x14ac:dyDescent="0.25">
      <c r="O208" s="75">
        <v>2016</v>
      </c>
      <c r="P208" s="75" t="s">
        <v>9</v>
      </c>
      <c r="Q208" s="75">
        <v>25</v>
      </c>
      <c r="R208" s="75" t="s">
        <v>16</v>
      </c>
      <c r="S208" s="90">
        <f t="shared" si="7"/>
        <v>2081</v>
      </c>
      <c r="T208" s="26">
        <v>9</v>
      </c>
      <c r="U208" s="26">
        <v>7</v>
      </c>
      <c r="V208" s="26">
        <v>4</v>
      </c>
      <c r="W208" s="26">
        <v>13</v>
      </c>
      <c r="X208" s="26">
        <v>26</v>
      </c>
      <c r="Y208" s="26">
        <v>45</v>
      </c>
      <c r="Z208" s="26">
        <v>90</v>
      </c>
      <c r="AA208" s="26">
        <v>106</v>
      </c>
      <c r="AB208" s="26">
        <v>111</v>
      </c>
      <c r="AC208" s="26">
        <v>110</v>
      </c>
      <c r="AD208" s="26">
        <v>111</v>
      </c>
      <c r="AE208" s="26">
        <v>161</v>
      </c>
      <c r="AF208" s="26">
        <v>132</v>
      </c>
      <c r="AG208" s="26">
        <v>139</v>
      </c>
      <c r="AH208" s="26">
        <v>121</v>
      </c>
      <c r="AI208" s="26">
        <v>122</v>
      </c>
      <c r="AJ208" s="26">
        <v>167</v>
      </c>
      <c r="AK208" s="26">
        <v>157</v>
      </c>
      <c r="AL208" s="26">
        <v>135</v>
      </c>
      <c r="AM208" s="26">
        <v>102</v>
      </c>
      <c r="AN208" s="26">
        <v>95</v>
      </c>
      <c r="AO208" s="26">
        <v>57</v>
      </c>
      <c r="AP208" s="26">
        <v>26</v>
      </c>
      <c r="AQ208" s="26">
        <v>35</v>
      </c>
    </row>
    <row r="209" spans="15:43" ht="15" x14ac:dyDescent="0.25">
      <c r="O209" s="75">
        <v>2016</v>
      </c>
      <c r="P209" s="75" t="s">
        <v>9</v>
      </c>
      <c r="Q209" s="75">
        <v>26</v>
      </c>
      <c r="R209" s="75" t="s">
        <v>17</v>
      </c>
      <c r="S209" s="90">
        <f t="shared" si="7"/>
        <v>2028</v>
      </c>
      <c r="T209" s="26">
        <v>12</v>
      </c>
      <c r="U209" s="26">
        <v>9</v>
      </c>
      <c r="V209" s="26">
        <v>3</v>
      </c>
      <c r="W209" s="26">
        <v>9</v>
      </c>
      <c r="X209" s="26">
        <v>18</v>
      </c>
      <c r="Y209" s="26">
        <v>55</v>
      </c>
      <c r="Z209" s="26">
        <v>92</v>
      </c>
      <c r="AA209" s="26">
        <v>100</v>
      </c>
      <c r="AB209" s="26">
        <v>101</v>
      </c>
      <c r="AC209" s="26">
        <v>131</v>
      </c>
      <c r="AD209" s="26">
        <v>107</v>
      </c>
      <c r="AE209" s="26">
        <v>135</v>
      </c>
      <c r="AF209" s="26">
        <v>112</v>
      </c>
      <c r="AG209" s="26">
        <v>126</v>
      </c>
      <c r="AH209" s="26">
        <v>151</v>
      </c>
      <c r="AI209" s="26">
        <v>162</v>
      </c>
      <c r="AJ209" s="26">
        <v>154</v>
      </c>
      <c r="AK209" s="26">
        <v>164</v>
      </c>
      <c r="AL209" s="26">
        <v>130</v>
      </c>
      <c r="AM209" s="26">
        <v>91</v>
      </c>
      <c r="AN209" s="26">
        <v>75</v>
      </c>
      <c r="AO209" s="26">
        <v>51</v>
      </c>
      <c r="AP209" s="26">
        <v>29</v>
      </c>
      <c r="AQ209" s="26">
        <v>11</v>
      </c>
    </row>
    <row r="210" spans="15:43" ht="15" x14ac:dyDescent="0.25">
      <c r="O210" s="75">
        <v>2016</v>
      </c>
      <c r="P210" s="75" t="s">
        <v>9</v>
      </c>
      <c r="Q210" s="75">
        <v>27</v>
      </c>
      <c r="R210" s="75" t="s">
        <v>18</v>
      </c>
      <c r="S210" s="90">
        <f t="shared" si="7"/>
        <v>1983</v>
      </c>
      <c r="T210" s="26">
        <v>6</v>
      </c>
      <c r="U210" s="26">
        <v>4</v>
      </c>
      <c r="V210" s="26">
        <v>1</v>
      </c>
      <c r="W210" s="26">
        <v>9</v>
      </c>
      <c r="X210" s="26">
        <v>22</v>
      </c>
      <c r="Y210" s="26">
        <v>53</v>
      </c>
      <c r="Z210" s="26">
        <v>83</v>
      </c>
      <c r="AA210" s="26">
        <v>94</v>
      </c>
      <c r="AB210" s="26">
        <v>103</v>
      </c>
      <c r="AC210" s="26">
        <v>101</v>
      </c>
      <c r="AD210" s="26">
        <v>105</v>
      </c>
      <c r="AE210" s="26">
        <v>117</v>
      </c>
      <c r="AF210" s="26">
        <v>108</v>
      </c>
      <c r="AG210" s="26">
        <v>143</v>
      </c>
      <c r="AH210" s="26">
        <v>160</v>
      </c>
      <c r="AI210" s="26">
        <v>124</v>
      </c>
      <c r="AJ210" s="26">
        <v>153</v>
      </c>
      <c r="AK210" s="26">
        <v>159</v>
      </c>
      <c r="AL210" s="26">
        <v>151</v>
      </c>
      <c r="AM210" s="26">
        <v>87</v>
      </c>
      <c r="AN210" s="26">
        <v>100</v>
      </c>
      <c r="AO210" s="26">
        <v>58</v>
      </c>
      <c r="AP210" s="26">
        <v>26</v>
      </c>
      <c r="AQ210" s="26">
        <v>16</v>
      </c>
    </row>
    <row r="211" spans="15:43" ht="15" x14ac:dyDescent="0.25">
      <c r="O211" s="75">
        <v>2016</v>
      </c>
      <c r="P211" s="75" t="s">
        <v>9</v>
      </c>
      <c r="Q211" s="75">
        <v>28</v>
      </c>
      <c r="R211" s="75" t="s">
        <v>19</v>
      </c>
      <c r="S211" s="90">
        <f t="shared" si="7"/>
        <v>1810</v>
      </c>
      <c r="T211" s="26">
        <v>3</v>
      </c>
      <c r="U211" s="26">
        <v>4</v>
      </c>
      <c r="V211" s="26">
        <v>1</v>
      </c>
      <c r="W211" s="26">
        <v>8</v>
      </c>
      <c r="X211" s="26">
        <v>28</v>
      </c>
      <c r="Y211" s="26">
        <v>56</v>
      </c>
      <c r="Z211" s="26">
        <v>76</v>
      </c>
      <c r="AA211" s="26">
        <v>108</v>
      </c>
      <c r="AB211" s="26">
        <v>87</v>
      </c>
      <c r="AC211" s="26">
        <v>108</v>
      </c>
      <c r="AD211" s="26">
        <v>84</v>
      </c>
      <c r="AE211" s="26">
        <v>95</v>
      </c>
      <c r="AF211" s="26">
        <v>100</v>
      </c>
      <c r="AG211" s="26">
        <v>95</v>
      </c>
      <c r="AH211" s="26">
        <v>131</v>
      </c>
      <c r="AI211" s="26">
        <v>133</v>
      </c>
      <c r="AJ211" s="26">
        <v>141</v>
      </c>
      <c r="AK211" s="26">
        <v>138</v>
      </c>
      <c r="AL211" s="26">
        <v>119</v>
      </c>
      <c r="AM211" s="26">
        <v>94</v>
      </c>
      <c r="AN211" s="26">
        <v>96</v>
      </c>
      <c r="AO211" s="26">
        <v>62</v>
      </c>
      <c r="AP211" s="26">
        <v>30</v>
      </c>
      <c r="AQ211" s="26">
        <v>13</v>
      </c>
    </row>
    <row r="212" spans="15:43" ht="15" x14ac:dyDescent="0.25">
      <c r="O212" s="75">
        <v>2016</v>
      </c>
      <c r="P212" s="75" t="s">
        <v>9</v>
      </c>
      <c r="Q212" s="75">
        <v>29</v>
      </c>
      <c r="R212" s="75" t="s">
        <v>20</v>
      </c>
      <c r="S212" s="90">
        <f t="shared" si="7"/>
        <v>2149</v>
      </c>
      <c r="T212" s="26">
        <v>7</v>
      </c>
      <c r="U212" s="26">
        <v>2</v>
      </c>
      <c r="V212" s="26">
        <v>5</v>
      </c>
      <c r="W212" s="26">
        <v>11</v>
      </c>
      <c r="X212" s="26">
        <v>7</v>
      </c>
      <c r="Y212" s="26">
        <v>39</v>
      </c>
      <c r="Z212" s="26">
        <v>77</v>
      </c>
      <c r="AA212" s="26">
        <v>92</v>
      </c>
      <c r="AB212" s="26">
        <v>96</v>
      </c>
      <c r="AC212" s="26">
        <v>136</v>
      </c>
      <c r="AD212" s="26">
        <v>119</v>
      </c>
      <c r="AE212" s="26">
        <v>143</v>
      </c>
      <c r="AF212" s="26">
        <v>134</v>
      </c>
      <c r="AG212" s="26">
        <v>167</v>
      </c>
      <c r="AH212" s="26">
        <v>126</v>
      </c>
      <c r="AI212" s="26">
        <v>168</v>
      </c>
      <c r="AJ212" s="26">
        <v>184</v>
      </c>
      <c r="AK212" s="26">
        <v>187</v>
      </c>
      <c r="AL212" s="26">
        <v>145</v>
      </c>
      <c r="AM212" s="26">
        <v>89</v>
      </c>
      <c r="AN212" s="26">
        <v>75</v>
      </c>
      <c r="AO212" s="26">
        <v>71</v>
      </c>
      <c r="AP212" s="26">
        <v>44</v>
      </c>
      <c r="AQ212" s="26">
        <v>25</v>
      </c>
    </row>
    <row r="213" spans="15:43" ht="15" x14ac:dyDescent="0.25">
      <c r="O213" s="75">
        <v>2016</v>
      </c>
      <c r="P213" s="75" t="s">
        <v>9</v>
      </c>
      <c r="Q213" s="75">
        <v>30</v>
      </c>
      <c r="R213" s="75" t="s">
        <v>21</v>
      </c>
      <c r="S213" s="90">
        <f t="shared" si="7"/>
        <v>1999</v>
      </c>
      <c r="T213" s="26">
        <v>18</v>
      </c>
      <c r="U213" s="26">
        <v>15</v>
      </c>
      <c r="V213" s="26">
        <v>3</v>
      </c>
      <c r="W213" s="26">
        <v>11</v>
      </c>
      <c r="X213" s="26">
        <v>9</v>
      </c>
      <c r="Y213" s="26">
        <v>24</v>
      </c>
      <c r="Z213" s="26">
        <v>49</v>
      </c>
      <c r="AA213" s="26">
        <v>72</v>
      </c>
      <c r="AB213" s="26">
        <v>92</v>
      </c>
      <c r="AC213" s="26">
        <v>106</v>
      </c>
      <c r="AD213" s="26">
        <v>116</v>
      </c>
      <c r="AE213" s="26">
        <v>144</v>
      </c>
      <c r="AF213" s="26">
        <v>138</v>
      </c>
      <c r="AG213" s="26">
        <v>126</v>
      </c>
      <c r="AH213" s="26">
        <v>131</v>
      </c>
      <c r="AI213" s="26">
        <v>135</v>
      </c>
      <c r="AJ213" s="26">
        <v>153</v>
      </c>
      <c r="AK213" s="26">
        <v>152</v>
      </c>
      <c r="AL213" s="26">
        <v>133</v>
      </c>
      <c r="AM213" s="26">
        <v>129</v>
      </c>
      <c r="AN213" s="26">
        <v>111</v>
      </c>
      <c r="AO213" s="26">
        <v>67</v>
      </c>
      <c r="AP213" s="26">
        <v>36</v>
      </c>
      <c r="AQ213" s="26">
        <v>29</v>
      </c>
    </row>
    <row r="214" spans="15:43" ht="15" x14ac:dyDescent="0.25">
      <c r="O214" s="75">
        <v>2016</v>
      </c>
      <c r="P214" s="75" t="s">
        <v>9</v>
      </c>
      <c r="Q214" s="75">
        <v>31</v>
      </c>
      <c r="R214" s="75" t="s">
        <v>15</v>
      </c>
      <c r="S214" s="90">
        <f t="shared" si="7"/>
        <v>1797</v>
      </c>
      <c r="T214" s="26">
        <v>15</v>
      </c>
      <c r="U214" s="26">
        <v>9</v>
      </c>
      <c r="V214" s="26">
        <v>7</v>
      </c>
      <c r="W214" s="26">
        <v>5</v>
      </c>
      <c r="X214" s="26">
        <v>9</v>
      </c>
      <c r="Y214" s="26">
        <v>9</v>
      </c>
      <c r="Z214" s="26">
        <v>42</v>
      </c>
      <c r="AA214" s="26">
        <v>34</v>
      </c>
      <c r="AB214" s="26">
        <v>58</v>
      </c>
      <c r="AC214" s="26">
        <v>120</v>
      </c>
      <c r="AD214" s="26">
        <v>118</v>
      </c>
      <c r="AE214" s="26">
        <v>95</v>
      </c>
      <c r="AF214" s="26">
        <v>187</v>
      </c>
      <c r="AG214" s="26">
        <v>144</v>
      </c>
      <c r="AH214" s="26">
        <v>110</v>
      </c>
      <c r="AI214" s="26">
        <v>121</v>
      </c>
      <c r="AJ214" s="26">
        <v>115</v>
      </c>
      <c r="AK214" s="26">
        <v>155</v>
      </c>
      <c r="AL214" s="26">
        <v>114</v>
      </c>
      <c r="AM214" s="26">
        <v>124</v>
      </c>
      <c r="AN214" s="26">
        <v>101</v>
      </c>
      <c r="AO214" s="26">
        <v>55</v>
      </c>
      <c r="AP214" s="26">
        <v>29</v>
      </c>
      <c r="AQ214" s="26">
        <v>21</v>
      </c>
    </row>
    <row r="215" spans="15:43" ht="15" x14ac:dyDescent="0.25">
      <c r="O215" s="75">
        <v>2016</v>
      </c>
      <c r="P215" s="75" t="s">
        <v>10</v>
      </c>
      <c r="Q215" s="75">
        <v>1</v>
      </c>
      <c r="R215" s="75" t="s">
        <v>16</v>
      </c>
      <c r="S215" s="90">
        <f t="shared" si="7"/>
        <v>2152</v>
      </c>
      <c r="T215" s="26">
        <v>15</v>
      </c>
      <c r="U215" s="26">
        <v>14</v>
      </c>
      <c r="V215" s="26">
        <v>1</v>
      </c>
      <c r="W215" s="26">
        <v>14</v>
      </c>
      <c r="X215" s="26">
        <v>32</v>
      </c>
      <c r="Y215" s="26">
        <v>48</v>
      </c>
      <c r="Z215" s="26">
        <v>82</v>
      </c>
      <c r="AA215" s="26">
        <v>110</v>
      </c>
      <c r="AB215" s="26">
        <v>113</v>
      </c>
      <c r="AC215" s="26">
        <v>121</v>
      </c>
      <c r="AD215" s="26">
        <v>128</v>
      </c>
      <c r="AE215" s="26">
        <v>129</v>
      </c>
      <c r="AF215" s="26">
        <v>144</v>
      </c>
      <c r="AG215" s="26">
        <v>132</v>
      </c>
      <c r="AH215" s="26">
        <v>136</v>
      </c>
      <c r="AI215" s="26">
        <v>167</v>
      </c>
      <c r="AJ215" s="26">
        <v>175</v>
      </c>
      <c r="AK215" s="26">
        <v>162</v>
      </c>
      <c r="AL215" s="26">
        <v>125</v>
      </c>
      <c r="AM215" s="26">
        <v>106</v>
      </c>
      <c r="AN215" s="26">
        <v>105</v>
      </c>
      <c r="AO215" s="26">
        <v>60</v>
      </c>
      <c r="AP215" s="26">
        <v>19</v>
      </c>
      <c r="AQ215" s="26">
        <v>14</v>
      </c>
    </row>
    <row r="216" spans="15:43" ht="15" x14ac:dyDescent="0.25">
      <c r="O216" s="75">
        <v>2016</v>
      </c>
      <c r="P216" s="75" t="s">
        <v>10</v>
      </c>
      <c r="Q216" s="75">
        <v>2</v>
      </c>
      <c r="R216" s="75" t="s">
        <v>17</v>
      </c>
      <c r="S216" s="90">
        <f t="shared" si="7"/>
        <v>2191</v>
      </c>
      <c r="T216" s="26">
        <v>4</v>
      </c>
      <c r="U216" s="26">
        <v>2</v>
      </c>
      <c r="V216" s="26">
        <v>4</v>
      </c>
      <c r="W216" s="26">
        <v>7</v>
      </c>
      <c r="X216" s="26">
        <v>26</v>
      </c>
      <c r="Y216" s="26">
        <v>40</v>
      </c>
      <c r="Z216" s="26">
        <v>85</v>
      </c>
      <c r="AA216" s="26">
        <v>119</v>
      </c>
      <c r="AB216" s="26">
        <v>140</v>
      </c>
      <c r="AC216" s="26">
        <v>128</v>
      </c>
      <c r="AD216" s="26">
        <v>151</v>
      </c>
      <c r="AE216" s="26">
        <v>161</v>
      </c>
      <c r="AF216" s="26">
        <v>133</v>
      </c>
      <c r="AG216" s="26">
        <v>150</v>
      </c>
      <c r="AH216" s="26">
        <v>167</v>
      </c>
      <c r="AI216" s="26">
        <v>140</v>
      </c>
      <c r="AJ216" s="26">
        <v>169</v>
      </c>
      <c r="AK216" s="26">
        <v>145</v>
      </c>
      <c r="AL216" s="26">
        <v>126</v>
      </c>
      <c r="AM216" s="26">
        <v>100</v>
      </c>
      <c r="AN216" s="26">
        <v>87</v>
      </c>
      <c r="AO216" s="26">
        <v>46</v>
      </c>
      <c r="AP216" s="26">
        <v>34</v>
      </c>
      <c r="AQ216" s="26">
        <v>27</v>
      </c>
    </row>
    <row r="217" spans="15:43" ht="15" x14ac:dyDescent="0.25">
      <c r="O217" s="75">
        <v>2016</v>
      </c>
      <c r="P217" s="75" t="s">
        <v>10</v>
      </c>
      <c r="Q217" s="75">
        <v>3</v>
      </c>
      <c r="R217" s="75" t="s">
        <v>18</v>
      </c>
      <c r="S217" s="90">
        <f t="shared" si="7"/>
        <v>2445</v>
      </c>
      <c r="T217" s="26">
        <v>19</v>
      </c>
      <c r="U217" s="26">
        <v>7</v>
      </c>
      <c r="V217" s="26">
        <v>6</v>
      </c>
      <c r="W217" s="26">
        <v>7</v>
      </c>
      <c r="X217" s="26">
        <v>22</v>
      </c>
      <c r="Y217" s="26">
        <v>64</v>
      </c>
      <c r="Z217" s="26">
        <v>72</v>
      </c>
      <c r="AA217" s="26">
        <v>131</v>
      </c>
      <c r="AB217" s="26">
        <v>115</v>
      </c>
      <c r="AC217" s="26">
        <v>128</v>
      </c>
      <c r="AD217" s="26">
        <v>149</v>
      </c>
      <c r="AE217" s="26">
        <v>174</v>
      </c>
      <c r="AF217" s="26">
        <v>184</v>
      </c>
      <c r="AG217" s="26">
        <v>137</v>
      </c>
      <c r="AH217" s="26">
        <v>151</v>
      </c>
      <c r="AI217" s="26">
        <v>180</v>
      </c>
      <c r="AJ217" s="26">
        <v>187</v>
      </c>
      <c r="AK217" s="26">
        <v>190</v>
      </c>
      <c r="AL217" s="26">
        <v>160</v>
      </c>
      <c r="AM217" s="26">
        <v>124</v>
      </c>
      <c r="AN217" s="26">
        <v>133</v>
      </c>
      <c r="AO217" s="26">
        <v>50</v>
      </c>
      <c r="AP217" s="26">
        <v>38</v>
      </c>
      <c r="AQ217" s="26">
        <v>17</v>
      </c>
    </row>
    <row r="218" spans="15:43" ht="15" x14ac:dyDescent="0.25">
      <c r="O218" s="75">
        <v>2016</v>
      </c>
      <c r="P218" s="75" t="s">
        <v>10</v>
      </c>
      <c r="Q218" s="75">
        <v>4</v>
      </c>
      <c r="R218" s="75" t="s">
        <v>19</v>
      </c>
      <c r="S218" s="90">
        <f t="shared" ref="S218:S281" si="8">IF(COUNTIF(T218:AQ218, "") &gt; 0, "", SUM(T218:AQ218))</f>
        <v>2272</v>
      </c>
      <c r="T218" s="26">
        <v>12</v>
      </c>
      <c r="U218" s="26">
        <v>7</v>
      </c>
      <c r="V218" s="26">
        <v>4</v>
      </c>
      <c r="W218" s="26">
        <v>4</v>
      </c>
      <c r="X218" s="26">
        <v>27</v>
      </c>
      <c r="Y218" s="26">
        <v>55</v>
      </c>
      <c r="Z218" s="26">
        <v>91</v>
      </c>
      <c r="AA218" s="26">
        <v>116</v>
      </c>
      <c r="AB218" s="26">
        <v>114</v>
      </c>
      <c r="AC218" s="26">
        <v>114</v>
      </c>
      <c r="AD218" s="26">
        <v>137</v>
      </c>
      <c r="AE218" s="26">
        <v>151</v>
      </c>
      <c r="AF218" s="26">
        <v>154</v>
      </c>
      <c r="AG218" s="26">
        <v>144</v>
      </c>
      <c r="AH218" s="26">
        <v>141</v>
      </c>
      <c r="AI218" s="26">
        <v>148</v>
      </c>
      <c r="AJ218" s="26">
        <v>216</v>
      </c>
      <c r="AK218" s="26">
        <v>174</v>
      </c>
      <c r="AL218" s="26">
        <v>163</v>
      </c>
      <c r="AM218" s="26">
        <v>106</v>
      </c>
      <c r="AN218" s="26">
        <v>84</v>
      </c>
      <c r="AO218" s="26">
        <v>56</v>
      </c>
      <c r="AP218" s="26">
        <v>39</v>
      </c>
      <c r="AQ218" s="26">
        <v>15</v>
      </c>
    </row>
    <row r="219" spans="15:43" ht="15" x14ac:dyDescent="0.25">
      <c r="O219" s="75">
        <v>2016</v>
      </c>
      <c r="P219" s="75" t="s">
        <v>10</v>
      </c>
      <c r="Q219" s="75">
        <v>5</v>
      </c>
      <c r="R219" s="75" t="s">
        <v>20</v>
      </c>
      <c r="S219" s="90">
        <f t="shared" si="8"/>
        <v>2430</v>
      </c>
      <c r="T219" s="26">
        <v>8</v>
      </c>
      <c r="U219" s="26">
        <v>6</v>
      </c>
      <c r="V219" s="26">
        <v>9</v>
      </c>
      <c r="W219" s="26">
        <v>6</v>
      </c>
      <c r="X219" s="26">
        <v>23</v>
      </c>
      <c r="Y219" s="26">
        <v>54</v>
      </c>
      <c r="Z219" s="26">
        <v>86</v>
      </c>
      <c r="AA219" s="26">
        <v>125</v>
      </c>
      <c r="AB219" s="26">
        <v>151</v>
      </c>
      <c r="AC219" s="26">
        <v>153</v>
      </c>
      <c r="AD219" s="26">
        <v>165</v>
      </c>
      <c r="AE219" s="26">
        <v>148</v>
      </c>
      <c r="AF219" s="26">
        <v>191</v>
      </c>
      <c r="AG219" s="26">
        <v>163</v>
      </c>
      <c r="AH219" s="26">
        <v>163</v>
      </c>
      <c r="AI219" s="26">
        <v>178</v>
      </c>
      <c r="AJ219" s="26">
        <v>193</v>
      </c>
      <c r="AK219" s="26">
        <v>136</v>
      </c>
      <c r="AL219" s="26">
        <v>112</v>
      </c>
      <c r="AM219" s="26">
        <v>117</v>
      </c>
      <c r="AN219" s="26">
        <v>112</v>
      </c>
      <c r="AO219" s="26">
        <v>62</v>
      </c>
      <c r="AP219" s="26">
        <v>44</v>
      </c>
      <c r="AQ219" s="26">
        <v>25</v>
      </c>
    </row>
    <row r="220" spans="15:43" ht="15" x14ac:dyDescent="0.25">
      <c r="O220" s="75">
        <v>2016</v>
      </c>
      <c r="P220" s="75" t="s">
        <v>10</v>
      </c>
      <c r="Q220" s="75">
        <v>6</v>
      </c>
      <c r="R220" s="75" t="s">
        <v>21</v>
      </c>
      <c r="S220" s="90">
        <f t="shared" si="8"/>
        <v>1996</v>
      </c>
      <c r="T220" s="26">
        <v>14</v>
      </c>
      <c r="U220" s="26">
        <v>7</v>
      </c>
      <c r="V220" s="26">
        <v>3</v>
      </c>
      <c r="W220" s="26">
        <v>7</v>
      </c>
      <c r="X220" s="26">
        <v>11</v>
      </c>
      <c r="Y220" s="26">
        <v>26</v>
      </c>
      <c r="Z220" s="26">
        <v>34</v>
      </c>
      <c r="AA220" s="26">
        <v>67</v>
      </c>
      <c r="AB220" s="26">
        <v>123</v>
      </c>
      <c r="AC220" s="26">
        <v>140</v>
      </c>
      <c r="AD220" s="26">
        <v>161</v>
      </c>
      <c r="AE220" s="26">
        <v>184</v>
      </c>
      <c r="AF220" s="26">
        <v>144</v>
      </c>
      <c r="AG220" s="26">
        <v>111</v>
      </c>
      <c r="AH220" s="26">
        <v>128</v>
      </c>
      <c r="AI220" s="26">
        <v>114</v>
      </c>
      <c r="AJ220" s="26">
        <v>131</v>
      </c>
      <c r="AK220" s="26">
        <v>156</v>
      </c>
      <c r="AL220" s="26">
        <v>124</v>
      </c>
      <c r="AM220" s="26">
        <v>109</v>
      </c>
      <c r="AN220" s="26">
        <v>92</v>
      </c>
      <c r="AO220" s="26">
        <v>56</v>
      </c>
      <c r="AP220" s="26">
        <v>32</v>
      </c>
      <c r="AQ220" s="26">
        <v>22</v>
      </c>
    </row>
    <row r="221" spans="15:43" ht="15" x14ac:dyDescent="0.25">
      <c r="O221" s="75">
        <v>2016</v>
      </c>
      <c r="P221" s="75" t="s">
        <v>10</v>
      </c>
      <c r="Q221" s="75">
        <v>7</v>
      </c>
      <c r="R221" s="75" t="s">
        <v>15</v>
      </c>
      <c r="S221" s="90">
        <f t="shared" si="8"/>
        <v>1916</v>
      </c>
      <c r="T221" s="26">
        <v>16</v>
      </c>
      <c r="U221" s="26">
        <v>12</v>
      </c>
      <c r="V221" s="26">
        <v>8</v>
      </c>
      <c r="W221" s="26">
        <v>13</v>
      </c>
      <c r="X221" s="26">
        <v>8</v>
      </c>
      <c r="Y221" s="26">
        <v>24</v>
      </c>
      <c r="Z221" s="26">
        <v>35</v>
      </c>
      <c r="AA221" s="26">
        <v>31</v>
      </c>
      <c r="AB221" s="26">
        <v>62</v>
      </c>
      <c r="AC221" s="26">
        <v>125</v>
      </c>
      <c r="AD221" s="26">
        <v>105</v>
      </c>
      <c r="AE221" s="26">
        <v>107</v>
      </c>
      <c r="AF221" s="26">
        <v>215</v>
      </c>
      <c r="AG221" s="26">
        <v>161</v>
      </c>
      <c r="AH221" s="26">
        <v>127</v>
      </c>
      <c r="AI221" s="26">
        <v>104</v>
      </c>
      <c r="AJ221" s="26">
        <v>130</v>
      </c>
      <c r="AK221" s="26">
        <v>179</v>
      </c>
      <c r="AL221" s="26">
        <v>104</v>
      </c>
      <c r="AM221" s="26">
        <v>157</v>
      </c>
      <c r="AN221" s="26">
        <v>101</v>
      </c>
      <c r="AO221" s="26">
        <v>42</v>
      </c>
      <c r="AP221" s="26">
        <v>33</v>
      </c>
      <c r="AQ221" s="26">
        <v>17</v>
      </c>
    </row>
    <row r="222" spans="15:43" ht="15" x14ac:dyDescent="0.25">
      <c r="O222" s="75">
        <v>2016</v>
      </c>
      <c r="P222" s="75" t="s">
        <v>10</v>
      </c>
      <c r="Q222" s="75">
        <v>8</v>
      </c>
      <c r="R222" s="75" t="s">
        <v>16</v>
      </c>
      <c r="S222" s="90">
        <f t="shared" si="8"/>
        <v>2161</v>
      </c>
      <c r="T222" s="26">
        <v>5</v>
      </c>
      <c r="U222" s="26">
        <v>11</v>
      </c>
      <c r="V222" s="26">
        <v>6</v>
      </c>
      <c r="W222" s="26">
        <v>17</v>
      </c>
      <c r="X222" s="26">
        <v>21</v>
      </c>
      <c r="Y222" s="26">
        <v>53</v>
      </c>
      <c r="Z222" s="26">
        <v>75</v>
      </c>
      <c r="AA222" s="26">
        <v>102</v>
      </c>
      <c r="AB222" s="26">
        <v>123</v>
      </c>
      <c r="AC222" s="26">
        <v>115</v>
      </c>
      <c r="AD222" s="26">
        <v>119</v>
      </c>
      <c r="AE222" s="26">
        <v>159</v>
      </c>
      <c r="AF222" s="26">
        <v>147</v>
      </c>
      <c r="AG222" s="26">
        <v>155</v>
      </c>
      <c r="AH222" s="26">
        <v>138</v>
      </c>
      <c r="AI222" s="26">
        <v>160</v>
      </c>
      <c r="AJ222" s="26">
        <v>151</v>
      </c>
      <c r="AK222" s="26">
        <v>163</v>
      </c>
      <c r="AL222" s="26">
        <v>129</v>
      </c>
      <c r="AM222" s="26">
        <v>96</v>
      </c>
      <c r="AN222" s="26">
        <v>95</v>
      </c>
      <c r="AO222" s="26">
        <v>61</v>
      </c>
      <c r="AP222" s="26">
        <v>43</v>
      </c>
      <c r="AQ222" s="26">
        <v>17</v>
      </c>
    </row>
    <row r="223" spans="15:43" ht="15" x14ac:dyDescent="0.25">
      <c r="O223" s="75">
        <v>2016</v>
      </c>
      <c r="P223" s="75" t="s">
        <v>10</v>
      </c>
      <c r="Q223" s="75">
        <v>9</v>
      </c>
      <c r="R223" s="75" t="s">
        <v>17</v>
      </c>
      <c r="S223" s="90">
        <f t="shared" si="8"/>
        <v>2229</v>
      </c>
      <c r="T223" s="26">
        <v>12</v>
      </c>
      <c r="U223" s="26">
        <v>9</v>
      </c>
      <c r="V223" s="26">
        <v>4</v>
      </c>
      <c r="W223" s="26">
        <v>10</v>
      </c>
      <c r="X223" s="26">
        <v>20</v>
      </c>
      <c r="Y223" s="26">
        <v>53</v>
      </c>
      <c r="Z223" s="26">
        <v>95</v>
      </c>
      <c r="AA223" s="26">
        <v>97</v>
      </c>
      <c r="AB223" s="26">
        <v>100</v>
      </c>
      <c r="AC223" s="26">
        <v>113</v>
      </c>
      <c r="AD223" s="26">
        <v>128</v>
      </c>
      <c r="AE223" s="26">
        <v>136</v>
      </c>
      <c r="AF223" s="26">
        <v>143</v>
      </c>
      <c r="AG223" s="26">
        <v>144</v>
      </c>
      <c r="AH223" s="26">
        <v>135</v>
      </c>
      <c r="AI223" s="26">
        <v>173</v>
      </c>
      <c r="AJ223" s="26">
        <v>183</v>
      </c>
      <c r="AK223" s="26">
        <v>200</v>
      </c>
      <c r="AL223" s="26">
        <v>134</v>
      </c>
      <c r="AM223" s="26">
        <v>132</v>
      </c>
      <c r="AN223" s="26">
        <v>84</v>
      </c>
      <c r="AO223" s="26">
        <v>68</v>
      </c>
      <c r="AP223" s="26">
        <v>34</v>
      </c>
      <c r="AQ223" s="26">
        <v>22</v>
      </c>
    </row>
    <row r="224" spans="15:43" ht="15" x14ac:dyDescent="0.25">
      <c r="O224" s="75">
        <v>2016</v>
      </c>
      <c r="P224" s="75" t="s">
        <v>10</v>
      </c>
      <c r="Q224" s="75">
        <v>10</v>
      </c>
      <c r="R224" s="75" t="s">
        <v>18</v>
      </c>
      <c r="S224" s="90">
        <f t="shared" si="8"/>
        <v>2243</v>
      </c>
      <c r="T224" s="26">
        <v>10</v>
      </c>
      <c r="U224" s="26">
        <v>5</v>
      </c>
      <c r="V224" s="26">
        <v>2</v>
      </c>
      <c r="W224" s="26">
        <v>5</v>
      </c>
      <c r="X224" s="26">
        <v>31</v>
      </c>
      <c r="Y224" s="26">
        <v>62</v>
      </c>
      <c r="Z224" s="26">
        <v>96</v>
      </c>
      <c r="AA224" s="26">
        <v>123</v>
      </c>
      <c r="AB224" s="26">
        <v>80</v>
      </c>
      <c r="AC224" s="26">
        <v>127</v>
      </c>
      <c r="AD224" s="26">
        <v>144</v>
      </c>
      <c r="AE224" s="26">
        <v>138</v>
      </c>
      <c r="AF224" s="26">
        <v>164</v>
      </c>
      <c r="AG224" s="26">
        <v>110</v>
      </c>
      <c r="AH224" s="26">
        <v>148</v>
      </c>
      <c r="AI224" s="26">
        <v>163</v>
      </c>
      <c r="AJ224" s="26">
        <v>166</v>
      </c>
      <c r="AK224" s="26">
        <v>213</v>
      </c>
      <c r="AL224" s="26">
        <v>160</v>
      </c>
      <c r="AM224" s="26">
        <v>108</v>
      </c>
      <c r="AN224" s="26">
        <v>105</v>
      </c>
      <c r="AO224" s="26">
        <v>47</v>
      </c>
      <c r="AP224" s="26">
        <v>24</v>
      </c>
      <c r="AQ224" s="26">
        <v>12</v>
      </c>
    </row>
    <row r="225" spans="15:43" ht="15" x14ac:dyDescent="0.25">
      <c r="O225" s="75">
        <v>2016</v>
      </c>
      <c r="P225" s="75" t="s">
        <v>10</v>
      </c>
      <c r="Q225" s="75">
        <v>11</v>
      </c>
      <c r="R225" s="75" t="s">
        <v>19</v>
      </c>
      <c r="S225" s="90">
        <f t="shared" si="8"/>
        <v>2235</v>
      </c>
      <c r="T225" s="26">
        <v>10</v>
      </c>
      <c r="U225" s="26">
        <v>5</v>
      </c>
      <c r="V225" s="26">
        <v>6</v>
      </c>
      <c r="W225" s="26">
        <v>6</v>
      </c>
      <c r="X225" s="26">
        <v>24</v>
      </c>
      <c r="Y225" s="26">
        <v>59</v>
      </c>
      <c r="Z225" s="26">
        <v>103</v>
      </c>
      <c r="AA225" s="26">
        <v>204</v>
      </c>
      <c r="AB225" s="26">
        <v>109</v>
      </c>
      <c r="AC225" s="26">
        <v>102</v>
      </c>
      <c r="AD225" s="26">
        <v>126</v>
      </c>
      <c r="AE225" s="26">
        <v>124</v>
      </c>
      <c r="AF225" s="26">
        <v>127</v>
      </c>
      <c r="AG225" s="26">
        <v>147</v>
      </c>
      <c r="AH225" s="26">
        <v>141</v>
      </c>
      <c r="AI225" s="26">
        <v>146</v>
      </c>
      <c r="AJ225" s="26">
        <v>195</v>
      </c>
      <c r="AK225" s="26">
        <v>184</v>
      </c>
      <c r="AL225" s="26">
        <v>149</v>
      </c>
      <c r="AM225" s="26">
        <v>98</v>
      </c>
      <c r="AN225" s="26">
        <v>91</v>
      </c>
      <c r="AO225" s="26">
        <v>44</v>
      </c>
      <c r="AP225" s="26">
        <v>23</v>
      </c>
      <c r="AQ225" s="26">
        <v>12</v>
      </c>
    </row>
    <row r="226" spans="15:43" ht="15" x14ac:dyDescent="0.25">
      <c r="O226" s="75">
        <v>2016</v>
      </c>
      <c r="P226" s="75" t="s">
        <v>10</v>
      </c>
      <c r="Q226" s="75">
        <v>12</v>
      </c>
      <c r="R226" s="75" t="s">
        <v>20</v>
      </c>
      <c r="S226" s="90">
        <f t="shared" si="8"/>
        <v>2502</v>
      </c>
      <c r="T226" s="26">
        <v>8</v>
      </c>
      <c r="U226" s="26">
        <v>5</v>
      </c>
      <c r="V226" s="26">
        <v>6</v>
      </c>
      <c r="W226" s="26">
        <v>9</v>
      </c>
      <c r="X226" s="26">
        <v>26</v>
      </c>
      <c r="Y226" s="26">
        <v>61</v>
      </c>
      <c r="Z226" s="26">
        <v>148</v>
      </c>
      <c r="AA226" s="26">
        <v>245</v>
      </c>
      <c r="AB226" s="26">
        <v>160</v>
      </c>
      <c r="AC226" s="26">
        <v>123</v>
      </c>
      <c r="AD226" s="26">
        <v>134</v>
      </c>
      <c r="AE226" s="26">
        <v>153</v>
      </c>
      <c r="AF226" s="26">
        <v>149</v>
      </c>
      <c r="AG226" s="26">
        <v>107</v>
      </c>
      <c r="AH226" s="26">
        <v>155</v>
      </c>
      <c r="AI226" s="26">
        <v>185</v>
      </c>
      <c r="AJ226" s="26">
        <v>199</v>
      </c>
      <c r="AK226" s="26">
        <v>211</v>
      </c>
      <c r="AL226" s="26">
        <v>133</v>
      </c>
      <c r="AM226" s="26">
        <v>85</v>
      </c>
      <c r="AN226" s="26">
        <v>81</v>
      </c>
      <c r="AO226" s="26">
        <v>46</v>
      </c>
      <c r="AP226" s="26">
        <v>51</v>
      </c>
      <c r="AQ226" s="26">
        <v>22</v>
      </c>
    </row>
    <row r="227" spans="15:43" ht="15" x14ac:dyDescent="0.25">
      <c r="O227" s="75">
        <v>2016</v>
      </c>
      <c r="P227" s="75" t="s">
        <v>10</v>
      </c>
      <c r="Q227" s="75">
        <v>13</v>
      </c>
      <c r="R227" s="75" t="s">
        <v>21</v>
      </c>
      <c r="S227" s="90">
        <f t="shared" si="8"/>
        <v>1826</v>
      </c>
      <c r="T227" s="26">
        <v>10</v>
      </c>
      <c r="U227" s="26">
        <v>5</v>
      </c>
      <c r="V227" s="26">
        <v>4</v>
      </c>
      <c r="W227" s="26">
        <v>3</v>
      </c>
      <c r="X227" s="26">
        <v>7</v>
      </c>
      <c r="Y227" s="26">
        <v>26</v>
      </c>
      <c r="Z227" s="26">
        <v>43</v>
      </c>
      <c r="AA227" s="26">
        <v>62</v>
      </c>
      <c r="AB227" s="26">
        <v>90</v>
      </c>
      <c r="AC227" s="26">
        <v>101</v>
      </c>
      <c r="AD227" s="26">
        <v>149</v>
      </c>
      <c r="AE227" s="26">
        <v>125</v>
      </c>
      <c r="AF227" s="26">
        <v>132</v>
      </c>
      <c r="AG227" s="26">
        <v>137</v>
      </c>
      <c r="AH227" s="26">
        <v>137</v>
      </c>
      <c r="AI227" s="26">
        <v>126</v>
      </c>
      <c r="AJ227" s="26">
        <v>151</v>
      </c>
      <c r="AK227" s="26">
        <v>121</v>
      </c>
      <c r="AL227" s="26">
        <v>112</v>
      </c>
      <c r="AM227" s="26">
        <v>68</v>
      </c>
      <c r="AN227" s="26">
        <v>76</v>
      </c>
      <c r="AO227" s="26">
        <v>56</v>
      </c>
      <c r="AP227" s="26">
        <v>55</v>
      </c>
      <c r="AQ227" s="26">
        <v>30</v>
      </c>
    </row>
    <row r="228" spans="15:43" ht="15" x14ac:dyDescent="0.25">
      <c r="O228" s="75">
        <v>2016</v>
      </c>
      <c r="P228" s="75" t="s">
        <v>10</v>
      </c>
      <c r="Q228" s="75">
        <v>14</v>
      </c>
      <c r="R228" s="75" t="s">
        <v>15</v>
      </c>
      <c r="S228" s="90">
        <f t="shared" si="8"/>
        <v>1758</v>
      </c>
      <c r="T228" s="26">
        <v>29</v>
      </c>
      <c r="U228" s="26">
        <v>13</v>
      </c>
      <c r="V228" s="26">
        <v>14</v>
      </c>
      <c r="W228" s="26">
        <v>6</v>
      </c>
      <c r="X228" s="26">
        <v>13</v>
      </c>
      <c r="Y228" s="26">
        <v>15</v>
      </c>
      <c r="Z228" s="26">
        <v>29</v>
      </c>
      <c r="AA228" s="26">
        <v>32</v>
      </c>
      <c r="AB228" s="26">
        <v>57</v>
      </c>
      <c r="AC228" s="26">
        <v>122</v>
      </c>
      <c r="AD228" s="26">
        <v>129</v>
      </c>
      <c r="AE228" s="26">
        <v>88</v>
      </c>
      <c r="AF228" s="26">
        <v>191</v>
      </c>
      <c r="AG228" s="26">
        <v>121</v>
      </c>
      <c r="AH228" s="26">
        <v>115</v>
      </c>
      <c r="AI228" s="26">
        <v>108</v>
      </c>
      <c r="AJ228" s="26">
        <v>114</v>
      </c>
      <c r="AK228" s="26">
        <v>153</v>
      </c>
      <c r="AL228" s="26">
        <v>103</v>
      </c>
      <c r="AM228" s="26">
        <v>111</v>
      </c>
      <c r="AN228" s="26">
        <v>111</v>
      </c>
      <c r="AO228" s="26">
        <v>44</v>
      </c>
      <c r="AP228" s="26">
        <v>22</v>
      </c>
      <c r="AQ228" s="26">
        <v>18</v>
      </c>
    </row>
    <row r="229" spans="15:43" ht="15" x14ac:dyDescent="0.25">
      <c r="O229" s="75">
        <v>2016</v>
      </c>
      <c r="P229" s="75" t="s">
        <v>10</v>
      </c>
      <c r="Q229" s="75">
        <v>15</v>
      </c>
      <c r="R229" s="75" t="s">
        <v>16</v>
      </c>
      <c r="S229" s="90">
        <f t="shared" si="8"/>
        <v>2183</v>
      </c>
      <c r="T229" s="26">
        <v>7</v>
      </c>
      <c r="U229" s="26">
        <v>4</v>
      </c>
      <c r="V229" s="26">
        <v>3</v>
      </c>
      <c r="W229" s="26">
        <v>13</v>
      </c>
      <c r="X229" s="26">
        <v>15</v>
      </c>
      <c r="Y229" s="26">
        <v>49</v>
      </c>
      <c r="Z229" s="26">
        <v>76</v>
      </c>
      <c r="AA229" s="26">
        <v>115</v>
      </c>
      <c r="AB229" s="26">
        <v>116</v>
      </c>
      <c r="AC229" s="26">
        <v>114</v>
      </c>
      <c r="AD229" s="26">
        <v>135</v>
      </c>
      <c r="AE229" s="26">
        <v>128</v>
      </c>
      <c r="AF229" s="26">
        <v>145</v>
      </c>
      <c r="AG229" s="26">
        <v>135</v>
      </c>
      <c r="AH229" s="26">
        <v>173</v>
      </c>
      <c r="AI229" s="26">
        <v>156</v>
      </c>
      <c r="AJ229" s="26">
        <v>175</v>
      </c>
      <c r="AK229" s="26">
        <v>203</v>
      </c>
      <c r="AL229" s="26">
        <v>165</v>
      </c>
      <c r="AM229" s="26">
        <v>82</v>
      </c>
      <c r="AN229" s="26">
        <v>96</v>
      </c>
      <c r="AO229" s="26">
        <v>52</v>
      </c>
      <c r="AP229" s="26">
        <v>13</v>
      </c>
      <c r="AQ229" s="26">
        <v>13</v>
      </c>
    </row>
    <row r="230" spans="15:43" ht="15" x14ac:dyDescent="0.25">
      <c r="O230" s="75">
        <v>2016</v>
      </c>
      <c r="P230" s="75" t="s">
        <v>10</v>
      </c>
      <c r="Q230" s="75">
        <v>16</v>
      </c>
      <c r="R230" s="75" t="s">
        <v>17</v>
      </c>
      <c r="S230" s="90">
        <f t="shared" si="8"/>
        <v>1991</v>
      </c>
      <c r="T230" s="26">
        <v>6</v>
      </c>
      <c r="U230" s="26">
        <v>1</v>
      </c>
      <c r="V230" s="26">
        <v>1</v>
      </c>
      <c r="W230" s="26">
        <v>7</v>
      </c>
      <c r="X230" s="26">
        <v>15</v>
      </c>
      <c r="Y230" s="26">
        <v>55</v>
      </c>
      <c r="Z230" s="26">
        <v>102</v>
      </c>
      <c r="AA230" s="26">
        <v>171</v>
      </c>
      <c r="AB230" s="26">
        <v>107</v>
      </c>
      <c r="AC230" s="26">
        <v>119</v>
      </c>
      <c r="AD230" s="26">
        <v>119</v>
      </c>
      <c r="AE230" s="26">
        <v>117</v>
      </c>
      <c r="AF230" s="26">
        <v>133</v>
      </c>
      <c r="AG230" s="26">
        <v>95</v>
      </c>
      <c r="AH230" s="26">
        <v>109</v>
      </c>
      <c r="AI230" s="26">
        <v>158</v>
      </c>
      <c r="AJ230" s="26">
        <v>182</v>
      </c>
      <c r="AK230" s="26">
        <v>145</v>
      </c>
      <c r="AL230" s="26">
        <v>121</v>
      </c>
      <c r="AM230" s="26">
        <v>69</v>
      </c>
      <c r="AN230" s="26">
        <v>85</v>
      </c>
      <c r="AO230" s="26">
        <v>53</v>
      </c>
      <c r="AP230" s="26">
        <v>13</v>
      </c>
      <c r="AQ230" s="26">
        <v>8</v>
      </c>
    </row>
    <row r="231" spans="15:43" ht="15" x14ac:dyDescent="0.25">
      <c r="O231" s="75">
        <v>2016</v>
      </c>
      <c r="P231" s="75" t="s">
        <v>10</v>
      </c>
      <c r="Q231" s="75">
        <v>17</v>
      </c>
      <c r="R231" s="75" t="s">
        <v>18</v>
      </c>
      <c r="S231" s="90">
        <f t="shared" si="8"/>
        <v>2317</v>
      </c>
      <c r="T231" s="26">
        <v>4</v>
      </c>
      <c r="U231" s="26">
        <v>4</v>
      </c>
      <c r="V231" s="26">
        <v>4</v>
      </c>
      <c r="W231" s="26">
        <v>8</v>
      </c>
      <c r="X231" s="26">
        <v>15</v>
      </c>
      <c r="Y231" s="26">
        <v>54</v>
      </c>
      <c r="Z231" s="26">
        <v>87</v>
      </c>
      <c r="AA231" s="26">
        <v>198</v>
      </c>
      <c r="AB231" s="26">
        <v>93</v>
      </c>
      <c r="AC231" s="26">
        <v>112</v>
      </c>
      <c r="AD231" s="26">
        <v>113</v>
      </c>
      <c r="AE231" s="26">
        <v>161</v>
      </c>
      <c r="AF231" s="26">
        <v>143</v>
      </c>
      <c r="AG231" s="26">
        <v>161</v>
      </c>
      <c r="AH231" s="26">
        <v>155</v>
      </c>
      <c r="AI231" s="26">
        <v>161</v>
      </c>
      <c r="AJ231" s="26">
        <v>187</v>
      </c>
      <c r="AK231" s="26">
        <v>193</v>
      </c>
      <c r="AL231" s="26">
        <v>178</v>
      </c>
      <c r="AM231" s="26">
        <v>88</v>
      </c>
      <c r="AN231" s="26">
        <v>99</v>
      </c>
      <c r="AO231" s="26">
        <v>53</v>
      </c>
      <c r="AP231" s="26">
        <v>31</v>
      </c>
      <c r="AQ231" s="26">
        <v>15</v>
      </c>
    </row>
    <row r="232" spans="15:43" ht="15" x14ac:dyDescent="0.25">
      <c r="O232" s="75">
        <v>2016</v>
      </c>
      <c r="P232" s="75" t="s">
        <v>10</v>
      </c>
      <c r="Q232" s="75">
        <v>18</v>
      </c>
      <c r="R232" s="75" t="s">
        <v>19</v>
      </c>
      <c r="S232" s="90">
        <f t="shared" si="8"/>
        <v>2177</v>
      </c>
      <c r="T232" s="26">
        <v>11</v>
      </c>
      <c r="U232" s="26">
        <v>8</v>
      </c>
      <c r="V232" s="26">
        <v>4</v>
      </c>
      <c r="W232" s="26">
        <v>10</v>
      </c>
      <c r="X232" s="26">
        <v>15</v>
      </c>
      <c r="Y232" s="26">
        <v>47</v>
      </c>
      <c r="Z232" s="26">
        <v>95</v>
      </c>
      <c r="AA232" s="26">
        <v>176</v>
      </c>
      <c r="AB232" s="26">
        <v>119</v>
      </c>
      <c r="AC232" s="26">
        <v>123</v>
      </c>
      <c r="AD232" s="26">
        <v>130</v>
      </c>
      <c r="AE232" s="26">
        <v>138</v>
      </c>
      <c r="AF232" s="26">
        <v>136</v>
      </c>
      <c r="AG232" s="26">
        <v>130</v>
      </c>
      <c r="AH232" s="26">
        <v>119</v>
      </c>
      <c r="AI232" s="26">
        <v>168</v>
      </c>
      <c r="AJ232" s="26">
        <v>171</v>
      </c>
      <c r="AK232" s="26">
        <v>184</v>
      </c>
      <c r="AL232" s="26">
        <v>131</v>
      </c>
      <c r="AM232" s="26">
        <v>103</v>
      </c>
      <c r="AN232" s="26">
        <v>69</v>
      </c>
      <c r="AO232" s="26">
        <v>36</v>
      </c>
      <c r="AP232" s="26">
        <v>34</v>
      </c>
      <c r="AQ232" s="26">
        <v>20</v>
      </c>
    </row>
    <row r="233" spans="15:43" ht="15" x14ac:dyDescent="0.25">
      <c r="O233" s="75">
        <v>2016</v>
      </c>
      <c r="P233" s="75" t="s">
        <v>10</v>
      </c>
      <c r="Q233" s="75">
        <v>19</v>
      </c>
      <c r="R233" s="75" t="s">
        <v>20</v>
      </c>
      <c r="S233" s="90">
        <f t="shared" si="8"/>
        <v>2283</v>
      </c>
      <c r="T233" s="26">
        <v>7</v>
      </c>
      <c r="U233" s="26">
        <v>4</v>
      </c>
      <c r="V233" s="26">
        <v>2</v>
      </c>
      <c r="W233" s="26">
        <v>9</v>
      </c>
      <c r="X233" s="26">
        <v>25</v>
      </c>
      <c r="Y233" s="26">
        <v>50</v>
      </c>
      <c r="Z233" s="26">
        <v>91</v>
      </c>
      <c r="AA233" s="26">
        <v>195</v>
      </c>
      <c r="AB233" s="26">
        <v>103</v>
      </c>
      <c r="AC233" s="26">
        <v>118</v>
      </c>
      <c r="AD233" s="26">
        <v>119</v>
      </c>
      <c r="AE233" s="26">
        <v>126</v>
      </c>
      <c r="AF233" s="26">
        <v>149</v>
      </c>
      <c r="AG233" s="26">
        <v>151</v>
      </c>
      <c r="AH233" s="26">
        <v>127</v>
      </c>
      <c r="AI233" s="26">
        <v>178</v>
      </c>
      <c r="AJ233" s="26">
        <v>220</v>
      </c>
      <c r="AK233" s="26">
        <v>166</v>
      </c>
      <c r="AL233" s="26">
        <v>127</v>
      </c>
      <c r="AM233" s="26">
        <v>112</v>
      </c>
      <c r="AN233" s="26">
        <v>83</v>
      </c>
      <c r="AO233" s="26">
        <v>70</v>
      </c>
      <c r="AP233" s="26">
        <v>32</v>
      </c>
      <c r="AQ233" s="26">
        <v>19</v>
      </c>
    </row>
    <row r="234" spans="15:43" ht="15" x14ac:dyDescent="0.25">
      <c r="O234" s="75">
        <v>2016</v>
      </c>
      <c r="P234" s="75" t="s">
        <v>10</v>
      </c>
      <c r="Q234" s="75">
        <v>20</v>
      </c>
      <c r="R234" s="75" t="s">
        <v>21</v>
      </c>
      <c r="S234" s="90">
        <f t="shared" si="8"/>
        <v>2062</v>
      </c>
      <c r="T234" s="26">
        <v>18</v>
      </c>
      <c r="U234" s="26">
        <v>8</v>
      </c>
      <c r="V234" s="26">
        <v>5</v>
      </c>
      <c r="W234" s="26">
        <v>5</v>
      </c>
      <c r="X234" s="26">
        <v>17</v>
      </c>
      <c r="Y234" s="26">
        <v>38</v>
      </c>
      <c r="Z234" s="26">
        <v>42</v>
      </c>
      <c r="AA234" s="26">
        <v>56</v>
      </c>
      <c r="AB234" s="26">
        <v>77</v>
      </c>
      <c r="AC234" s="26">
        <v>123</v>
      </c>
      <c r="AD234" s="26">
        <v>136</v>
      </c>
      <c r="AE234" s="26">
        <v>141</v>
      </c>
      <c r="AF234" s="26">
        <v>161</v>
      </c>
      <c r="AG234" s="26">
        <v>136</v>
      </c>
      <c r="AH234" s="26">
        <v>131</v>
      </c>
      <c r="AI234" s="26">
        <v>168</v>
      </c>
      <c r="AJ234" s="26">
        <v>137</v>
      </c>
      <c r="AK234" s="26">
        <v>152</v>
      </c>
      <c r="AL234" s="26">
        <v>156</v>
      </c>
      <c r="AM234" s="26">
        <v>121</v>
      </c>
      <c r="AN234" s="26">
        <v>91</v>
      </c>
      <c r="AO234" s="26">
        <v>53</v>
      </c>
      <c r="AP234" s="26">
        <v>55</v>
      </c>
      <c r="AQ234" s="26">
        <v>35</v>
      </c>
    </row>
    <row r="235" spans="15:43" ht="15" x14ac:dyDescent="0.25">
      <c r="O235" s="75">
        <v>2016</v>
      </c>
      <c r="P235" s="75" t="s">
        <v>10</v>
      </c>
      <c r="Q235" s="75">
        <v>21</v>
      </c>
      <c r="R235" s="75" t="s">
        <v>15</v>
      </c>
      <c r="S235" s="90">
        <f t="shared" si="8"/>
        <v>2050</v>
      </c>
      <c r="T235" s="26">
        <v>19</v>
      </c>
      <c r="U235" s="26">
        <v>10</v>
      </c>
      <c r="V235" s="26">
        <v>6</v>
      </c>
      <c r="W235" s="26">
        <v>3</v>
      </c>
      <c r="X235" s="26">
        <v>13</v>
      </c>
      <c r="Y235" s="26">
        <v>22</v>
      </c>
      <c r="Z235" s="26">
        <v>25</v>
      </c>
      <c r="AA235" s="26">
        <v>36</v>
      </c>
      <c r="AB235" s="26">
        <v>70</v>
      </c>
      <c r="AC235" s="26">
        <v>159</v>
      </c>
      <c r="AD235" s="26">
        <v>122</v>
      </c>
      <c r="AE235" s="26">
        <v>115</v>
      </c>
      <c r="AF235" s="26">
        <v>220</v>
      </c>
      <c r="AG235" s="26">
        <v>187</v>
      </c>
      <c r="AH235" s="26">
        <v>133</v>
      </c>
      <c r="AI235" s="26">
        <v>173</v>
      </c>
      <c r="AJ235" s="26">
        <v>142</v>
      </c>
      <c r="AK235" s="26">
        <v>151</v>
      </c>
      <c r="AL235" s="26">
        <v>90</v>
      </c>
      <c r="AM235" s="26">
        <v>142</v>
      </c>
      <c r="AN235" s="26">
        <v>99</v>
      </c>
      <c r="AO235" s="26">
        <v>60</v>
      </c>
      <c r="AP235" s="26">
        <v>28</v>
      </c>
      <c r="AQ235" s="26">
        <v>25</v>
      </c>
    </row>
    <row r="236" spans="15:43" ht="15" x14ac:dyDescent="0.25">
      <c r="O236" s="75">
        <v>2016</v>
      </c>
      <c r="P236" s="75" t="s">
        <v>10</v>
      </c>
      <c r="Q236" s="75">
        <v>22</v>
      </c>
      <c r="R236" s="75" t="s">
        <v>16</v>
      </c>
      <c r="S236" s="90">
        <f t="shared" si="8"/>
        <v>2005</v>
      </c>
      <c r="T236" s="26">
        <v>6</v>
      </c>
      <c r="U236" s="26">
        <v>4</v>
      </c>
      <c r="V236" s="26">
        <v>4</v>
      </c>
      <c r="W236" s="26">
        <v>8</v>
      </c>
      <c r="X236" s="26">
        <v>15</v>
      </c>
      <c r="Y236" s="26">
        <v>48</v>
      </c>
      <c r="Z236" s="26">
        <v>64</v>
      </c>
      <c r="AA236" s="26">
        <v>130</v>
      </c>
      <c r="AB236" s="26">
        <v>128</v>
      </c>
      <c r="AC236" s="26">
        <v>119</v>
      </c>
      <c r="AD236" s="26">
        <v>122</v>
      </c>
      <c r="AE236" s="26">
        <v>161</v>
      </c>
      <c r="AF236" s="26">
        <v>113</v>
      </c>
      <c r="AG236" s="26">
        <v>155</v>
      </c>
      <c r="AH236" s="26">
        <v>136</v>
      </c>
      <c r="AI236" s="26">
        <v>157</v>
      </c>
      <c r="AJ236" s="26">
        <v>136</v>
      </c>
      <c r="AK236" s="26">
        <v>158</v>
      </c>
      <c r="AL236" s="26">
        <v>127</v>
      </c>
      <c r="AM236" s="26">
        <v>91</v>
      </c>
      <c r="AN236" s="26">
        <v>45</v>
      </c>
      <c r="AO236" s="26">
        <v>35</v>
      </c>
      <c r="AP236" s="26">
        <v>30</v>
      </c>
      <c r="AQ236" s="26">
        <v>13</v>
      </c>
    </row>
    <row r="237" spans="15:43" ht="15" x14ac:dyDescent="0.25">
      <c r="O237" s="75">
        <v>2016</v>
      </c>
      <c r="P237" s="75" t="s">
        <v>10</v>
      </c>
      <c r="Q237" s="75">
        <v>23</v>
      </c>
      <c r="R237" s="75" t="s">
        <v>17</v>
      </c>
      <c r="S237" s="90">
        <f t="shared" si="8"/>
        <v>2211</v>
      </c>
      <c r="T237" s="26">
        <v>7</v>
      </c>
      <c r="U237" s="26">
        <v>4</v>
      </c>
      <c r="V237" s="26">
        <v>1</v>
      </c>
      <c r="W237" s="26">
        <v>6</v>
      </c>
      <c r="X237" s="26">
        <v>15</v>
      </c>
      <c r="Y237" s="26">
        <v>58</v>
      </c>
      <c r="Z237" s="26">
        <v>102</v>
      </c>
      <c r="AA237" s="26">
        <v>193</v>
      </c>
      <c r="AB237" s="26">
        <v>118</v>
      </c>
      <c r="AC237" s="26">
        <v>117</v>
      </c>
      <c r="AD237" s="26">
        <v>109</v>
      </c>
      <c r="AE237" s="26">
        <v>131</v>
      </c>
      <c r="AF237" s="26">
        <v>115</v>
      </c>
      <c r="AG237" s="26">
        <v>129</v>
      </c>
      <c r="AH237" s="26">
        <v>143</v>
      </c>
      <c r="AI237" s="26">
        <v>159</v>
      </c>
      <c r="AJ237" s="26">
        <v>205</v>
      </c>
      <c r="AK237" s="26">
        <v>202</v>
      </c>
      <c r="AL237" s="26">
        <v>137</v>
      </c>
      <c r="AM237" s="26">
        <v>128</v>
      </c>
      <c r="AN237" s="26">
        <v>59</v>
      </c>
      <c r="AO237" s="26">
        <v>41</v>
      </c>
      <c r="AP237" s="26">
        <v>25</v>
      </c>
      <c r="AQ237" s="26">
        <v>7</v>
      </c>
    </row>
    <row r="238" spans="15:43" ht="15" x14ac:dyDescent="0.25">
      <c r="O238" s="75">
        <v>2016</v>
      </c>
      <c r="P238" s="75" t="s">
        <v>10</v>
      </c>
      <c r="Q238" s="75">
        <v>24</v>
      </c>
      <c r="R238" s="75" t="s">
        <v>18</v>
      </c>
      <c r="S238" s="90">
        <f t="shared" si="8"/>
        <v>2313</v>
      </c>
      <c r="T238" s="26">
        <v>6</v>
      </c>
      <c r="U238" s="26">
        <v>9</v>
      </c>
      <c r="V238" s="26">
        <v>1</v>
      </c>
      <c r="W238" s="26">
        <v>8</v>
      </c>
      <c r="X238" s="26">
        <v>25</v>
      </c>
      <c r="Y238" s="26">
        <v>59</v>
      </c>
      <c r="Z238" s="26">
        <v>108</v>
      </c>
      <c r="AA238" s="26">
        <v>192</v>
      </c>
      <c r="AB238" s="26">
        <v>115</v>
      </c>
      <c r="AC238" s="26">
        <v>113</v>
      </c>
      <c r="AD238" s="26">
        <v>98</v>
      </c>
      <c r="AE238" s="26">
        <v>152</v>
      </c>
      <c r="AF238" s="26">
        <v>131</v>
      </c>
      <c r="AG238" s="26">
        <v>131</v>
      </c>
      <c r="AH238" s="26">
        <v>143</v>
      </c>
      <c r="AI238" s="26">
        <v>164</v>
      </c>
      <c r="AJ238" s="26">
        <v>212</v>
      </c>
      <c r="AK238" s="26">
        <v>181</v>
      </c>
      <c r="AL238" s="26">
        <v>173</v>
      </c>
      <c r="AM238" s="26">
        <v>102</v>
      </c>
      <c r="AN238" s="26">
        <v>120</v>
      </c>
      <c r="AO238" s="26">
        <v>38</v>
      </c>
      <c r="AP238" s="26">
        <v>15</v>
      </c>
      <c r="AQ238" s="26">
        <v>17</v>
      </c>
    </row>
    <row r="239" spans="15:43" ht="15" x14ac:dyDescent="0.25">
      <c r="O239" s="75">
        <v>2016</v>
      </c>
      <c r="P239" s="75" t="s">
        <v>10</v>
      </c>
      <c r="Q239" s="75">
        <v>26</v>
      </c>
      <c r="R239" s="75" t="s">
        <v>19</v>
      </c>
      <c r="S239" s="90">
        <f t="shared" si="8"/>
        <v>2583</v>
      </c>
      <c r="T239" s="26">
        <v>6</v>
      </c>
      <c r="U239" s="26">
        <v>4</v>
      </c>
      <c r="V239" s="26">
        <v>0</v>
      </c>
      <c r="W239" s="26">
        <v>8</v>
      </c>
      <c r="X239" s="26">
        <v>14</v>
      </c>
      <c r="Y239" s="26">
        <v>51</v>
      </c>
      <c r="Z239" s="26">
        <v>107</v>
      </c>
      <c r="AA239" s="26">
        <v>217</v>
      </c>
      <c r="AB239" s="26">
        <v>127</v>
      </c>
      <c r="AC239" s="26">
        <v>119</v>
      </c>
      <c r="AD239" s="26">
        <v>153</v>
      </c>
      <c r="AE239" s="26">
        <v>145</v>
      </c>
      <c r="AF239" s="26">
        <v>132</v>
      </c>
      <c r="AG239" s="26">
        <v>148</v>
      </c>
      <c r="AH239" s="26">
        <v>156</v>
      </c>
      <c r="AI239" s="26">
        <v>209</v>
      </c>
      <c r="AJ239" s="26">
        <v>238</v>
      </c>
      <c r="AK239" s="26">
        <v>185</v>
      </c>
      <c r="AL239" s="26">
        <v>169</v>
      </c>
      <c r="AM239" s="26">
        <v>116</v>
      </c>
      <c r="AN239" s="26">
        <v>102</v>
      </c>
      <c r="AO239" s="26">
        <v>92</v>
      </c>
      <c r="AP239" s="26">
        <v>55</v>
      </c>
      <c r="AQ239" s="26">
        <v>30</v>
      </c>
    </row>
    <row r="240" spans="15:43" ht="15" x14ac:dyDescent="0.25">
      <c r="O240" s="75">
        <v>2016</v>
      </c>
      <c r="P240" s="75" t="s">
        <v>10</v>
      </c>
      <c r="Q240" s="75">
        <v>27</v>
      </c>
      <c r="R240" s="75" t="s">
        <v>20</v>
      </c>
      <c r="S240" s="90">
        <f t="shared" si="8"/>
        <v>2095</v>
      </c>
      <c r="T240" s="26">
        <v>15</v>
      </c>
      <c r="U240" s="26">
        <v>13</v>
      </c>
      <c r="V240" s="26">
        <v>5</v>
      </c>
      <c r="W240" s="26">
        <v>6</v>
      </c>
      <c r="X240" s="26">
        <v>14</v>
      </c>
      <c r="Y240" s="26">
        <v>29</v>
      </c>
      <c r="Z240" s="26">
        <v>60</v>
      </c>
      <c r="AA240" s="26">
        <v>87</v>
      </c>
      <c r="AB240" s="26">
        <v>120</v>
      </c>
      <c r="AC240" s="26">
        <v>142</v>
      </c>
      <c r="AD240" s="26">
        <v>151</v>
      </c>
      <c r="AE240" s="26">
        <v>168</v>
      </c>
      <c r="AF240" s="26">
        <v>173</v>
      </c>
      <c r="AG240" s="26">
        <v>159</v>
      </c>
      <c r="AH240" s="26">
        <v>139</v>
      </c>
      <c r="AI240" s="26">
        <v>135</v>
      </c>
      <c r="AJ240" s="26">
        <v>115</v>
      </c>
      <c r="AK240" s="26">
        <v>143</v>
      </c>
      <c r="AL240" s="26">
        <v>137</v>
      </c>
      <c r="AM240" s="26">
        <v>101</v>
      </c>
      <c r="AN240" s="26">
        <v>87</v>
      </c>
      <c r="AO240" s="26">
        <v>36</v>
      </c>
      <c r="AP240" s="26">
        <v>34</v>
      </c>
      <c r="AQ240" s="26">
        <v>26</v>
      </c>
    </row>
    <row r="241" spans="15:43" ht="15" x14ac:dyDescent="0.25">
      <c r="O241" s="75">
        <v>2016</v>
      </c>
      <c r="P241" s="75" t="s">
        <v>10</v>
      </c>
      <c r="Q241" s="75">
        <v>28</v>
      </c>
      <c r="R241" s="75" t="s">
        <v>21</v>
      </c>
      <c r="S241" s="90">
        <f t="shared" si="8"/>
        <v>1927</v>
      </c>
      <c r="T241" s="26">
        <v>23</v>
      </c>
      <c r="U241" s="26">
        <v>5</v>
      </c>
      <c r="V241" s="26">
        <v>6</v>
      </c>
      <c r="W241" s="26">
        <v>5</v>
      </c>
      <c r="X241" s="26">
        <v>10</v>
      </c>
      <c r="Y241" s="26">
        <v>23</v>
      </c>
      <c r="Z241" s="26">
        <v>32</v>
      </c>
      <c r="AA241" s="26">
        <v>44</v>
      </c>
      <c r="AB241" s="26">
        <v>63</v>
      </c>
      <c r="AC241" s="26">
        <v>143</v>
      </c>
      <c r="AD241" s="26">
        <v>125</v>
      </c>
      <c r="AE241" s="26">
        <v>79</v>
      </c>
      <c r="AF241" s="26">
        <v>233</v>
      </c>
      <c r="AG241" s="26">
        <v>199</v>
      </c>
      <c r="AH241" s="26">
        <v>104</v>
      </c>
      <c r="AI241" s="26">
        <v>140</v>
      </c>
      <c r="AJ241" s="26">
        <v>142</v>
      </c>
      <c r="AK241" s="26">
        <v>166</v>
      </c>
      <c r="AL241" s="26">
        <v>115</v>
      </c>
      <c r="AM241" s="26">
        <v>119</v>
      </c>
      <c r="AN241" s="26">
        <v>78</v>
      </c>
      <c r="AO241" s="26">
        <v>41</v>
      </c>
      <c r="AP241" s="26">
        <v>20</v>
      </c>
      <c r="AQ241" s="26">
        <v>12</v>
      </c>
    </row>
    <row r="242" spans="15:43" ht="15" x14ac:dyDescent="0.25">
      <c r="O242" s="75">
        <v>2016</v>
      </c>
      <c r="P242" s="75" t="s">
        <v>10</v>
      </c>
      <c r="Q242" s="75">
        <v>29</v>
      </c>
      <c r="R242" s="75" t="s">
        <v>15</v>
      </c>
      <c r="S242" s="90">
        <f t="shared" si="8"/>
        <v>2136</v>
      </c>
      <c r="T242" s="26">
        <v>7</v>
      </c>
      <c r="U242" s="26">
        <v>2</v>
      </c>
      <c r="V242" s="26">
        <v>3</v>
      </c>
      <c r="W242" s="26">
        <v>7</v>
      </c>
      <c r="X242" s="26">
        <v>20</v>
      </c>
      <c r="Y242" s="26">
        <v>54</v>
      </c>
      <c r="Z242" s="26">
        <v>93</v>
      </c>
      <c r="AA242" s="26">
        <v>139</v>
      </c>
      <c r="AB242" s="26">
        <v>123</v>
      </c>
      <c r="AC242" s="26">
        <v>103</v>
      </c>
      <c r="AD242" s="26">
        <v>135</v>
      </c>
      <c r="AE242" s="26">
        <v>149</v>
      </c>
      <c r="AF242" s="26">
        <v>165</v>
      </c>
      <c r="AG242" s="26">
        <v>128</v>
      </c>
      <c r="AH242" s="26">
        <v>153</v>
      </c>
      <c r="AI242" s="26">
        <v>162</v>
      </c>
      <c r="AJ242" s="26">
        <v>153</v>
      </c>
      <c r="AK242" s="26">
        <v>160</v>
      </c>
      <c r="AL242" s="26">
        <v>136</v>
      </c>
      <c r="AM242" s="26">
        <v>83</v>
      </c>
      <c r="AN242" s="26">
        <v>87</v>
      </c>
      <c r="AO242" s="26">
        <v>45</v>
      </c>
      <c r="AP242" s="26">
        <v>19</v>
      </c>
      <c r="AQ242" s="26">
        <v>10</v>
      </c>
    </row>
    <row r="243" spans="15:43" ht="15" x14ac:dyDescent="0.25">
      <c r="O243" s="75">
        <v>2016</v>
      </c>
      <c r="P243" s="75" t="s">
        <v>10</v>
      </c>
      <c r="Q243" s="75">
        <v>30</v>
      </c>
      <c r="R243" s="75" t="s">
        <v>16</v>
      </c>
      <c r="S243" s="90">
        <f t="shared" si="8"/>
        <v>2209</v>
      </c>
      <c r="T243" s="26">
        <v>8</v>
      </c>
      <c r="U243" s="26">
        <v>2</v>
      </c>
      <c r="V243" s="26">
        <v>7</v>
      </c>
      <c r="W243" s="26">
        <v>12</v>
      </c>
      <c r="X243" s="26">
        <v>14</v>
      </c>
      <c r="Y243" s="26">
        <v>63</v>
      </c>
      <c r="Z243" s="26">
        <v>97</v>
      </c>
      <c r="AA243" s="26">
        <v>191</v>
      </c>
      <c r="AB243" s="26">
        <v>118</v>
      </c>
      <c r="AC243" s="26">
        <v>98</v>
      </c>
      <c r="AD243" s="26">
        <v>107</v>
      </c>
      <c r="AE243" s="26">
        <v>135</v>
      </c>
      <c r="AF243" s="26">
        <v>131</v>
      </c>
      <c r="AG243" s="26">
        <v>124</v>
      </c>
      <c r="AH243" s="26">
        <v>146</v>
      </c>
      <c r="AI243" s="26">
        <v>199</v>
      </c>
      <c r="AJ243" s="26">
        <v>169</v>
      </c>
      <c r="AK243" s="26">
        <v>163</v>
      </c>
      <c r="AL243" s="26">
        <v>135</v>
      </c>
      <c r="AM243" s="26">
        <v>97</v>
      </c>
      <c r="AN243" s="26">
        <v>86</v>
      </c>
      <c r="AO243" s="26">
        <v>66</v>
      </c>
      <c r="AP243" s="26">
        <v>26</v>
      </c>
      <c r="AQ243" s="26">
        <v>15</v>
      </c>
    </row>
    <row r="244" spans="15:43" ht="15" x14ac:dyDescent="0.25">
      <c r="O244" s="75">
        <v>2016</v>
      </c>
      <c r="P244" s="75" t="s">
        <v>10</v>
      </c>
      <c r="Q244" s="75">
        <v>31</v>
      </c>
      <c r="R244" s="75" t="s">
        <v>17</v>
      </c>
      <c r="S244" s="90">
        <f t="shared" si="8"/>
        <v>2354</v>
      </c>
      <c r="T244" s="26">
        <v>4</v>
      </c>
      <c r="U244" s="26">
        <v>2</v>
      </c>
      <c r="V244" s="26">
        <v>2</v>
      </c>
      <c r="W244" s="26">
        <v>9</v>
      </c>
      <c r="X244" s="26">
        <v>19</v>
      </c>
      <c r="Y244" s="26">
        <v>51</v>
      </c>
      <c r="Z244" s="26">
        <v>100</v>
      </c>
      <c r="AA244" s="26">
        <v>195</v>
      </c>
      <c r="AB244" s="26">
        <v>97</v>
      </c>
      <c r="AC244" s="26">
        <v>116</v>
      </c>
      <c r="AD244" s="26">
        <v>119</v>
      </c>
      <c r="AE244" s="26">
        <v>151</v>
      </c>
      <c r="AF244" s="26">
        <v>145</v>
      </c>
      <c r="AG244" s="26">
        <v>144</v>
      </c>
      <c r="AH244" s="26">
        <v>155</v>
      </c>
      <c r="AI244" s="26">
        <v>197</v>
      </c>
      <c r="AJ244" s="26">
        <v>182</v>
      </c>
      <c r="AK244" s="26">
        <v>202</v>
      </c>
      <c r="AL244" s="26">
        <v>145</v>
      </c>
      <c r="AM244" s="26">
        <v>138</v>
      </c>
      <c r="AN244" s="26">
        <v>91</v>
      </c>
      <c r="AO244" s="26">
        <v>53</v>
      </c>
      <c r="AP244" s="26">
        <v>22</v>
      </c>
      <c r="AQ244" s="26">
        <v>15</v>
      </c>
    </row>
    <row r="245" spans="15:43" ht="15" x14ac:dyDescent="0.25">
      <c r="O245" s="75">
        <v>2016</v>
      </c>
      <c r="P245" s="75" t="s">
        <v>11</v>
      </c>
      <c r="Q245" s="75">
        <v>1</v>
      </c>
      <c r="R245" s="75" t="s">
        <v>18</v>
      </c>
      <c r="S245" s="90">
        <f t="shared" si="8"/>
        <v>2335</v>
      </c>
      <c r="T245" s="26">
        <v>5</v>
      </c>
      <c r="U245" s="26">
        <v>5</v>
      </c>
      <c r="V245" s="26">
        <v>6</v>
      </c>
      <c r="W245" s="26">
        <v>6</v>
      </c>
      <c r="X245" s="26">
        <v>17</v>
      </c>
      <c r="Y245" s="26">
        <v>57</v>
      </c>
      <c r="Z245" s="26">
        <v>120</v>
      </c>
      <c r="AA245" s="26">
        <v>191</v>
      </c>
      <c r="AB245" s="26">
        <v>115</v>
      </c>
      <c r="AC245" s="26">
        <v>137</v>
      </c>
      <c r="AD245" s="26">
        <v>138</v>
      </c>
      <c r="AE245" s="26">
        <v>138</v>
      </c>
      <c r="AF245" s="26">
        <v>144</v>
      </c>
      <c r="AG245" s="26">
        <v>134</v>
      </c>
      <c r="AH245" s="26">
        <v>163</v>
      </c>
      <c r="AI245" s="26">
        <v>179</v>
      </c>
      <c r="AJ245" s="26">
        <v>203</v>
      </c>
      <c r="AK245" s="26">
        <v>185</v>
      </c>
      <c r="AL245" s="26">
        <v>143</v>
      </c>
      <c r="AM245" s="26">
        <v>105</v>
      </c>
      <c r="AN245" s="26">
        <v>76</v>
      </c>
      <c r="AO245" s="26">
        <v>32</v>
      </c>
      <c r="AP245" s="26">
        <v>21</v>
      </c>
      <c r="AQ245" s="26">
        <v>15</v>
      </c>
    </row>
    <row r="246" spans="15:43" ht="15" x14ac:dyDescent="0.25">
      <c r="O246" s="75">
        <v>2016</v>
      </c>
      <c r="P246" s="75" t="s">
        <v>11</v>
      </c>
      <c r="Q246" s="75">
        <v>2</v>
      </c>
      <c r="R246" s="75" t="s">
        <v>19</v>
      </c>
      <c r="S246" s="90">
        <f t="shared" si="8"/>
        <v>2658</v>
      </c>
      <c r="T246" s="26">
        <v>7</v>
      </c>
      <c r="U246" s="26">
        <v>3</v>
      </c>
      <c r="V246" s="26">
        <v>7</v>
      </c>
      <c r="W246" s="26">
        <v>8</v>
      </c>
      <c r="X246" s="26">
        <v>17</v>
      </c>
      <c r="Y246" s="26">
        <v>57</v>
      </c>
      <c r="Z246" s="26">
        <v>123</v>
      </c>
      <c r="AA246" s="26">
        <v>205</v>
      </c>
      <c r="AB246" s="26">
        <v>120</v>
      </c>
      <c r="AC246" s="26">
        <v>133</v>
      </c>
      <c r="AD246" s="26">
        <v>146</v>
      </c>
      <c r="AE246" s="26">
        <v>145</v>
      </c>
      <c r="AF246" s="26">
        <v>161</v>
      </c>
      <c r="AG246" s="26">
        <v>150</v>
      </c>
      <c r="AH246" s="26">
        <v>173</v>
      </c>
      <c r="AI246" s="26">
        <v>217</v>
      </c>
      <c r="AJ246" s="26">
        <v>242</v>
      </c>
      <c r="AK246" s="26">
        <v>207</v>
      </c>
      <c r="AL246" s="26">
        <v>153</v>
      </c>
      <c r="AM246" s="26">
        <v>115</v>
      </c>
      <c r="AN246" s="26">
        <v>99</v>
      </c>
      <c r="AO246" s="26">
        <v>81</v>
      </c>
      <c r="AP246" s="26">
        <v>54</v>
      </c>
      <c r="AQ246" s="26">
        <v>35</v>
      </c>
    </row>
    <row r="247" spans="15:43" ht="15" x14ac:dyDescent="0.25">
      <c r="O247" s="75">
        <v>2016</v>
      </c>
      <c r="P247" s="75" t="s">
        <v>11</v>
      </c>
      <c r="Q247" s="75">
        <v>3</v>
      </c>
      <c r="R247" s="75" t="s">
        <v>20</v>
      </c>
      <c r="S247" s="90">
        <f t="shared" si="8"/>
        <v>2122</v>
      </c>
      <c r="T247" s="26">
        <v>18</v>
      </c>
      <c r="U247" s="26">
        <v>14</v>
      </c>
      <c r="V247" s="26">
        <v>2</v>
      </c>
      <c r="W247" s="26">
        <v>5</v>
      </c>
      <c r="X247" s="26">
        <v>8</v>
      </c>
      <c r="Y247" s="26">
        <v>37</v>
      </c>
      <c r="Z247" s="26">
        <v>50</v>
      </c>
      <c r="AA247" s="26">
        <v>86</v>
      </c>
      <c r="AB247" s="26">
        <v>114</v>
      </c>
      <c r="AC247" s="26">
        <v>161</v>
      </c>
      <c r="AD247" s="26">
        <v>171</v>
      </c>
      <c r="AE247" s="26">
        <v>158</v>
      </c>
      <c r="AF247" s="26">
        <v>161</v>
      </c>
      <c r="AG247" s="26">
        <v>146</v>
      </c>
      <c r="AH247" s="26">
        <v>124</v>
      </c>
      <c r="AI247" s="26">
        <v>152</v>
      </c>
      <c r="AJ247" s="26">
        <v>145</v>
      </c>
      <c r="AK247" s="26">
        <v>115</v>
      </c>
      <c r="AL247" s="26">
        <v>122</v>
      </c>
      <c r="AM247" s="26">
        <v>109</v>
      </c>
      <c r="AN247" s="26">
        <v>99</v>
      </c>
      <c r="AO247" s="26">
        <v>57</v>
      </c>
      <c r="AP247" s="26">
        <v>34</v>
      </c>
      <c r="AQ247" s="26">
        <v>34</v>
      </c>
    </row>
    <row r="248" spans="15:43" ht="15" x14ac:dyDescent="0.25">
      <c r="O248" s="75">
        <v>2016</v>
      </c>
      <c r="P248" s="75" t="s">
        <v>11</v>
      </c>
      <c r="Q248" s="75">
        <v>4</v>
      </c>
      <c r="R248" s="75" t="s">
        <v>21</v>
      </c>
      <c r="S248" s="90">
        <f t="shared" si="8"/>
        <v>2005</v>
      </c>
      <c r="T248" s="26">
        <v>20</v>
      </c>
      <c r="U248" s="26">
        <v>9</v>
      </c>
      <c r="V248" s="26">
        <v>6</v>
      </c>
      <c r="W248" s="26">
        <v>6</v>
      </c>
      <c r="X248" s="26">
        <v>8</v>
      </c>
      <c r="Y248" s="26">
        <v>18</v>
      </c>
      <c r="Z248" s="26">
        <v>29</v>
      </c>
      <c r="AA248" s="26">
        <v>49</v>
      </c>
      <c r="AB248" s="26">
        <v>56</v>
      </c>
      <c r="AC248" s="26">
        <v>146</v>
      </c>
      <c r="AD248" s="26">
        <v>135</v>
      </c>
      <c r="AE248" s="26">
        <v>121</v>
      </c>
      <c r="AF248" s="26">
        <v>210</v>
      </c>
      <c r="AG248" s="26">
        <v>167</v>
      </c>
      <c r="AH248" s="26">
        <v>128</v>
      </c>
      <c r="AI248" s="26">
        <v>123</v>
      </c>
      <c r="AJ248" s="26">
        <v>139</v>
      </c>
      <c r="AK248" s="26">
        <v>165</v>
      </c>
      <c r="AL248" s="26">
        <v>118</v>
      </c>
      <c r="AM248" s="26">
        <v>164</v>
      </c>
      <c r="AN248" s="26">
        <v>85</v>
      </c>
      <c r="AO248" s="26">
        <v>54</v>
      </c>
      <c r="AP248" s="26">
        <v>23</v>
      </c>
      <c r="AQ248" s="26">
        <v>26</v>
      </c>
    </row>
    <row r="249" spans="15:43" ht="15" x14ac:dyDescent="0.25">
      <c r="O249" s="75">
        <v>2016</v>
      </c>
      <c r="P249" s="75" t="s">
        <v>11</v>
      </c>
      <c r="Q249" s="75">
        <v>5</v>
      </c>
      <c r="R249" s="75" t="s">
        <v>15</v>
      </c>
      <c r="S249" s="90">
        <f t="shared" si="8"/>
        <v>1766</v>
      </c>
      <c r="T249" s="26">
        <v>12</v>
      </c>
      <c r="U249" s="26">
        <v>7</v>
      </c>
      <c r="V249" s="26">
        <v>5</v>
      </c>
      <c r="W249" s="26">
        <v>8</v>
      </c>
      <c r="X249" s="26">
        <v>12</v>
      </c>
      <c r="Y249" s="26">
        <v>33</v>
      </c>
      <c r="Z249" s="26">
        <v>42</v>
      </c>
      <c r="AA249" s="26">
        <v>61</v>
      </c>
      <c r="AB249" s="26">
        <v>86</v>
      </c>
      <c r="AC249" s="26">
        <v>95</v>
      </c>
      <c r="AD249" s="26">
        <v>128</v>
      </c>
      <c r="AE249" s="26">
        <v>178</v>
      </c>
      <c r="AF249" s="26">
        <v>142</v>
      </c>
      <c r="AG249" s="26">
        <v>128</v>
      </c>
      <c r="AH249" s="26">
        <v>127</v>
      </c>
      <c r="AI249" s="26">
        <v>143</v>
      </c>
      <c r="AJ249" s="26">
        <v>145</v>
      </c>
      <c r="AK249" s="26">
        <v>127</v>
      </c>
      <c r="AL249" s="26">
        <v>99</v>
      </c>
      <c r="AM249" s="26">
        <v>86</v>
      </c>
      <c r="AN249" s="26">
        <v>50</v>
      </c>
      <c r="AO249" s="26">
        <v>30</v>
      </c>
      <c r="AP249" s="26">
        <v>11</v>
      </c>
      <c r="AQ249" s="26">
        <v>11</v>
      </c>
    </row>
    <row r="250" spans="15:43" ht="15" x14ac:dyDescent="0.25">
      <c r="O250" s="75">
        <v>2016</v>
      </c>
      <c r="P250" s="75" t="s">
        <v>11</v>
      </c>
      <c r="Q250" s="75">
        <v>6</v>
      </c>
      <c r="R250" s="75" t="s">
        <v>16</v>
      </c>
      <c r="S250" s="90">
        <f t="shared" si="8"/>
        <v>2221</v>
      </c>
      <c r="T250" s="26">
        <v>10</v>
      </c>
      <c r="U250" s="26">
        <v>8</v>
      </c>
      <c r="V250" s="26">
        <v>5</v>
      </c>
      <c r="W250" s="26">
        <v>5</v>
      </c>
      <c r="X250" s="26">
        <v>19</v>
      </c>
      <c r="Y250" s="26">
        <v>51</v>
      </c>
      <c r="Z250" s="26">
        <v>93</v>
      </c>
      <c r="AA250" s="26">
        <v>193</v>
      </c>
      <c r="AB250" s="26">
        <v>121</v>
      </c>
      <c r="AC250" s="26">
        <v>117</v>
      </c>
      <c r="AD250" s="26">
        <v>136</v>
      </c>
      <c r="AE250" s="26">
        <v>128</v>
      </c>
      <c r="AF250" s="26">
        <v>123</v>
      </c>
      <c r="AG250" s="26">
        <v>146</v>
      </c>
      <c r="AH250" s="26">
        <v>144</v>
      </c>
      <c r="AI250" s="26">
        <v>186</v>
      </c>
      <c r="AJ250" s="26">
        <v>186</v>
      </c>
      <c r="AK250" s="26">
        <v>174</v>
      </c>
      <c r="AL250" s="26">
        <v>123</v>
      </c>
      <c r="AM250" s="26">
        <v>105</v>
      </c>
      <c r="AN250" s="26">
        <v>70</v>
      </c>
      <c r="AO250" s="26">
        <v>38</v>
      </c>
      <c r="AP250" s="26">
        <v>26</v>
      </c>
      <c r="AQ250" s="26">
        <v>14</v>
      </c>
    </row>
    <row r="251" spans="15:43" ht="15" x14ac:dyDescent="0.25">
      <c r="O251" s="75">
        <v>2016</v>
      </c>
      <c r="P251" s="75" t="s">
        <v>11</v>
      </c>
      <c r="Q251" s="75">
        <v>7</v>
      </c>
      <c r="R251" s="75" t="s">
        <v>17</v>
      </c>
      <c r="S251" s="90">
        <f t="shared" si="8"/>
        <v>2360</v>
      </c>
      <c r="T251" s="26">
        <v>4</v>
      </c>
      <c r="U251" s="26">
        <v>2</v>
      </c>
      <c r="V251" s="26">
        <v>3</v>
      </c>
      <c r="W251" s="26">
        <v>7</v>
      </c>
      <c r="X251" s="26">
        <v>21</v>
      </c>
      <c r="Y251" s="26">
        <v>56</v>
      </c>
      <c r="Z251" s="26">
        <v>98</v>
      </c>
      <c r="AA251" s="26">
        <v>186</v>
      </c>
      <c r="AB251" s="26">
        <v>122</v>
      </c>
      <c r="AC251" s="26">
        <v>124</v>
      </c>
      <c r="AD251" s="26">
        <v>136</v>
      </c>
      <c r="AE251" s="26">
        <v>134</v>
      </c>
      <c r="AF251" s="26">
        <v>156</v>
      </c>
      <c r="AG251" s="26">
        <v>151</v>
      </c>
      <c r="AH251" s="26">
        <v>150</v>
      </c>
      <c r="AI251" s="26">
        <v>177</v>
      </c>
      <c r="AJ251" s="26">
        <v>186</v>
      </c>
      <c r="AK251" s="26">
        <v>200</v>
      </c>
      <c r="AL251" s="26">
        <v>129</v>
      </c>
      <c r="AM251" s="26">
        <v>125</v>
      </c>
      <c r="AN251" s="26">
        <v>110</v>
      </c>
      <c r="AO251" s="26">
        <v>41</v>
      </c>
      <c r="AP251" s="26">
        <v>25</v>
      </c>
      <c r="AQ251" s="26">
        <v>17</v>
      </c>
    </row>
    <row r="252" spans="15:43" ht="15" x14ac:dyDescent="0.25">
      <c r="O252" s="75">
        <v>2016</v>
      </c>
      <c r="P252" s="75" t="s">
        <v>11</v>
      </c>
      <c r="Q252" s="75">
        <v>8</v>
      </c>
      <c r="R252" s="75" t="s">
        <v>18</v>
      </c>
      <c r="S252" s="90">
        <f t="shared" si="8"/>
        <v>2323</v>
      </c>
      <c r="T252" s="26">
        <v>7</v>
      </c>
      <c r="U252" s="26">
        <v>11</v>
      </c>
      <c r="V252" s="26">
        <v>6</v>
      </c>
      <c r="W252" s="26">
        <v>7</v>
      </c>
      <c r="X252" s="26">
        <v>22</v>
      </c>
      <c r="Y252" s="26">
        <v>48</v>
      </c>
      <c r="Z252" s="26">
        <v>116</v>
      </c>
      <c r="AA252" s="26">
        <v>215</v>
      </c>
      <c r="AB252" s="26">
        <v>126</v>
      </c>
      <c r="AC252" s="26">
        <v>122</v>
      </c>
      <c r="AD252" s="26">
        <v>100</v>
      </c>
      <c r="AE252" s="26">
        <v>132</v>
      </c>
      <c r="AF252" s="26">
        <v>126</v>
      </c>
      <c r="AG252" s="26">
        <v>146</v>
      </c>
      <c r="AH252" s="26">
        <v>156</v>
      </c>
      <c r="AI252" s="26">
        <v>171</v>
      </c>
      <c r="AJ252" s="26">
        <v>212</v>
      </c>
      <c r="AK252" s="26">
        <v>204</v>
      </c>
      <c r="AL252" s="26">
        <v>155</v>
      </c>
      <c r="AM252" s="26">
        <v>88</v>
      </c>
      <c r="AN252" s="26">
        <v>69</v>
      </c>
      <c r="AO252" s="26">
        <v>37</v>
      </c>
      <c r="AP252" s="26">
        <v>38</v>
      </c>
      <c r="AQ252" s="26">
        <v>9</v>
      </c>
    </row>
    <row r="253" spans="15:43" ht="15" x14ac:dyDescent="0.25">
      <c r="O253" s="75">
        <v>2016</v>
      </c>
      <c r="P253" s="75" t="s">
        <v>11</v>
      </c>
      <c r="Q253" s="75">
        <v>10</v>
      </c>
      <c r="R253" s="75" t="s">
        <v>19</v>
      </c>
      <c r="S253" s="90">
        <f t="shared" si="8"/>
        <v>2114</v>
      </c>
      <c r="T253" s="26">
        <v>14</v>
      </c>
      <c r="U253" s="26">
        <v>12</v>
      </c>
      <c r="V253" s="26">
        <v>7</v>
      </c>
      <c r="W253" s="26">
        <v>4</v>
      </c>
      <c r="X253" s="26">
        <v>16</v>
      </c>
      <c r="Y253" s="26">
        <v>27</v>
      </c>
      <c r="Z253" s="26">
        <v>60</v>
      </c>
      <c r="AA253" s="26">
        <v>88</v>
      </c>
      <c r="AB253" s="26">
        <v>131</v>
      </c>
      <c r="AC253" s="26">
        <v>141</v>
      </c>
      <c r="AD253" s="26">
        <v>179</v>
      </c>
      <c r="AE253" s="26">
        <v>163</v>
      </c>
      <c r="AF253" s="26">
        <v>133</v>
      </c>
      <c r="AG253" s="26">
        <v>134</v>
      </c>
      <c r="AH253" s="26">
        <v>139</v>
      </c>
      <c r="AI253" s="26">
        <v>129</v>
      </c>
      <c r="AJ253" s="26">
        <v>137</v>
      </c>
      <c r="AK253" s="26">
        <v>158</v>
      </c>
      <c r="AL253" s="26">
        <v>149</v>
      </c>
      <c r="AM253" s="26">
        <v>107</v>
      </c>
      <c r="AN253" s="26">
        <v>67</v>
      </c>
      <c r="AO253" s="26">
        <v>60</v>
      </c>
      <c r="AP253" s="26">
        <v>39</v>
      </c>
      <c r="AQ253" s="26">
        <v>20</v>
      </c>
    </row>
    <row r="254" spans="15:43" ht="15" x14ac:dyDescent="0.25">
      <c r="O254" s="75">
        <v>2016</v>
      </c>
      <c r="P254" s="75" t="s">
        <v>11</v>
      </c>
      <c r="Q254" s="75">
        <v>11</v>
      </c>
      <c r="R254" s="75" t="s">
        <v>20</v>
      </c>
      <c r="S254" s="90">
        <f t="shared" si="8"/>
        <v>1881</v>
      </c>
      <c r="T254" s="26">
        <v>20</v>
      </c>
      <c r="U254" s="26">
        <v>5</v>
      </c>
      <c r="V254" s="26">
        <v>4</v>
      </c>
      <c r="W254" s="26">
        <v>4</v>
      </c>
      <c r="X254" s="26">
        <v>6</v>
      </c>
      <c r="Y254" s="26">
        <v>21</v>
      </c>
      <c r="Z254" s="26">
        <v>27</v>
      </c>
      <c r="AA254" s="26">
        <v>35</v>
      </c>
      <c r="AB254" s="26">
        <v>62</v>
      </c>
      <c r="AC254" s="26">
        <v>134</v>
      </c>
      <c r="AD254" s="26">
        <v>116</v>
      </c>
      <c r="AE254" s="26">
        <v>127</v>
      </c>
      <c r="AF254" s="26">
        <v>198</v>
      </c>
      <c r="AG254" s="26">
        <v>135</v>
      </c>
      <c r="AH254" s="26">
        <v>112</v>
      </c>
      <c r="AI254" s="26">
        <v>146</v>
      </c>
      <c r="AJ254" s="26">
        <v>142</v>
      </c>
      <c r="AK254" s="26">
        <v>175</v>
      </c>
      <c r="AL254" s="26">
        <v>112</v>
      </c>
      <c r="AM254" s="26">
        <v>148</v>
      </c>
      <c r="AN254" s="26">
        <v>64</v>
      </c>
      <c r="AO254" s="26">
        <v>51</v>
      </c>
      <c r="AP254" s="26">
        <v>17</v>
      </c>
      <c r="AQ254" s="26">
        <v>20</v>
      </c>
    </row>
    <row r="255" spans="15:43" ht="15" x14ac:dyDescent="0.25">
      <c r="O255" s="75">
        <v>2016</v>
      </c>
      <c r="P255" s="75" t="s">
        <v>11</v>
      </c>
      <c r="Q255" s="75">
        <v>12</v>
      </c>
      <c r="R255" s="75" t="s">
        <v>21</v>
      </c>
      <c r="S255" s="90">
        <f t="shared" si="8"/>
        <v>2128</v>
      </c>
      <c r="T255" s="26">
        <v>5</v>
      </c>
      <c r="U255" s="26">
        <v>2</v>
      </c>
      <c r="V255" s="26">
        <v>1</v>
      </c>
      <c r="W255" s="26">
        <v>14</v>
      </c>
      <c r="X255" s="26">
        <v>18</v>
      </c>
      <c r="Y255" s="26">
        <v>47</v>
      </c>
      <c r="Z255" s="26">
        <v>76</v>
      </c>
      <c r="AA255" s="26">
        <v>140</v>
      </c>
      <c r="AB255" s="26">
        <v>119</v>
      </c>
      <c r="AC255" s="26">
        <v>133</v>
      </c>
      <c r="AD255" s="26">
        <v>128</v>
      </c>
      <c r="AE255" s="26">
        <v>145</v>
      </c>
      <c r="AF255" s="26">
        <v>145</v>
      </c>
      <c r="AG255" s="26">
        <v>136</v>
      </c>
      <c r="AH255" s="26">
        <v>150</v>
      </c>
      <c r="AI255" s="26">
        <v>167</v>
      </c>
      <c r="AJ255" s="26">
        <v>160</v>
      </c>
      <c r="AK255" s="26">
        <v>170</v>
      </c>
      <c r="AL255" s="26">
        <v>125</v>
      </c>
      <c r="AM255" s="26">
        <v>104</v>
      </c>
      <c r="AN255" s="26">
        <v>66</v>
      </c>
      <c r="AO255" s="26">
        <v>38</v>
      </c>
      <c r="AP255" s="26">
        <v>24</v>
      </c>
      <c r="AQ255" s="26">
        <v>15</v>
      </c>
    </row>
    <row r="256" spans="15:43" ht="15" x14ac:dyDescent="0.25">
      <c r="O256" s="75">
        <v>2016</v>
      </c>
      <c r="P256" s="75" t="s">
        <v>11</v>
      </c>
      <c r="Q256" s="75">
        <v>13</v>
      </c>
      <c r="R256" s="75" t="s">
        <v>15</v>
      </c>
      <c r="S256" s="90">
        <f t="shared" si="8"/>
        <v>2193</v>
      </c>
      <c r="T256" s="26">
        <v>7</v>
      </c>
      <c r="U256" s="26">
        <v>2</v>
      </c>
      <c r="V256" s="26">
        <v>4</v>
      </c>
      <c r="W256" s="26">
        <v>9</v>
      </c>
      <c r="X256" s="26">
        <v>17</v>
      </c>
      <c r="Y256" s="26">
        <v>55</v>
      </c>
      <c r="Z256" s="26">
        <v>117</v>
      </c>
      <c r="AA256" s="26">
        <v>209</v>
      </c>
      <c r="AB256" s="26">
        <v>116</v>
      </c>
      <c r="AC256" s="26">
        <v>99</v>
      </c>
      <c r="AD256" s="26">
        <v>120</v>
      </c>
      <c r="AE256" s="26">
        <v>136</v>
      </c>
      <c r="AF256" s="26">
        <v>152</v>
      </c>
      <c r="AG256" s="26">
        <v>116</v>
      </c>
      <c r="AH256" s="26">
        <v>143</v>
      </c>
      <c r="AI256" s="26">
        <v>151</v>
      </c>
      <c r="AJ256" s="26">
        <v>174</v>
      </c>
      <c r="AK256" s="26">
        <v>177</v>
      </c>
      <c r="AL256" s="26">
        <v>129</v>
      </c>
      <c r="AM256" s="26">
        <v>87</v>
      </c>
      <c r="AN256" s="26">
        <v>81</v>
      </c>
      <c r="AO256" s="26">
        <v>53</v>
      </c>
      <c r="AP256" s="26">
        <v>23</v>
      </c>
      <c r="AQ256" s="26">
        <v>16</v>
      </c>
    </row>
    <row r="257" spans="15:43" ht="15" x14ac:dyDescent="0.25">
      <c r="O257" s="75">
        <v>2016</v>
      </c>
      <c r="P257" s="75" t="s">
        <v>11</v>
      </c>
      <c r="Q257" s="75">
        <v>14</v>
      </c>
      <c r="R257" s="75" t="s">
        <v>16</v>
      </c>
      <c r="S257" s="90">
        <f t="shared" si="8"/>
        <v>2426</v>
      </c>
      <c r="T257" s="26">
        <v>5</v>
      </c>
      <c r="U257" s="26">
        <v>2</v>
      </c>
      <c r="V257" s="26">
        <v>3</v>
      </c>
      <c r="W257" s="26">
        <v>8</v>
      </c>
      <c r="X257" s="26">
        <v>21</v>
      </c>
      <c r="Y257" s="26">
        <v>64</v>
      </c>
      <c r="Z257" s="26">
        <v>102</v>
      </c>
      <c r="AA257" s="26">
        <v>206</v>
      </c>
      <c r="AB257" s="26">
        <v>114</v>
      </c>
      <c r="AC257" s="26">
        <v>124</v>
      </c>
      <c r="AD257" s="26">
        <v>114</v>
      </c>
      <c r="AE257" s="26">
        <v>157</v>
      </c>
      <c r="AF257" s="26">
        <v>170</v>
      </c>
      <c r="AG257" s="26">
        <v>154</v>
      </c>
      <c r="AH257" s="26">
        <v>145</v>
      </c>
      <c r="AI257" s="26">
        <v>165</v>
      </c>
      <c r="AJ257" s="26">
        <v>220</v>
      </c>
      <c r="AK257" s="26">
        <v>218</v>
      </c>
      <c r="AL257" s="26">
        <v>164</v>
      </c>
      <c r="AM257" s="26">
        <v>112</v>
      </c>
      <c r="AN257" s="26">
        <v>78</v>
      </c>
      <c r="AO257" s="26">
        <v>43</v>
      </c>
      <c r="AP257" s="26">
        <v>22</v>
      </c>
      <c r="AQ257" s="26">
        <v>15</v>
      </c>
    </row>
    <row r="258" spans="15:43" ht="15" x14ac:dyDescent="0.25">
      <c r="O258" s="75">
        <v>2016</v>
      </c>
      <c r="P258" s="75" t="s">
        <v>11</v>
      </c>
      <c r="Q258" s="75">
        <v>15</v>
      </c>
      <c r="R258" s="75" t="s">
        <v>17</v>
      </c>
      <c r="S258" s="90">
        <f t="shared" si="8"/>
        <v>2348</v>
      </c>
      <c r="T258" s="26">
        <v>9</v>
      </c>
      <c r="U258" s="26">
        <v>7</v>
      </c>
      <c r="V258" s="26">
        <v>2</v>
      </c>
      <c r="W258" s="26">
        <v>7</v>
      </c>
      <c r="X258" s="26">
        <v>19</v>
      </c>
      <c r="Y258" s="26">
        <v>53</v>
      </c>
      <c r="Z258" s="26">
        <v>104</v>
      </c>
      <c r="AA258" s="26">
        <v>218</v>
      </c>
      <c r="AB258" s="26">
        <v>117</v>
      </c>
      <c r="AC258" s="26">
        <v>108</v>
      </c>
      <c r="AD258" s="26">
        <v>120</v>
      </c>
      <c r="AE258" s="26">
        <v>153</v>
      </c>
      <c r="AF258" s="26">
        <v>140</v>
      </c>
      <c r="AG258" s="26">
        <v>160</v>
      </c>
      <c r="AH258" s="26">
        <v>158</v>
      </c>
      <c r="AI258" s="26">
        <v>184</v>
      </c>
      <c r="AJ258" s="26">
        <v>207</v>
      </c>
      <c r="AK258" s="26">
        <v>209</v>
      </c>
      <c r="AL258" s="26">
        <v>145</v>
      </c>
      <c r="AM258" s="26">
        <v>91</v>
      </c>
      <c r="AN258" s="26">
        <v>63</v>
      </c>
      <c r="AO258" s="26">
        <v>38</v>
      </c>
      <c r="AP258" s="26">
        <v>26</v>
      </c>
      <c r="AQ258" s="26">
        <v>10</v>
      </c>
    </row>
    <row r="259" spans="15:43" ht="15" x14ac:dyDescent="0.25">
      <c r="O259" s="75">
        <v>2016</v>
      </c>
      <c r="P259" s="75" t="s">
        <v>11</v>
      </c>
      <c r="Q259" s="75">
        <v>16</v>
      </c>
      <c r="R259" s="75" t="s">
        <v>18</v>
      </c>
      <c r="S259" s="90">
        <f t="shared" si="8"/>
        <v>2533</v>
      </c>
      <c r="T259" s="26">
        <v>8</v>
      </c>
      <c r="U259" s="26">
        <v>2</v>
      </c>
      <c r="V259" s="26">
        <v>2</v>
      </c>
      <c r="W259" s="26">
        <v>8</v>
      </c>
      <c r="X259" s="26">
        <v>19</v>
      </c>
      <c r="Y259" s="26">
        <v>60</v>
      </c>
      <c r="Z259" s="26">
        <v>118</v>
      </c>
      <c r="AA259" s="26">
        <v>208</v>
      </c>
      <c r="AB259" s="26">
        <v>113</v>
      </c>
      <c r="AC259" s="26">
        <v>132</v>
      </c>
      <c r="AD259" s="26">
        <v>117</v>
      </c>
      <c r="AE259" s="26">
        <v>159</v>
      </c>
      <c r="AF259" s="26">
        <v>168</v>
      </c>
      <c r="AG259" s="26">
        <v>140</v>
      </c>
      <c r="AH259" s="26">
        <v>171</v>
      </c>
      <c r="AI259" s="26">
        <v>204</v>
      </c>
      <c r="AJ259" s="26">
        <v>216</v>
      </c>
      <c r="AK259" s="26">
        <v>206</v>
      </c>
      <c r="AL259" s="26">
        <v>140</v>
      </c>
      <c r="AM259" s="26">
        <v>120</v>
      </c>
      <c r="AN259" s="26">
        <v>86</v>
      </c>
      <c r="AO259" s="26">
        <v>60</v>
      </c>
      <c r="AP259" s="26">
        <v>51</v>
      </c>
      <c r="AQ259" s="26">
        <v>25</v>
      </c>
    </row>
    <row r="260" spans="15:43" ht="15" x14ac:dyDescent="0.25">
      <c r="O260" s="75">
        <v>2016</v>
      </c>
      <c r="P260" s="75" t="s">
        <v>11</v>
      </c>
      <c r="Q260" s="75">
        <v>17</v>
      </c>
      <c r="R260" s="75" t="s">
        <v>19</v>
      </c>
      <c r="S260" s="90">
        <f t="shared" si="8"/>
        <v>1990</v>
      </c>
      <c r="T260" s="26">
        <v>17</v>
      </c>
      <c r="U260" s="26">
        <v>3</v>
      </c>
      <c r="V260" s="26">
        <v>2</v>
      </c>
      <c r="W260" s="26">
        <v>6</v>
      </c>
      <c r="X260" s="26">
        <v>16</v>
      </c>
      <c r="Y260" s="26">
        <v>30</v>
      </c>
      <c r="Z260" s="26">
        <v>49</v>
      </c>
      <c r="AA260" s="26">
        <v>84</v>
      </c>
      <c r="AB260" s="26">
        <v>95</v>
      </c>
      <c r="AC260" s="26">
        <v>123</v>
      </c>
      <c r="AD260" s="26">
        <v>135</v>
      </c>
      <c r="AE260" s="26">
        <v>149</v>
      </c>
      <c r="AF260" s="26">
        <v>139</v>
      </c>
      <c r="AG260" s="26">
        <v>131</v>
      </c>
      <c r="AH260" s="26">
        <v>144</v>
      </c>
      <c r="AI260" s="26">
        <v>153</v>
      </c>
      <c r="AJ260" s="26">
        <v>119</v>
      </c>
      <c r="AK260" s="26">
        <v>156</v>
      </c>
      <c r="AL260" s="26">
        <v>125</v>
      </c>
      <c r="AM260" s="26">
        <v>96</v>
      </c>
      <c r="AN260" s="26">
        <v>72</v>
      </c>
      <c r="AO260" s="26">
        <v>69</v>
      </c>
      <c r="AP260" s="26">
        <v>53</v>
      </c>
      <c r="AQ260" s="26">
        <v>24</v>
      </c>
    </row>
    <row r="261" spans="15:43" ht="15" x14ac:dyDescent="0.25">
      <c r="O261" s="75">
        <v>2016</v>
      </c>
      <c r="P261" s="75" t="s">
        <v>11</v>
      </c>
      <c r="Q261" s="75">
        <v>18</v>
      </c>
      <c r="R261" s="75" t="s">
        <v>20</v>
      </c>
      <c r="S261" s="90">
        <f t="shared" si="8"/>
        <v>1950</v>
      </c>
      <c r="T261" s="26">
        <v>19</v>
      </c>
      <c r="U261" s="26">
        <v>8</v>
      </c>
      <c r="V261" s="26">
        <v>6</v>
      </c>
      <c r="W261" s="26">
        <v>9</v>
      </c>
      <c r="X261" s="26">
        <v>9</v>
      </c>
      <c r="Y261" s="26">
        <v>24</v>
      </c>
      <c r="Z261" s="26">
        <v>38</v>
      </c>
      <c r="AA261" s="26">
        <v>35</v>
      </c>
      <c r="AB261" s="26">
        <v>59</v>
      </c>
      <c r="AC261" s="26">
        <v>133</v>
      </c>
      <c r="AD261" s="26">
        <v>111</v>
      </c>
      <c r="AE261" s="26">
        <v>108</v>
      </c>
      <c r="AF261" s="26">
        <v>233</v>
      </c>
      <c r="AG261" s="26">
        <v>139</v>
      </c>
      <c r="AH261" s="26">
        <v>117</v>
      </c>
      <c r="AI261" s="26">
        <v>138</v>
      </c>
      <c r="AJ261" s="26">
        <v>147</v>
      </c>
      <c r="AK261" s="26">
        <v>209</v>
      </c>
      <c r="AL261" s="26">
        <v>95</v>
      </c>
      <c r="AM261" s="26">
        <v>174</v>
      </c>
      <c r="AN261" s="26">
        <v>69</v>
      </c>
      <c r="AO261" s="26">
        <v>30</v>
      </c>
      <c r="AP261" s="26">
        <v>22</v>
      </c>
      <c r="AQ261" s="26">
        <v>18</v>
      </c>
    </row>
    <row r="262" spans="15:43" ht="15" x14ac:dyDescent="0.25">
      <c r="O262" s="75">
        <v>2016</v>
      </c>
      <c r="P262" s="75" t="s">
        <v>11</v>
      </c>
      <c r="Q262" s="75">
        <v>19</v>
      </c>
      <c r="R262" s="75" t="s">
        <v>21</v>
      </c>
      <c r="S262" s="90">
        <f t="shared" si="8"/>
        <v>2222</v>
      </c>
      <c r="T262" s="26">
        <v>4</v>
      </c>
      <c r="U262" s="26">
        <v>3</v>
      </c>
      <c r="V262" s="26">
        <v>2</v>
      </c>
      <c r="W262" s="26">
        <v>7</v>
      </c>
      <c r="X262" s="26">
        <v>20</v>
      </c>
      <c r="Y262" s="26">
        <v>54</v>
      </c>
      <c r="Z262" s="26">
        <v>77</v>
      </c>
      <c r="AA262" s="26">
        <v>127</v>
      </c>
      <c r="AB262" s="26">
        <v>137</v>
      </c>
      <c r="AC262" s="26">
        <v>127</v>
      </c>
      <c r="AD262" s="26">
        <v>163</v>
      </c>
      <c r="AE262" s="26">
        <v>184</v>
      </c>
      <c r="AF262" s="26">
        <v>161</v>
      </c>
      <c r="AG262" s="26">
        <v>150</v>
      </c>
      <c r="AH262" s="26">
        <v>165</v>
      </c>
      <c r="AI262" s="26">
        <v>165</v>
      </c>
      <c r="AJ262" s="26">
        <v>147</v>
      </c>
      <c r="AK262" s="26">
        <v>177</v>
      </c>
      <c r="AL262" s="26">
        <v>121</v>
      </c>
      <c r="AM262" s="26">
        <v>96</v>
      </c>
      <c r="AN262" s="26">
        <v>62</v>
      </c>
      <c r="AO262" s="26">
        <v>38</v>
      </c>
      <c r="AP262" s="26">
        <v>21</v>
      </c>
      <c r="AQ262" s="26">
        <v>14</v>
      </c>
    </row>
    <row r="263" spans="15:43" ht="15" x14ac:dyDescent="0.25">
      <c r="O263" s="75">
        <v>2016</v>
      </c>
      <c r="P263" s="75" t="s">
        <v>11</v>
      </c>
      <c r="Q263" s="75">
        <v>20</v>
      </c>
      <c r="R263" s="75" t="s">
        <v>15</v>
      </c>
      <c r="S263" s="90">
        <f t="shared" si="8"/>
        <v>2291</v>
      </c>
      <c r="T263" s="26">
        <v>6</v>
      </c>
      <c r="U263" s="26">
        <v>3</v>
      </c>
      <c r="V263" s="26">
        <v>3</v>
      </c>
      <c r="W263" s="26">
        <v>5</v>
      </c>
      <c r="X263" s="26">
        <v>22</v>
      </c>
      <c r="Y263" s="26">
        <v>63</v>
      </c>
      <c r="Z263" s="26">
        <v>102</v>
      </c>
      <c r="AA263" s="26">
        <v>208</v>
      </c>
      <c r="AB263" s="26">
        <v>103</v>
      </c>
      <c r="AC263" s="26">
        <v>125</v>
      </c>
      <c r="AD263" s="26">
        <v>133</v>
      </c>
      <c r="AE263" s="26">
        <v>152</v>
      </c>
      <c r="AF263" s="26">
        <v>132</v>
      </c>
      <c r="AG263" s="26">
        <v>130</v>
      </c>
      <c r="AH263" s="26">
        <v>151</v>
      </c>
      <c r="AI263" s="26">
        <v>160</v>
      </c>
      <c r="AJ263" s="26">
        <v>221</v>
      </c>
      <c r="AK263" s="26">
        <v>199</v>
      </c>
      <c r="AL263" s="26">
        <v>129</v>
      </c>
      <c r="AM263" s="26">
        <v>92</v>
      </c>
      <c r="AN263" s="26">
        <v>70</v>
      </c>
      <c r="AO263" s="26">
        <v>43</v>
      </c>
      <c r="AP263" s="26">
        <v>28</v>
      </c>
      <c r="AQ263" s="26">
        <v>11</v>
      </c>
    </row>
    <row r="264" spans="15:43" ht="15" x14ac:dyDescent="0.25">
      <c r="O264" s="75">
        <v>2016</v>
      </c>
      <c r="P264" s="75" t="s">
        <v>11</v>
      </c>
      <c r="Q264" s="75">
        <v>21</v>
      </c>
      <c r="R264" s="75" t="s">
        <v>16</v>
      </c>
      <c r="S264" s="90">
        <f t="shared" si="8"/>
        <v>2396</v>
      </c>
      <c r="T264" s="26">
        <v>12</v>
      </c>
      <c r="U264" s="26">
        <v>5</v>
      </c>
      <c r="V264" s="26">
        <v>4</v>
      </c>
      <c r="W264" s="26">
        <v>11</v>
      </c>
      <c r="X264" s="26">
        <v>17</v>
      </c>
      <c r="Y264" s="26">
        <v>61</v>
      </c>
      <c r="Z264" s="26">
        <v>114</v>
      </c>
      <c r="AA264" s="26">
        <v>212</v>
      </c>
      <c r="AB264" s="26">
        <v>126</v>
      </c>
      <c r="AC264" s="26">
        <v>151</v>
      </c>
      <c r="AD264" s="26">
        <v>125</v>
      </c>
      <c r="AE264" s="26">
        <v>148</v>
      </c>
      <c r="AF264" s="26">
        <v>122</v>
      </c>
      <c r="AG264" s="26">
        <v>128</v>
      </c>
      <c r="AH264" s="26">
        <v>152</v>
      </c>
      <c r="AI264" s="26">
        <v>166</v>
      </c>
      <c r="AJ264" s="26">
        <v>217</v>
      </c>
      <c r="AK264" s="26">
        <v>196</v>
      </c>
      <c r="AL264" s="26">
        <v>129</v>
      </c>
      <c r="AM264" s="26">
        <v>117</v>
      </c>
      <c r="AN264" s="26">
        <v>105</v>
      </c>
      <c r="AO264" s="26">
        <v>40</v>
      </c>
      <c r="AP264" s="26">
        <v>26</v>
      </c>
      <c r="AQ264" s="26">
        <v>12</v>
      </c>
    </row>
    <row r="265" spans="15:43" ht="15" x14ac:dyDescent="0.25">
      <c r="O265" s="75">
        <v>2016</v>
      </c>
      <c r="P265" s="75" t="s">
        <v>11</v>
      </c>
      <c r="Q265" s="75">
        <v>22</v>
      </c>
      <c r="R265" s="75" t="s">
        <v>17</v>
      </c>
      <c r="S265" s="90">
        <f t="shared" si="8"/>
        <v>2306</v>
      </c>
      <c r="T265" s="26">
        <v>4</v>
      </c>
      <c r="U265" s="26">
        <v>4</v>
      </c>
      <c r="V265" s="26">
        <v>1</v>
      </c>
      <c r="W265" s="26">
        <v>14</v>
      </c>
      <c r="X265" s="26">
        <v>24</v>
      </c>
      <c r="Y265" s="26">
        <v>48</v>
      </c>
      <c r="Z265" s="26">
        <v>113</v>
      </c>
      <c r="AA265" s="26">
        <v>204</v>
      </c>
      <c r="AB265" s="26">
        <v>116</v>
      </c>
      <c r="AC265" s="26">
        <v>118</v>
      </c>
      <c r="AD265" s="26">
        <v>121</v>
      </c>
      <c r="AE265" s="26">
        <v>138</v>
      </c>
      <c r="AF265" s="26">
        <v>151</v>
      </c>
      <c r="AG265" s="26">
        <v>146</v>
      </c>
      <c r="AH265" s="26">
        <v>168</v>
      </c>
      <c r="AI265" s="26">
        <v>197</v>
      </c>
      <c r="AJ265" s="26">
        <v>170</v>
      </c>
      <c r="AK265" s="26">
        <v>183</v>
      </c>
      <c r="AL265" s="26">
        <v>142</v>
      </c>
      <c r="AM265" s="26">
        <v>79</v>
      </c>
      <c r="AN265" s="26">
        <v>80</v>
      </c>
      <c r="AO265" s="26">
        <v>53</v>
      </c>
      <c r="AP265" s="26">
        <v>20</v>
      </c>
      <c r="AQ265" s="26">
        <v>12</v>
      </c>
    </row>
    <row r="266" spans="15:43" ht="15" x14ac:dyDescent="0.25">
      <c r="O266" s="75">
        <v>2016</v>
      </c>
      <c r="P266" s="75" t="s">
        <v>11</v>
      </c>
      <c r="Q266" s="75">
        <v>23</v>
      </c>
      <c r="R266" s="75" t="s">
        <v>18</v>
      </c>
      <c r="S266" s="90">
        <f t="shared" si="8"/>
        <v>2563</v>
      </c>
      <c r="T266" s="26">
        <v>7</v>
      </c>
      <c r="U266" s="26">
        <v>7</v>
      </c>
      <c r="V266" s="26">
        <v>3</v>
      </c>
      <c r="W266" s="26">
        <v>11</v>
      </c>
      <c r="X266" s="26">
        <v>16</v>
      </c>
      <c r="Y266" s="26">
        <v>68</v>
      </c>
      <c r="Z266" s="26">
        <v>112</v>
      </c>
      <c r="AA266" s="26">
        <v>195</v>
      </c>
      <c r="AB266" s="26">
        <v>108</v>
      </c>
      <c r="AC266" s="26">
        <v>138</v>
      </c>
      <c r="AD266" s="26">
        <v>128</v>
      </c>
      <c r="AE266" s="26">
        <v>154</v>
      </c>
      <c r="AF266" s="26">
        <v>153</v>
      </c>
      <c r="AG266" s="26">
        <v>161</v>
      </c>
      <c r="AH266" s="26">
        <v>174</v>
      </c>
      <c r="AI266" s="26">
        <v>200</v>
      </c>
      <c r="AJ266" s="26">
        <v>220</v>
      </c>
      <c r="AK266" s="26">
        <v>192</v>
      </c>
      <c r="AL266" s="26">
        <v>151</v>
      </c>
      <c r="AM266" s="26">
        <v>117</v>
      </c>
      <c r="AN266" s="26">
        <v>80</v>
      </c>
      <c r="AO266" s="26">
        <v>74</v>
      </c>
      <c r="AP266" s="26">
        <v>57</v>
      </c>
      <c r="AQ266" s="26">
        <v>37</v>
      </c>
    </row>
    <row r="267" spans="15:43" ht="15" x14ac:dyDescent="0.25">
      <c r="O267" s="75">
        <v>2016</v>
      </c>
      <c r="P267" s="75" t="s">
        <v>11</v>
      </c>
      <c r="Q267" s="75">
        <v>24</v>
      </c>
      <c r="R267" s="75" t="s">
        <v>19</v>
      </c>
      <c r="S267" s="90">
        <f t="shared" si="8"/>
        <v>2100</v>
      </c>
      <c r="T267" s="26">
        <v>26</v>
      </c>
      <c r="U267" s="26">
        <v>10</v>
      </c>
      <c r="V267" s="26">
        <v>7</v>
      </c>
      <c r="W267" s="26">
        <v>7</v>
      </c>
      <c r="X267" s="26">
        <v>16</v>
      </c>
      <c r="Y267" s="26">
        <v>29</v>
      </c>
      <c r="Z267" s="26">
        <v>57</v>
      </c>
      <c r="AA267" s="26">
        <v>56</v>
      </c>
      <c r="AB267" s="26">
        <v>108</v>
      </c>
      <c r="AC267" s="26">
        <v>132</v>
      </c>
      <c r="AD267" s="26">
        <v>189</v>
      </c>
      <c r="AE267" s="26">
        <v>163</v>
      </c>
      <c r="AF267" s="26">
        <v>154</v>
      </c>
      <c r="AG267" s="26">
        <v>146</v>
      </c>
      <c r="AH267" s="26">
        <v>149</v>
      </c>
      <c r="AI267" s="26">
        <v>121</v>
      </c>
      <c r="AJ267" s="26">
        <v>145</v>
      </c>
      <c r="AK267" s="26">
        <v>136</v>
      </c>
      <c r="AL267" s="26">
        <v>125</v>
      </c>
      <c r="AM267" s="26">
        <v>89</v>
      </c>
      <c r="AN267" s="26">
        <v>82</v>
      </c>
      <c r="AO267" s="26">
        <v>64</v>
      </c>
      <c r="AP267" s="26">
        <v>53</v>
      </c>
      <c r="AQ267" s="26">
        <v>36</v>
      </c>
    </row>
    <row r="268" spans="15:43" ht="15" x14ac:dyDescent="0.25">
      <c r="O268" s="75">
        <v>2016</v>
      </c>
      <c r="P268" s="75" t="s">
        <v>11</v>
      </c>
      <c r="Q268" s="75">
        <v>25</v>
      </c>
      <c r="R268" s="75" t="s">
        <v>20</v>
      </c>
      <c r="S268" s="90">
        <f t="shared" si="8"/>
        <v>1884</v>
      </c>
      <c r="T268" s="26">
        <v>15</v>
      </c>
      <c r="U268" s="26">
        <v>12</v>
      </c>
      <c r="V268" s="26">
        <v>17</v>
      </c>
      <c r="W268" s="26">
        <v>10</v>
      </c>
      <c r="X268" s="26">
        <v>9</v>
      </c>
      <c r="Y268" s="26">
        <v>32</v>
      </c>
      <c r="Z268" s="26">
        <v>27</v>
      </c>
      <c r="AA268" s="26">
        <v>36</v>
      </c>
      <c r="AB268" s="26">
        <v>64</v>
      </c>
      <c r="AC268" s="26">
        <v>139</v>
      </c>
      <c r="AD268" s="26">
        <v>132</v>
      </c>
      <c r="AE268" s="26">
        <v>85</v>
      </c>
      <c r="AF268" s="26">
        <v>208</v>
      </c>
      <c r="AG268" s="26">
        <v>165</v>
      </c>
      <c r="AH268" s="26">
        <v>105</v>
      </c>
      <c r="AI268" s="26">
        <v>118</v>
      </c>
      <c r="AJ268" s="26">
        <v>124</v>
      </c>
      <c r="AK268" s="26">
        <v>187</v>
      </c>
      <c r="AL268" s="26">
        <v>119</v>
      </c>
      <c r="AM268" s="26">
        <v>121</v>
      </c>
      <c r="AN268" s="26">
        <v>81</v>
      </c>
      <c r="AO268" s="26">
        <v>42</v>
      </c>
      <c r="AP268" s="26">
        <v>19</v>
      </c>
      <c r="AQ268" s="26">
        <v>17</v>
      </c>
    </row>
    <row r="269" spans="15:43" ht="15" x14ac:dyDescent="0.25">
      <c r="O269" s="75">
        <v>2016</v>
      </c>
      <c r="P269" s="75" t="s">
        <v>11</v>
      </c>
      <c r="Q269" s="75">
        <v>26</v>
      </c>
      <c r="R269" s="75" t="s">
        <v>21</v>
      </c>
      <c r="S269" s="90">
        <f t="shared" si="8"/>
        <v>2135</v>
      </c>
      <c r="T269" s="26">
        <v>7</v>
      </c>
      <c r="U269" s="26">
        <v>5</v>
      </c>
      <c r="V269" s="26">
        <v>4</v>
      </c>
      <c r="W269" s="26">
        <v>10</v>
      </c>
      <c r="X269" s="26">
        <v>18</v>
      </c>
      <c r="Y269" s="26">
        <v>57</v>
      </c>
      <c r="Z269" s="26">
        <v>72</v>
      </c>
      <c r="AA269" s="26">
        <v>148</v>
      </c>
      <c r="AB269" s="26">
        <v>127</v>
      </c>
      <c r="AC269" s="26">
        <v>121</v>
      </c>
      <c r="AD269" s="26">
        <v>151</v>
      </c>
      <c r="AE269" s="26">
        <v>152</v>
      </c>
      <c r="AF269" s="26">
        <v>138</v>
      </c>
      <c r="AG269" s="26">
        <v>154</v>
      </c>
      <c r="AH269" s="26">
        <v>150</v>
      </c>
      <c r="AI269" s="26">
        <v>151</v>
      </c>
      <c r="AJ269" s="26">
        <v>170</v>
      </c>
      <c r="AK269" s="26">
        <v>140</v>
      </c>
      <c r="AL269" s="26">
        <v>132</v>
      </c>
      <c r="AM269" s="26">
        <v>102</v>
      </c>
      <c r="AN269" s="26">
        <v>53</v>
      </c>
      <c r="AO269" s="26">
        <v>35</v>
      </c>
      <c r="AP269" s="26">
        <v>23</v>
      </c>
      <c r="AQ269" s="26">
        <v>15</v>
      </c>
    </row>
    <row r="270" spans="15:43" ht="15" x14ac:dyDescent="0.25">
      <c r="O270" s="75">
        <v>2016</v>
      </c>
      <c r="P270" s="75" t="s">
        <v>11</v>
      </c>
      <c r="Q270" s="75">
        <v>27</v>
      </c>
      <c r="R270" s="75" t="s">
        <v>15</v>
      </c>
      <c r="S270" s="90">
        <f t="shared" si="8"/>
        <v>1960</v>
      </c>
      <c r="T270" s="26">
        <v>4</v>
      </c>
      <c r="U270" s="26">
        <v>3</v>
      </c>
      <c r="V270" s="26">
        <v>1</v>
      </c>
      <c r="W270" s="26">
        <v>14</v>
      </c>
      <c r="X270" s="26">
        <v>21</v>
      </c>
      <c r="Y270" s="26">
        <v>53</v>
      </c>
      <c r="Z270" s="26">
        <v>91</v>
      </c>
      <c r="AA270" s="26">
        <v>182</v>
      </c>
      <c r="AB270" s="26">
        <v>91</v>
      </c>
      <c r="AC270" s="26">
        <v>89</v>
      </c>
      <c r="AD270" s="26">
        <v>110</v>
      </c>
      <c r="AE270" s="26">
        <v>121</v>
      </c>
      <c r="AF270" s="26">
        <v>87</v>
      </c>
      <c r="AG270" s="26">
        <v>118</v>
      </c>
      <c r="AH270" s="26">
        <v>126</v>
      </c>
      <c r="AI270" s="26">
        <v>143</v>
      </c>
      <c r="AJ270" s="26">
        <v>169</v>
      </c>
      <c r="AK270" s="26">
        <v>203</v>
      </c>
      <c r="AL270" s="26">
        <v>131</v>
      </c>
      <c r="AM270" s="26">
        <v>90</v>
      </c>
      <c r="AN270" s="26">
        <v>48</v>
      </c>
      <c r="AO270" s="26">
        <v>35</v>
      </c>
      <c r="AP270" s="26">
        <v>18</v>
      </c>
      <c r="AQ270" s="26">
        <v>12</v>
      </c>
    </row>
    <row r="271" spans="15:43" ht="15" x14ac:dyDescent="0.25">
      <c r="O271" s="75">
        <v>2016</v>
      </c>
      <c r="P271" s="75" t="s">
        <v>11</v>
      </c>
      <c r="Q271" s="75">
        <v>28</v>
      </c>
      <c r="R271" s="75" t="s">
        <v>16</v>
      </c>
      <c r="S271" s="90">
        <f t="shared" si="8"/>
        <v>1946</v>
      </c>
      <c r="T271" s="26">
        <v>7</v>
      </c>
      <c r="U271" s="26">
        <v>0</v>
      </c>
      <c r="V271" s="26">
        <v>2</v>
      </c>
      <c r="W271" s="26">
        <v>9</v>
      </c>
      <c r="X271" s="26">
        <v>9</v>
      </c>
      <c r="Y271" s="26">
        <v>46</v>
      </c>
      <c r="Z271" s="26">
        <v>87</v>
      </c>
      <c r="AA271" s="26">
        <v>180</v>
      </c>
      <c r="AB271" s="26">
        <v>101</v>
      </c>
      <c r="AC271" s="26">
        <v>81</v>
      </c>
      <c r="AD271" s="26">
        <v>105</v>
      </c>
      <c r="AE271" s="26">
        <v>120</v>
      </c>
      <c r="AF271" s="26">
        <v>131</v>
      </c>
      <c r="AG271" s="26">
        <v>93</v>
      </c>
      <c r="AH271" s="26">
        <v>103</v>
      </c>
      <c r="AI271" s="26">
        <v>159</v>
      </c>
      <c r="AJ271" s="26">
        <v>157</v>
      </c>
      <c r="AK271" s="26">
        <v>157</v>
      </c>
      <c r="AL271" s="26">
        <v>155</v>
      </c>
      <c r="AM271" s="26">
        <v>113</v>
      </c>
      <c r="AN271" s="26">
        <v>81</v>
      </c>
      <c r="AO271" s="26">
        <v>29</v>
      </c>
      <c r="AP271" s="26">
        <v>14</v>
      </c>
      <c r="AQ271" s="26">
        <v>7</v>
      </c>
    </row>
    <row r="272" spans="15:43" ht="15" x14ac:dyDescent="0.25">
      <c r="O272" s="75">
        <v>2016</v>
      </c>
      <c r="P272" s="75" t="s">
        <v>11</v>
      </c>
      <c r="Q272" s="75">
        <v>29</v>
      </c>
      <c r="R272" s="75" t="s">
        <v>17</v>
      </c>
      <c r="S272" s="90">
        <f t="shared" si="8"/>
        <v>2038</v>
      </c>
      <c r="T272" s="26">
        <v>7</v>
      </c>
      <c r="U272" s="26">
        <v>2</v>
      </c>
      <c r="V272" s="26">
        <v>1</v>
      </c>
      <c r="W272" s="26">
        <v>4</v>
      </c>
      <c r="X272" s="26">
        <v>14</v>
      </c>
      <c r="Y272" s="26">
        <v>52</v>
      </c>
      <c r="Z272" s="26">
        <v>81</v>
      </c>
      <c r="AA272" s="26">
        <v>178</v>
      </c>
      <c r="AB272" s="26">
        <v>85</v>
      </c>
      <c r="AC272" s="26">
        <v>118</v>
      </c>
      <c r="AD272" s="26">
        <v>95</v>
      </c>
      <c r="AE272" s="26">
        <v>132</v>
      </c>
      <c r="AF272" s="26">
        <v>122</v>
      </c>
      <c r="AG272" s="26">
        <v>131</v>
      </c>
      <c r="AH272" s="26">
        <v>123</v>
      </c>
      <c r="AI272" s="26">
        <v>161</v>
      </c>
      <c r="AJ272" s="26">
        <v>205</v>
      </c>
      <c r="AK272" s="26">
        <v>177</v>
      </c>
      <c r="AL272" s="26">
        <v>130</v>
      </c>
      <c r="AM272" s="26">
        <v>83</v>
      </c>
      <c r="AN272" s="26">
        <v>51</v>
      </c>
      <c r="AO272" s="26">
        <v>53</v>
      </c>
      <c r="AP272" s="26">
        <v>20</v>
      </c>
      <c r="AQ272" s="26">
        <v>13</v>
      </c>
    </row>
    <row r="273" spans="15:43" ht="15" x14ac:dyDescent="0.25">
      <c r="O273" s="75">
        <v>2016</v>
      </c>
      <c r="P273" s="75" t="s">
        <v>11</v>
      </c>
      <c r="Q273" s="75">
        <v>30</v>
      </c>
      <c r="R273" s="75" t="s">
        <v>18</v>
      </c>
      <c r="S273" s="90">
        <f t="shared" si="8"/>
        <v>2446</v>
      </c>
      <c r="T273" s="26">
        <v>7</v>
      </c>
      <c r="U273" s="26">
        <v>2</v>
      </c>
      <c r="V273" s="26">
        <v>3</v>
      </c>
      <c r="W273" s="26">
        <v>5</v>
      </c>
      <c r="X273" s="26">
        <v>17</v>
      </c>
      <c r="Y273" s="26">
        <v>61</v>
      </c>
      <c r="Z273" s="26">
        <v>116</v>
      </c>
      <c r="AA273" s="26">
        <v>186</v>
      </c>
      <c r="AB273" s="26">
        <v>115</v>
      </c>
      <c r="AC273" s="26">
        <v>116</v>
      </c>
      <c r="AD273" s="26">
        <v>135</v>
      </c>
      <c r="AE273" s="26">
        <v>148</v>
      </c>
      <c r="AF273" s="26">
        <v>143</v>
      </c>
      <c r="AG273" s="26">
        <v>161</v>
      </c>
      <c r="AH273" s="26">
        <v>166</v>
      </c>
      <c r="AI273" s="26">
        <v>183</v>
      </c>
      <c r="AJ273" s="26">
        <v>190</v>
      </c>
      <c r="AK273" s="26">
        <v>183</v>
      </c>
      <c r="AL273" s="26">
        <v>149</v>
      </c>
      <c r="AM273" s="26">
        <v>118</v>
      </c>
      <c r="AN273" s="26">
        <v>85</v>
      </c>
      <c r="AO273" s="26">
        <v>77</v>
      </c>
      <c r="AP273" s="26">
        <v>43</v>
      </c>
      <c r="AQ273" s="26">
        <v>37</v>
      </c>
    </row>
    <row r="274" spans="15:43" ht="15" x14ac:dyDescent="0.25">
      <c r="O274" s="75">
        <v>2016</v>
      </c>
      <c r="P274" s="75" t="s">
        <v>12</v>
      </c>
      <c r="Q274" s="75">
        <v>1</v>
      </c>
      <c r="R274" s="75" t="s">
        <v>19</v>
      </c>
      <c r="S274" s="90">
        <f t="shared" si="8"/>
        <v>2023</v>
      </c>
      <c r="T274" s="26">
        <v>21</v>
      </c>
      <c r="U274" s="26">
        <v>9</v>
      </c>
      <c r="V274" s="26">
        <v>6</v>
      </c>
      <c r="W274" s="26">
        <v>5</v>
      </c>
      <c r="X274" s="26">
        <v>14</v>
      </c>
      <c r="Y274" s="26">
        <v>45</v>
      </c>
      <c r="Z274" s="26">
        <v>68</v>
      </c>
      <c r="AA274" s="26">
        <v>78</v>
      </c>
      <c r="AB274" s="26">
        <v>100</v>
      </c>
      <c r="AC274" s="26">
        <v>125</v>
      </c>
      <c r="AD274" s="26">
        <v>157</v>
      </c>
      <c r="AE274" s="26">
        <v>157</v>
      </c>
      <c r="AF274" s="26">
        <v>149</v>
      </c>
      <c r="AG274" s="26">
        <v>154</v>
      </c>
      <c r="AH274" s="26">
        <v>133</v>
      </c>
      <c r="AI274" s="26">
        <v>140</v>
      </c>
      <c r="AJ274" s="26">
        <v>133</v>
      </c>
      <c r="AK274" s="26">
        <v>121</v>
      </c>
      <c r="AL274" s="26">
        <v>132</v>
      </c>
      <c r="AM274" s="26">
        <v>84</v>
      </c>
      <c r="AN274" s="26">
        <v>75</v>
      </c>
      <c r="AO274" s="26">
        <v>56</v>
      </c>
      <c r="AP274" s="26">
        <v>32</v>
      </c>
      <c r="AQ274" s="26">
        <v>29</v>
      </c>
    </row>
    <row r="275" spans="15:43" ht="15" x14ac:dyDescent="0.25">
      <c r="O275" s="75">
        <v>2016</v>
      </c>
      <c r="P275" s="75" t="s">
        <v>12</v>
      </c>
      <c r="Q275" s="75">
        <v>2</v>
      </c>
      <c r="R275" s="75" t="s">
        <v>20</v>
      </c>
      <c r="S275" s="90">
        <f t="shared" si="8"/>
        <v>1879</v>
      </c>
      <c r="T275" s="26">
        <v>18</v>
      </c>
      <c r="U275" s="26">
        <v>8</v>
      </c>
      <c r="V275" s="26">
        <v>2</v>
      </c>
      <c r="W275" s="26">
        <v>3</v>
      </c>
      <c r="X275" s="26">
        <v>7</v>
      </c>
      <c r="Y275" s="26">
        <v>32</v>
      </c>
      <c r="Z275" s="26">
        <v>34</v>
      </c>
      <c r="AA275" s="26">
        <v>43</v>
      </c>
      <c r="AB275" s="26">
        <v>68</v>
      </c>
      <c r="AC275" s="26">
        <v>140</v>
      </c>
      <c r="AD275" s="26">
        <v>119</v>
      </c>
      <c r="AE275" s="26">
        <v>128</v>
      </c>
      <c r="AF275" s="26">
        <v>174</v>
      </c>
      <c r="AG275" s="26">
        <v>165</v>
      </c>
      <c r="AH275" s="26">
        <v>127</v>
      </c>
      <c r="AI275" s="26">
        <v>125</v>
      </c>
      <c r="AJ275" s="26">
        <v>140</v>
      </c>
      <c r="AK275" s="26">
        <v>164</v>
      </c>
      <c r="AL275" s="26">
        <v>109</v>
      </c>
      <c r="AM275" s="26">
        <v>130</v>
      </c>
      <c r="AN275" s="26">
        <v>71</v>
      </c>
      <c r="AO275" s="26">
        <v>45</v>
      </c>
      <c r="AP275" s="26">
        <v>14</v>
      </c>
      <c r="AQ275" s="26">
        <v>13</v>
      </c>
    </row>
    <row r="276" spans="15:43" ht="15" x14ac:dyDescent="0.25">
      <c r="O276" s="75">
        <v>2016</v>
      </c>
      <c r="P276" s="75" t="s">
        <v>12</v>
      </c>
      <c r="Q276" s="75">
        <v>3</v>
      </c>
      <c r="R276" s="75" t="s">
        <v>21</v>
      </c>
      <c r="S276" s="90">
        <f t="shared" si="8"/>
        <v>2180</v>
      </c>
      <c r="T276" s="26">
        <v>8</v>
      </c>
      <c r="U276" s="26">
        <v>2</v>
      </c>
      <c r="V276" s="26">
        <v>3</v>
      </c>
      <c r="W276" s="26">
        <v>13</v>
      </c>
      <c r="X276" s="26">
        <v>17</v>
      </c>
      <c r="Y276" s="26">
        <v>49</v>
      </c>
      <c r="Z276" s="26">
        <v>85</v>
      </c>
      <c r="AA276" s="26">
        <v>128</v>
      </c>
      <c r="AB276" s="26">
        <v>111</v>
      </c>
      <c r="AC276" s="26">
        <v>139</v>
      </c>
      <c r="AD276" s="26">
        <v>161</v>
      </c>
      <c r="AE276" s="26">
        <v>185</v>
      </c>
      <c r="AF276" s="26">
        <v>156</v>
      </c>
      <c r="AG276" s="26">
        <v>150</v>
      </c>
      <c r="AH276" s="26">
        <v>163</v>
      </c>
      <c r="AI276" s="26">
        <v>137</v>
      </c>
      <c r="AJ276" s="26">
        <v>151</v>
      </c>
      <c r="AK276" s="26">
        <v>150</v>
      </c>
      <c r="AL276" s="26">
        <v>143</v>
      </c>
      <c r="AM276" s="26">
        <v>82</v>
      </c>
      <c r="AN276" s="26">
        <v>72</v>
      </c>
      <c r="AO276" s="26">
        <v>44</v>
      </c>
      <c r="AP276" s="26">
        <v>22</v>
      </c>
      <c r="AQ276" s="26">
        <v>9</v>
      </c>
    </row>
    <row r="277" spans="15:43" ht="15" x14ac:dyDescent="0.25">
      <c r="O277" s="75">
        <v>2016</v>
      </c>
      <c r="P277" s="75" t="s">
        <v>12</v>
      </c>
      <c r="Q277" s="75">
        <v>4</v>
      </c>
      <c r="R277" s="75" t="s">
        <v>15</v>
      </c>
      <c r="S277" s="90">
        <f t="shared" si="8"/>
        <v>2218</v>
      </c>
      <c r="T277" s="26">
        <v>7</v>
      </c>
      <c r="U277" s="26">
        <v>2</v>
      </c>
      <c r="V277" s="26">
        <v>9</v>
      </c>
      <c r="W277" s="26">
        <v>12</v>
      </c>
      <c r="X277" s="26">
        <v>17</v>
      </c>
      <c r="Y277" s="26">
        <v>59</v>
      </c>
      <c r="Z277" s="26">
        <v>88</v>
      </c>
      <c r="AA277" s="26">
        <v>175</v>
      </c>
      <c r="AB277" s="26">
        <v>82</v>
      </c>
      <c r="AC277" s="26">
        <v>105</v>
      </c>
      <c r="AD277" s="26">
        <v>110</v>
      </c>
      <c r="AE277" s="26">
        <v>142</v>
      </c>
      <c r="AF277" s="26">
        <v>122</v>
      </c>
      <c r="AG277" s="26">
        <v>151</v>
      </c>
      <c r="AH277" s="26">
        <v>131</v>
      </c>
      <c r="AI277" s="26">
        <v>165</v>
      </c>
      <c r="AJ277" s="26">
        <v>213</v>
      </c>
      <c r="AK277" s="26">
        <v>205</v>
      </c>
      <c r="AL277" s="26">
        <v>151</v>
      </c>
      <c r="AM277" s="26">
        <v>87</v>
      </c>
      <c r="AN277" s="26">
        <v>65</v>
      </c>
      <c r="AO277" s="26">
        <v>72</v>
      </c>
      <c r="AP277" s="26">
        <v>32</v>
      </c>
      <c r="AQ277" s="26">
        <v>16</v>
      </c>
    </row>
    <row r="278" spans="15:43" ht="15" x14ac:dyDescent="0.25">
      <c r="O278" s="75">
        <v>2016</v>
      </c>
      <c r="P278" s="75" t="s">
        <v>12</v>
      </c>
      <c r="Q278" s="75">
        <v>5</v>
      </c>
      <c r="R278" s="75" t="s">
        <v>16</v>
      </c>
      <c r="S278" s="90">
        <f t="shared" si="8"/>
        <v>2182</v>
      </c>
      <c r="T278" s="26">
        <v>4</v>
      </c>
      <c r="U278" s="26">
        <v>3</v>
      </c>
      <c r="V278" s="26">
        <v>2</v>
      </c>
      <c r="W278" s="26">
        <v>7</v>
      </c>
      <c r="X278" s="26">
        <v>16</v>
      </c>
      <c r="Y278" s="26">
        <v>57</v>
      </c>
      <c r="Z278" s="26">
        <v>102</v>
      </c>
      <c r="AA278" s="26">
        <v>174</v>
      </c>
      <c r="AB278" s="26">
        <v>109</v>
      </c>
      <c r="AC278" s="26">
        <v>117</v>
      </c>
      <c r="AD278" s="26">
        <v>99</v>
      </c>
      <c r="AE278" s="26">
        <v>143</v>
      </c>
      <c r="AF278" s="26">
        <v>123</v>
      </c>
      <c r="AG278" s="26">
        <v>113</v>
      </c>
      <c r="AH278" s="26">
        <v>125</v>
      </c>
      <c r="AI278" s="26">
        <v>156</v>
      </c>
      <c r="AJ278" s="26">
        <v>193</v>
      </c>
      <c r="AK278" s="26">
        <v>194</v>
      </c>
      <c r="AL278" s="26">
        <v>160</v>
      </c>
      <c r="AM278" s="26">
        <v>104</v>
      </c>
      <c r="AN278" s="26">
        <v>108</v>
      </c>
      <c r="AO278" s="26">
        <v>29</v>
      </c>
      <c r="AP278" s="26">
        <v>28</v>
      </c>
      <c r="AQ278" s="26">
        <v>16</v>
      </c>
    </row>
    <row r="279" spans="15:43" ht="15" x14ac:dyDescent="0.25">
      <c r="O279" s="75">
        <v>2016</v>
      </c>
      <c r="P279" s="75" t="s">
        <v>12</v>
      </c>
      <c r="Q279" s="75">
        <v>6</v>
      </c>
      <c r="R279" s="75" t="s">
        <v>17</v>
      </c>
      <c r="S279" s="90">
        <f t="shared" si="8"/>
        <v>2279</v>
      </c>
      <c r="T279" s="26">
        <v>10</v>
      </c>
      <c r="U279" s="26">
        <v>7</v>
      </c>
      <c r="V279" s="26">
        <v>5</v>
      </c>
      <c r="W279" s="26">
        <v>7</v>
      </c>
      <c r="X279" s="26">
        <v>13</v>
      </c>
      <c r="Y279" s="26">
        <v>66</v>
      </c>
      <c r="Z279" s="26">
        <v>100</v>
      </c>
      <c r="AA279" s="26">
        <v>203</v>
      </c>
      <c r="AB279" s="26">
        <v>109</v>
      </c>
      <c r="AC279" s="26">
        <v>132</v>
      </c>
      <c r="AD279" s="26">
        <v>138</v>
      </c>
      <c r="AE279" s="26">
        <v>133</v>
      </c>
      <c r="AF279" s="26">
        <v>145</v>
      </c>
      <c r="AG279" s="26">
        <v>128</v>
      </c>
      <c r="AH279" s="26">
        <v>152</v>
      </c>
      <c r="AI279" s="26">
        <v>159</v>
      </c>
      <c r="AJ279" s="26">
        <v>214</v>
      </c>
      <c r="AK279" s="26">
        <v>172</v>
      </c>
      <c r="AL279" s="26">
        <v>123</v>
      </c>
      <c r="AM279" s="26">
        <v>125</v>
      </c>
      <c r="AN279" s="26">
        <v>61</v>
      </c>
      <c r="AO279" s="26">
        <v>38</v>
      </c>
      <c r="AP279" s="26">
        <v>21</v>
      </c>
      <c r="AQ279" s="26">
        <v>18</v>
      </c>
    </row>
    <row r="280" spans="15:43" ht="15" x14ac:dyDescent="0.25">
      <c r="O280" s="75">
        <v>2016</v>
      </c>
      <c r="P280" s="75" t="s">
        <v>12</v>
      </c>
      <c r="Q280" s="75">
        <v>7</v>
      </c>
      <c r="R280" s="75" t="s">
        <v>18</v>
      </c>
      <c r="S280" s="90">
        <f t="shared" si="8"/>
        <v>2458</v>
      </c>
      <c r="T280" s="26">
        <v>14</v>
      </c>
      <c r="U280" s="26">
        <v>3</v>
      </c>
      <c r="V280" s="26">
        <v>2</v>
      </c>
      <c r="W280" s="26">
        <v>7</v>
      </c>
      <c r="X280" s="26">
        <v>15</v>
      </c>
      <c r="Y280" s="26">
        <v>67</v>
      </c>
      <c r="Z280" s="26">
        <v>104</v>
      </c>
      <c r="AA280" s="26">
        <v>161</v>
      </c>
      <c r="AB280" s="26">
        <v>113</v>
      </c>
      <c r="AC280" s="26">
        <v>135</v>
      </c>
      <c r="AD280" s="26">
        <v>126</v>
      </c>
      <c r="AE280" s="26">
        <v>178</v>
      </c>
      <c r="AF280" s="26">
        <v>185</v>
      </c>
      <c r="AG280" s="26">
        <v>148</v>
      </c>
      <c r="AH280" s="26">
        <v>167</v>
      </c>
      <c r="AI280" s="26">
        <v>191</v>
      </c>
      <c r="AJ280" s="26">
        <v>199</v>
      </c>
      <c r="AK280" s="26">
        <v>164</v>
      </c>
      <c r="AL280" s="26">
        <v>145</v>
      </c>
      <c r="AM280" s="26">
        <v>93</v>
      </c>
      <c r="AN280" s="26">
        <v>73</v>
      </c>
      <c r="AO280" s="26">
        <v>53</v>
      </c>
      <c r="AP280" s="26">
        <v>62</v>
      </c>
      <c r="AQ280" s="26">
        <v>53</v>
      </c>
    </row>
    <row r="281" spans="15:43" ht="15" x14ac:dyDescent="0.25">
      <c r="O281" s="75">
        <v>2016</v>
      </c>
      <c r="P281" s="75" t="s">
        <v>12</v>
      </c>
      <c r="Q281" s="75">
        <v>8</v>
      </c>
      <c r="R281" s="75" t="s">
        <v>19</v>
      </c>
      <c r="S281" s="90">
        <f t="shared" si="8"/>
        <v>2080</v>
      </c>
      <c r="T281" s="26">
        <v>24</v>
      </c>
      <c r="U281" s="26">
        <v>4</v>
      </c>
      <c r="V281" s="26">
        <v>7</v>
      </c>
      <c r="W281" s="26">
        <v>10</v>
      </c>
      <c r="X281" s="26">
        <v>6</v>
      </c>
      <c r="Y281" s="26">
        <v>47</v>
      </c>
      <c r="Z281" s="26">
        <v>54</v>
      </c>
      <c r="AA281" s="26">
        <v>77</v>
      </c>
      <c r="AB281" s="26">
        <v>88</v>
      </c>
      <c r="AC281" s="26">
        <v>144</v>
      </c>
      <c r="AD281" s="26">
        <v>172</v>
      </c>
      <c r="AE281" s="26">
        <v>161</v>
      </c>
      <c r="AF281" s="26">
        <v>148</v>
      </c>
      <c r="AG281" s="26">
        <v>116</v>
      </c>
      <c r="AH281" s="26">
        <v>148</v>
      </c>
      <c r="AI281" s="26">
        <v>132</v>
      </c>
      <c r="AJ281" s="26">
        <v>138</v>
      </c>
      <c r="AK281" s="26">
        <v>147</v>
      </c>
      <c r="AL281" s="26">
        <v>148</v>
      </c>
      <c r="AM281" s="26">
        <v>114</v>
      </c>
      <c r="AN281" s="26">
        <v>76</v>
      </c>
      <c r="AO281" s="26">
        <v>60</v>
      </c>
      <c r="AP281" s="26">
        <v>37</v>
      </c>
      <c r="AQ281" s="26">
        <v>22</v>
      </c>
    </row>
    <row r="282" spans="15:43" ht="15" x14ac:dyDescent="0.25">
      <c r="O282" s="75">
        <v>2016</v>
      </c>
      <c r="P282" s="75" t="s">
        <v>12</v>
      </c>
      <c r="Q282" s="75">
        <v>9</v>
      </c>
      <c r="R282" s="75" t="s">
        <v>20</v>
      </c>
      <c r="S282" s="90">
        <f t="shared" ref="S282:S345" si="9">IF(COUNTIF(T282:AQ282, "") &gt; 0, "", SUM(T282:AQ282))</f>
        <v>1987</v>
      </c>
      <c r="T282" s="26">
        <v>17</v>
      </c>
      <c r="U282" s="26">
        <v>12</v>
      </c>
      <c r="V282" s="26">
        <v>6</v>
      </c>
      <c r="W282" s="26">
        <v>6</v>
      </c>
      <c r="X282" s="26">
        <v>3</v>
      </c>
      <c r="Y282" s="26">
        <v>25</v>
      </c>
      <c r="Z282" s="26">
        <v>33</v>
      </c>
      <c r="AA282" s="26">
        <v>22</v>
      </c>
      <c r="AB282" s="26">
        <v>58</v>
      </c>
      <c r="AC282" s="26">
        <v>126</v>
      </c>
      <c r="AD282" s="26">
        <v>130</v>
      </c>
      <c r="AE282" s="26">
        <v>111</v>
      </c>
      <c r="AF282" s="26">
        <v>199</v>
      </c>
      <c r="AG282" s="26">
        <v>174</v>
      </c>
      <c r="AH282" s="26">
        <v>159</v>
      </c>
      <c r="AI282" s="26">
        <v>133</v>
      </c>
      <c r="AJ282" s="26">
        <v>144</v>
      </c>
      <c r="AK282" s="26">
        <v>171</v>
      </c>
      <c r="AL282" s="26">
        <v>139</v>
      </c>
      <c r="AM282" s="26">
        <v>128</v>
      </c>
      <c r="AN282" s="26">
        <v>98</v>
      </c>
      <c r="AO282" s="26">
        <v>43</v>
      </c>
      <c r="AP282" s="26">
        <v>27</v>
      </c>
      <c r="AQ282" s="26">
        <v>23</v>
      </c>
    </row>
    <row r="283" spans="15:43" ht="15" x14ac:dyDescent="0.25">
      <c r="O283" s="75">
        <v>2016</v>
      </c>
      <c r="P283" s="75" t="s">
        <v>12</v>
      </c>
      <c r="Q283" s="75">
        <v>10</v>
      </c>
      <c r="R283" s="75" t="s">
        <v>21</v>
      </c>
      <c r="S283" s="90">
        <f t="shared" si="9"/>
        <v>2050</v>
      </c>
      <c r="T283" s="26">
        <v>12</v>
      </c>
      <c r="U283" s="26">
        <v>6</v>
      </c>
      <c r="V283" s="26">
        <v>3</v>
      </c>
      <c r="W283" s="26">
        <v>14</v>
      </c>
      <c r="X283" s="26">
        <v>15</v>
      </c>
      <c r="Y283" s="26">
        <v>47</v>
      </c>
      <c r="Z283" s="26">
        <v>61</v>
      </c>
      <c r="AA283" s="26">
        <v>85</v>
      </c>
      <c r="AB283" s="26">
        <v>114</v>
      </c>
      <c r="AC283" s="26">
        <v>103</v>
      </c>
      <c r="AD283" s="26">
        <v>143</v>
      </c>
      <c r="AE283" s="26">
        <v>149</v>
      </c>
      <c r="AF283" s="26">
        <v>159</v>
      </c>
      <c r="AG283" s="26">
        <v>132</v>
      </c>
      <c r="AH283" s="26">
        <v>152</v>
      </c>
      <c r="AI283" s="26">
        <v>142</v>
      </c>
      <c r="AJ283" s="26">
        <v>153</v>
      </c>
      <c r="AK283" s="26">
        <v>176</v>
      </c>
      <c r="AL283" s="26">
        <v>135</v>
      </c>
      <c r="AM283" s="26">
        <v>89</v>
      </c>
      <c r="AN283" s="26">
        <v>78</v>
      </c>
      <c r="AO283" s="26">
        <v>39</v>
      </c>
      <c r="AP283" s="26">
        <v>27</v>
      </c>
      <c r="AQ283" s="26">
        <v>16</v>
      </c>
    </row>
    <row r="284" spans="15:43" ht="15" x14ac:dyDescent="0.25">
      <c r="O284" s="75">
        <v>2016</v>
      </c>
      <c r="P284" s="75" t="s">
        <v>12</v>
      </c>
      <c r="Q284" s="75">
        <v>11</v>
      </c>
      <c r="R284" s="75" t="s">
        <v>15</v>
      </c>
      <c r="S284" s="90">
        <f t="shared" si="9"/>
        <v>2255</v>
      </c>
      <c r="T284" s="26">
        <v>7</v>
      </c>
      <c r="U284" s="26">
        <v>4</v>
      </c>
      <c r="V284" s="26">
        <v>6</v>
      </c>
      <c r="W284" s="26">
        <v>6</v>
      </c>
      <c r="X284" s="26">
        <v>17</v>
      </c>
      <c r="Y284" s="26">
        <v>57</v>
      </c>
      <c r="Z284" s="26">
        <v>95</v>
      </c>
      <c r="AA284" s="26">
        <v>174</v>
      </c>
      <c r="AB284" s="26">
        <v>102</v>
      </c>
      <c r="AC284" s="26">
        <v>111</v>
      </c>
      <c r="AD284" s="26">
        <v>115</v>
      </c>
      <c r="AE284" s="26">
        <v>131</v>
      </c>
      <c r="AF284" s="26">
        <v>130</v>
      </c>
      <c r="AG284" s="26">
        <v>149</v>
      </c>
      <c r="AH284" s="26">
        <v>140</v>
      </c>
      <c r="AI284" s="26">
        <v>179</v>
      </c>
      <c r="AJ284" s="26">
        <v>177</v>
      </c>
      <c r="AK284" s="26">
        <v>186</v>
      </c>
      <c r="AL284" s="26">
        <v>157</v>
      </c>
      <c r="AM284" s="26">
        <v>112</v>
      </c>
      <c r="AN284" s="26">
        <v>86</v>
      </c>
      <c r="AO284" s="26">
        <v>70</v>
      </c>
      <c r="AP284" s="26">
        <v>27</v>
      </c>
      <c r="AQ284" s="26">
        <v>17</v>
      </c>
    </row>
    <row r="285" spans="15:43" ht="15" x14ac:dyDescent="0.25">
      <c r="O285" s="75">
        <v>2016</v>
      </c>
      <c r="P285" s="75" t="s">
        <v>12</v>
      </c>
      <c r="Q285" s="75">
        <v>12</v>
      </c>
      <c r="R285" s="75" t="s">
        <v>16</v>
      </c>
      <c r="S285" s="90">
        <f t="shared" si="9"/>
        <v>2195</v>
      </c>
      <c r="T285" s="26">
        <v>5</v>
      </c>
      <c r="U285" s="26">
        <v>6</v>
      </c>
      <c r="V285" s="26">
        <v>1</v>
      </c>
      <c r="W285" s="26">
        <v>7</v>
      </c>
      <c r="X285" s="26">
        <v>16</v>
      </c>
      <c r="Y285" s="26">
        <v>51</v>
      </c>
      <c r="Z285" s="26">
        <v>97</v>
      </c>
      <c r="AA285" s="26">
        <v>182</v>
      </c>
      <c r="AB285" s="26">
        <v>95</v>
      </c>
      <c r="AC285" s="26">
        <v>109</v>
      </c>
      <c r="AD285" s="26">
        <v>108</v>
      </c>
      <c r="AE285" s="26">
        <v>123</v>
      </c>
      <c r="AF285" s="26">
        <v>156</v>
      </c>
      <c r="AG285" s="26">
        <v>127</v>
      </c>
      <c r="AH285" s="26">
        <v>137</v>
      </c>
      <c r="AI285" s="26">
        <v>164</v>
      </c>
      <c r="AJ285" s="26">
        <v>205</v>
      </c>
      <c r="AK285" s="26">
        <v>175</v>
      </c>
      <c r="AL285" s="26">
        <v>152</v>
      </c>
      <c r="AM285" s="26">
        <v>124</v>
      </c>
      <c r="AN285" s="26">
        <v>89</v>
      </c>
      <c r="AO285" s="26">
        <v>31</v>
      </c>
      <c r="AP285" s="26">
        <v>21</v>
      </c>
      <c r="AQ285" s="26">
        <v>14</v>
      </c>
    </row>
    <row r="286" spans="15:43" ht="15" x14ac:dyDescent="0.25">
      <c r="O286" s="75">
        <v>2016</v>
      </c>
      <c r="P286" s="75" t="s">
        <v>12</v>
      </c>
      <c r="Q286" s="75">
        <v>13</v>
      </c>
      <c r="R286" s="75" t="s">
        <v>17</v>
      </c>
      <c r="S286" s="90">
        <f t="shared" si="9"/>
        <v>2248</v>
      </c>
      <c r="T286" s="26">
        <v>1</v>
      </c>
      <c r="U286" s="26">
        <v>5</v>
      </c>
      <c r="V286" s="26">
        <v>3</v>
      </c>
      <c r="W286" s="26">
        <v>10</v>
      </c>
      <c r="X286" s="26">
        <v>21</v>
      </c>
      <c r="Y286" s="26">
        <v>50</v>
      </c>
      <c r="Z286" s="26">
        <v>103</v>
      </c>
      <c r="AA286" s="26">
        <v>201</v>
      </c>
      <c r="AB286" s="26">
        <v>122</v>
      </c>
      <c r="AC286" s="26">
        <v>94</v>
      </c>
      <c r="AD286" s="26">
        <v>115</v>
      </c>
      <c r="AE286" s="26">
        <v>154</v>
      </c>
      <c r="AF286" s="26">
        <v>146</v>
      </c>
      <c r="AG286" s="26">
        <v>125</v>
      </c>
      <c r="AH286" s="26">
        <v>140</v>
      </c>
      <c r="AI286" s="26">
        <v>160</v>
      </c>
      <c r="AJ286" s="26">
        <v>189</v>
      </c>
      <c r="AK286" s="26">
        <v>194</v>
      </c>
      <c r="AL286" s="26">
        <v>147</v>
      </c>
      <c r="AM286" s="26">
        <v>88</v>
      </c>
      <c r="AN286" s="26">
        <v>78</v>
      </c>
      <c r="AO286" s="26">
        <v>51</v>
      </c>
      <c r="AP286" s="26">
        <v>34</v>
      </c>
      <c r="AQ286" s="26">
        <v>17</v>
      </c>
    </row>
    <row r="287" spans="15:43" ht="15" x14ac:dyDescent="0.25">
      <c r="O287" s="75">
        <v>2016</v>
      </c>
      <c r="P287" s="75" t="s">
        <v>12</v>
      </c>
      <c r="Q287" s="75">
        <v>14</v>
      </c>
      <c r="R287" s="75" t="s">
        <v>18</v>
      </c>
      <c r="S287" s="90">
        <f t="shared" si="9"/>
        <v>2699</v>
      </c>
      <c r="T287" s="26">
        <v>10</v>
      </c>
      <c r="U287" s="26">
        <v>6</v>
      </c>
      <c r="V287" s="26">
        <v>0</v>
      </c>
      <c r="W287" s="26">
        <v>9</v>
      </c>
      <c r="X287" s="26">
        <v>25</v>
      </c>
      <c r="Y287" s="26">
        <v>54</v>
      </c>
      <c r="Z287" s="26">
        <v>93</v>
      </c>
      <c r="AA287" s="26">
        <v>220</v>
      </c>
      <c r="AB287" s="26">
        <v>156</v>
      </c>
      <c r="AC287" s="26">
        <v>193</v>
      </c>
      <c r="AD287" s="26">
        <v>140</v>
      </c>
      <c r="AE287" s="26">
        <v>169</v>
      </c>
      <c r="AF287" s="26">
        <v>215</v>
      </c>
      <c r="AG287" s="26">
        <v>155</v>
      </c>
      <c r="AH287" s="26">
        <v>175</v>
      </c>
      <c r="AI287" s="26">
        <v>179</v>
      </c>
      <c r="AJ287" s="26">
        <v>190</v>
      </c>
      <c r="AK287" s="26">
        <v>184</v>
      </c>
      <c r="AL287" s="26">
        <v>155</v>
      </c>
      <c r="AM287" s="26">
        <v>104</v>
      </c>
      <c r="AN287" s="26">
        <v>83</v>
      </c>
      <c r="AO287" s="26">
        <v>76</v>
      </c>
      <c r="AP287" s="26">
        <v>61</v>
      </c>
      <c r="AQ287" s="26">
        <v>47</v>
      </c>
    </row>
    <row r="288" spans="15:43" ht="15" x14ac:dyDescent="0.25">
      <c r="O288" s="75">
        <v>2016</v>
      </c>
      <c r="P288" s="75" t="s">
        <v>12</v>
      </c>
      <c r="Q288" s="75">
        <v>15</v>
      </c>
      <c r="R288" s="75" t="s">
        <v>19</v>
      </c>
      <c r="S288" s="90">
        <f t="shared" si="9"/>
        <v>2108</v>
      </c>
      <c r="T288" s="26">
        <v>14</v>
      </c>
      <c r="U288" s="26">
        <v>19</v>
      </c>
      <c r="V288" s="26">
        <v>7</v>
      </c>
      <c r="W288" s="26">
        <v>4</v>
      </c>
      <c r="X288" s="26">
        <v>7</v>
      </c>
      <c r="Y288" s="26">
        <v>36</v>
      </c>
      <c r="Z288" s="26">
        <v>43</v>
      </c>
      <c r="AA288" s="26">
        <v>65</v>
      </c>
      <c r="AB288" s="26">
        <v>96</v>
      </c>
      <c r="AC288" s="26">
        <v>134</v>
      </c>
      <c r="AD288" s="26">
        <v>157</v>
      </c>
      <c r="AE288" s="26">
        <v>168</v>
      </c>
      <c r="AF288" s="26">
        <v>145</v>
      </c>
      <c r="AG288" s="26">
        <v>163</v>
      </c>
      <c r="AH288" s="26">
        <v>149</v>
      </c>
      <c r="AI288" s="26">
        <v>142</v>
      </c>
      <c r="AJ288" s="26">
        <v>140</v>
      </c>
      <c r="AK288" s="26">
        <v>150</v>
      </c>
      <c r="AL288" s="26">
        <v>138</v>
      </c>
      <c r="AM288" s="26">
        <v>111</v>
      </c>
      <c r="AN288" s="26">
        <v>71</v>
      </c>
      <c r="AO288" s="26">
        <v>55</v>
      </c>
      <c r="AP288" s="26">
        <v>54</v>
      </c>
      <c r="AQ288" s="26">
        <v>40</v>
      </c>
    </row>
    <row r="289" spans="15:43" ht="15" x14ac:dyDescent="0.25">
      <c r="O289" s="75">
        <v>2016</v>
      </c>
      <c r="P289" s="75" t="s">
        <v>12</v>
      </c>
      <c r="Q289" s="75">
        <v>16</v>
      </c>
      <c r="R289" s="75" t="s">
        <v>20</v>
      </c>
      <c r="S289" s="90">
        <f t="shared" si="9"/>
        <v>1947</v>
      </c>
      <c r="T289" s="26">
        <v>27</v>
      </c>
      <c r="U289" s="26">
        <v>19</v>
      </c>
      <c r="V289" s="26">
        <v>6</v>
      </c>
      <c r="W289" s="26">
        <v>4</v>
      </c>
      <c r="X289" s="26">
        <v>11</v>
      </c>
      <c r="Y289" s="26">
        <v>30</v>
      </c>
      <c r="Z289" s="26">
        <v>22</v>
      </c>
      <c r="AA289" s="26">
        <v>39</v>
      </c>
      <c r="AB289" s="26">
        <v>60</v>
      </c>
      <c r="AC289" s="26">
        <v>122</v>
      </c>
      <c r="AD289" s="26">
        <v>164</v>
      </c>
      <c r="AE289" s="26">
        <v>115</v>
      </c>
      <c r="AF289" s="26">
        <v>187</v>
      </c>
      <c r="AG289" s="26">
        <v>156</v>
      </c>
      <c r="AH289" s="26">
        <v>128</v>
      </c>
      <c r="AI289" s="26">
        <v>118</v>
      </c>
      <c r="AJ289" s="26">
        <v>125</v>
      </c>
      <c r="AK289" s="26">
        <v>178</v>
      </c>
      <c r="AL289" s="26">
        <v>141</v>
      </c>
      <c r="AM289" s="26">
        <v>146</v>
      </c>
      <c r="AN289" s="26">
        <v>72</v>
      </c>
      <c r="AO289" s="26">
        <v>32</v>
      </c>
      <c r="AP289" s="26">
        <v>24</v>
      </c>
      <c r="AQ289" s="26">
        <v>21</v>
      </c>
    </row>
    <row r="290" spans="15:43" ht="15" x14ac:dyDescent="0.25">
      <c r="O290" s="75">
        <v>2016</v>
      </c>
      <c r="P290" s="75" t="s">
        <v>12</v>
      </c>
      <c r="Q290" s="75">
        <v>17</v>
      </c>
      <c r="R290" s="75" t="s">
        <v>21</v>
      </c>
      <c r="S290" s="90">
        <f t="shared" si="9"/>
        <v>2080</v>
      </c>
      <c r="T290" s="26">
        <v>6</v>
      </c>
      <c r="U290" s="26">
        <v>3</v>
      </c>
      <c r="V290" s="26">
        <v>4</v>
      </c>
      <c r="W290" s="26">
        <v>7</v>
      </c>
      <c r="X290" s="26">
        <v>16</v>
      </c>
      <c r="Y290" s="26">
        <v>50</v>
      </c>
      <c r="Z290" s="26">
        <v>67</v>
      </c>
      <c r="AA290" s="26">
        <v>113</v>
      </c>
      <c r="AB290" s="26">
        <v>112</v>
      </c>
      <c r="AC290" s="26">
        <v>123</v>
      </c>
      <c r="AD290" s="26">
        <v>131</v>
      </c>
      <c r="AE290" s="26">
        <v>146</v>
      </c>
      <c r="AF290" s="26">
        <v>155</v>
      </c>
      <c r="AG290" s="26">
        <v>128</v>
      </c>
      <c r="AH290" s="26">
        <v>156</v>
      </c>
      <c r="AI290" s="26">
        <v>170</v>
      </c>
      <c r="AJ290" s="26">
        <v>188</v>
      </c>
      <c r="AK290" s="26">
        <v>165</v>
      </c>
      <c r="AL290" s="26">
        <v>144</v>
      </c>
      <c r="AM290" s="26">
        <v>99</v>
      </c>
      <c r="AN290" s="26">
        <v>50</v>
      </c>
      <c r="AO290" s="26">
        <v>21</v>
      </c>
      <c r="AP290" s="26">
        <v>15</v>
      </c>
      <c r="AQ290" s="26">
        <v>11</v>
      </c>
    </row>
    <row r="291" spans="15:43" ht="15" x14ac:dyDescent="0.25">
      <c r="O291" s="75">
        <v>2016</v>
      </c>
      <c r="P291" s="75" t="s">
        <v>12</v>
      </c>
      <c r="Q291" s="75">
        <v>18</v>
      </c>
      <c r="R291" s="75" t="s">
        <v>15</v>
      </c>
      <c r="S291" s="90">
        <f t="shared" si="9"/>
        <v>2013</v>
      </c>
      <c r="T291" s="26">
        <v>12</v>
      </c>
      <c r="U291" s="26">
        <v>3</v>
      </c>
      <c r="V291" s="26">
        <v>1</v>
      </c>
      <c r="W291" s="26">
        <v>7</v>
      </c>
      <c r="X291" s="26">
        <v>22</v>
      </c>
      <c r="Y291" s="26">
        <v>57</v>
      </c>
      <c r="Z291" s="26">
        <v>76</v>
      </c>
      <c r="AA291" s="26">
        <v>176</v>
      </c>
      <c r="AB291" s="26">
        <v>105</v>
      </c>
      <c r="AC291" s="26">
        <v>112</v>
      </c>
      <c r="AD291" s="26">
        <v>115</v>
      </c>
      <c r="AE291" s="26">
        <v>118</v>
      </c>
      <c r="AF291" s="26">
        <v>108</v>
      </c>
      <c r="AG291" s="26">
        <v>106</v>
      </c>
      <c r="AH291" s="26">
        <v>148</v>
      </c>
      <c r="AI291" s="26">
        <v>165</v>
      </c>
      <c r="AJ291" s="26">
        <v>174</v>
      </c>
      <c r="AK291" s="26">
        <v>191</v>
      </c>
      <c r="AL291" s="26">
        <v>131</v>
      </c>
      <c r="AM291" s="26">
        <v>67</v>
      </c>
      <c r="AN291" s="26">
        <v>61</v>
      </c>
      <c r="AO291" s="26">
        <v>36</v>
      </c>
      <c r="AP291" s="26">
        <v>11</v>
      </c>
      <c r="AQ291" s="26">
        <v>11</v>
      </c>
    </row>
    <row r="292" spans="15:43" ht="15" x14ac:dyDescent="0.25">
      <c r="O292" s="75">
        <v>2016</v>
      </c>
      <c r="P292" s="75" t="s">
        <v>12</v>
      </c>
      <c r="Q292" s="75">
        <v>19</v>
      </c>
      <c r="R292" s="75" t="s">
        <v>16</v>
      </c>
      <c r="S292" s="90">
        <f t="shared" si="9"/>
        <v>2198</v>
      </c>
      <c r="T292" s="26">
        <v>7</v>
      </c>
      <c r="U292" s="26">
        <v>4</v>
      </c>
      <c r="V292" s="26">
        <v>5</v>
      </c>
      <c r="W292" s="26">
        <v>6</v>
      </c>
      <c r="X292" s="26">
        <v>16</v>
      </c>
      <c r="Y292" s="26">
        <v>54</v>
      </c>
      <c r="Z292" s="26">
        <v>90</v>
      </c>
      <c r="AA292" s="26">
        <v>187</v>
      </c>
      <c r="AB292" s="26">
        <v>103</v>
      </c>
      <c r="AC292" s="26">
        <v>96</v>
      </c>
      <c r="AD292" s="26">
        <v>95</v>
      </c>
      <c r="AE292" s="26">
        <v>127</v>
      </c>
      <c r="AF292" s="26">
        <v>116</v>
      </c>
      <c r="AG292" s="26">
        <v>122</v>
      </c>
      <c r="AH292" s="26">
        <v>136</v>
      </c>
      <c r="AI292" s="26">
        <v>171</v>
      </c>
      <c r="AJ292" s="26">
        <v>203</v>
      </c>
      <c r="AK292" s="26">
        <v>184</v>
      </c>
      <c r="AL292" s="26">
        <v>163</v>
      </c>
      <c r="AM292" s="26">
        <v>133</v>
      </c>
      <c r="AN292" s="26">
        <v>83</v>
      </c>
      <c r="AO292" s="26">
        <v>58</v>
      </c>
      <c r="AP292" s="26">
        <v>28</v>
      </c>
      <c r="AQ292" s="26">
        <v>11</v>
      </c>
    </row>
    <row r="293" spans="15:43" ht="15" x14ac:dyDescent="0.25">
      <c r="O293" s="75">
        <v>2016</v>
      </c>
      <c r="P293" s="75" t="s">
        <v>12</v>
      </c>
      <c r="Q293" s="75">
        <v>20</v>
      </c>
      <c r="R293" s="75" t="s">
        <v>17</v>
      </c>
      <c r="S293" s="90">
        <f t="shared" si="9"/>
        <v>2098</v>
      </c>
      <c r="T293" s="26">
        <v>9</v>
      </c>
      <c r="U293" s="26">
        <v>4</v>
      </c>
      <c r="V293" s="26">
        <v>5</v>
      </c>
      <c r="W293" s="26">
        <v>6</v>
      </c>
      <c r="X293" s="26">
        <v>16</v>
      </c>
      <c r="Y293" s="26">
        <v>51</v>
      </c>
      <c r="Z293" s="26">
        <v>85</v>
      </c>
      <c r="AA293" s="26">
        <v>179</v>
      </c>
      <c r="AB293" s="26">
        <v>89</v>
      </c>
      <c r="AC293" s="26">
        <v>98</v>
      </c>
      <c r="AD293" s="26">
        <v>116</v>
      </c>
      <c r="AE293" s="26">
        <v>159</v>
      </c>
      <c r="AF293" s="26">
        <v>138</v>
      </c>
      <c r="AG293" s="26">
        <v>126</v>
      </c>
      <c r="AH293" s="26">
        <v>131</v>
      </c>
      <c r="AI293" s="26">
        <v>158</v>
      </c>
      <c r="AJ293" s="26">
        <v>200</v>
      </c>
      <c r="AK293" s="26">
        <v>171</v>
      </c>
      <c r="AL293" s="26">
        <v>118</v>
      </c>
      <c r="AM293" s="26">
        <v>94</v>
      </c>
      <c r="AN293" s="26">
        <v>62</v>
      </c>
      <c r="AO293" s="26">
        <v>47</v>
      </c>
      <c r="AP293" s="26">
        <v>22</v>
      </c>
      <c r="AQ293" s="26">
        <v>14</v>
      </c>
    </row>
    <row r="294" spans="15:43" ht="15" x14ac:dyDescent="0.25">
      <c r="O294" s="75">
        <v>2016</v>
      </c>
      <c r="P294" s="75" t="s">
        <v>12</v>
      </c>
      <c r="Q294" s="75">
        <v>21</v>
      </c>
      <c r="R294" s="75" t="s">
        <v>18</v>
      </c>
      <c r="S294" s="90">
        <f t="shared" si="9"/>
        <v>2463</v>
      </c>
      <c r="T294" s="26">
        <v>5</v>
      </c>
      <c r="U294" s="26">
        <v>10</v>
      </c>
      <c r="V294" s="26">
        <v>4</v>
      </c>
      <c r="W294" s="26">
        <v>7</v>
      </c>
      <c r="X294" s="26">
        <v>16</v>
      </c>
      <c r="Y294" s="26">
        <v>57</v>
      </c>
      <c r="Z294" s="26">
        <v>96</v>
      </c>
      <c r="AA294" s="26">
        <v>189</v>
      </c>
      <c r="AB294" s="26">
        <v>126</v>
      </c>
      <c r="AC294" s="26">
        <v>105</v>
      </c>
      <c r="AD294" s="26">
        <v>136</v>
      </c>
      <c r="AE294" s="26">
        <v>146</v>
      </c>
      <c r="AF294" s="26">
        <v>175</v>
      </c>
      <c r="AG294" s="26">
        <v>142</v>
      </c>
      <c r="AH294" s="26">
        <v>170</v>
      </c>
      <c r="AI294" s="26">
        <v>229</v>
      </c>
      <c r="AJ294" s="26">
        <v>221</v>
      </c>
      <c r="AK294" s="26">
        <v>193</v>
      </c>
      <c r="AL294" s="26">
        <v>139</v>
      </c>
      <c r="AM294" s="26">
        <v>103</v>
      </c>
      <c r="AN294" s="26">
        <v>56</v>
      </c>
      <c r="AO294" s="26">
        <v>52</v>
      </c>
      <c r="AP294" s="26">
        <v>54</v>
      </c>
      <c r="AQ294" s="26">
        <v>32</v>
      </c>
    </row>
    <row r="295" spans="15:43" ht="15" x14ac:dyDescent="0.25">
      <c r="O295" s="75">
        <v>2016</v>
      </c>
      <c r="P295" s="75" t="s">
        <v>12</v>
      </c>
      <c r="Q295" s="75">
        <v>22</v>
      </c>
      <c r="R295" s="75" t="s">
        <v>19</v>
      </c>
      <c r="S295" s="90">
        <f t="shared" si="9"/>
        <v>2139</v>
      </c>
      <c r="T295" s="26">
        <v>10</v>
      </c>
      <c r="U295" s="26">
        <v>6</v>
      </c>
      <c r="V295" s="26">
        <v>5</v>
      </c>
      <c r="W295" s="26">
        <v>4</v>
      </c>
      <c r="X295" s="26">
        <v>10</v>
      </c>
      <c r="Y295" s="26">
        <v>47</v>
      </c>
      <c r="Z295" s="26">
        <v>48</v>
      </c>
      <c r="AA295" s="26">
        <v>73</v>
      </c>
      <c r="AB295" s="26">
        <v>112</v>
      </c>
      <c r="AC295" s="26">
        <v>112</v>
      </c>
      <c r="AD295" s="26">
        <v>144</v>
      </c>
      <c r="AE295" s="26">
        <v>181</v>
      </c>
      <c r="AF295" s="26">
        <v>147</v>
      </c>
      <c r="AG295" s="26">
        <v>173</v>
      </c>
      <c r="AH295" s="26">
        <v>158</v>
      </c>
      <c r="AI295" s="26">
        <v>174</v>
      </c>
      <c r="AJ295" s="26">
        <v>155</v>
      </c>
      <c r="AK295" s="26">
        <v>126</v>
      </c>
      <c r="AL295" s="26">
        <v>120</v>
      </c>
      <c r="AM295" s="26">
        <v>109</v>
      </c>
      <c r="AN295" s="26">
        <v>96</v>
      </c>
      <c r="AO295" s="26">
        <v>63</v>
      </c>
      <c r="AP295" s="26">
        <v>35</v>
      </c>
      <c r="AQ295" s="26">
        <v>31</v>
      </c>
    </row>
    <row r="296" spans="15:43" ht="15" x14ac:dyDescent="0.25">
      <c r="O296" s="75">
        <v>2016</v>
      </c>
      <c r="P296" s="75" t="s">
        <v>12</v>
      </c>
      <c r="Q296" s="75">
        <v>23</v>
      </c>
      <c r="R296" s="75" t="s">
        <v>20</v>
      </c>
      <c r="S296" s="90">
        <f t="shared" si="9"/>
        <v>1829</v>
      </c>
      <c r="T296" s="26">
        <v>15</v>
      </c>
      <c r="U296" s="26">
        <v>12</v>
      </c>
      <c r="V296" s="26">
        <v>8</v>
      </c>
      <c r="W296" s="26">
        <v>1</v>
      </c>
      <c r="X296" s="26">
        <v>10</v>
      </c>
      <c r="Y296" s="26">
        <v>32</v>
      </c>
      <c r="Z296" s="26">
        <v>25</v>
      </c>
      <c r="AA296" s="26">
        <v>42</v>
      </c>
      <c r="AB296" s="26">
        <v>58</v>
      </c>
      <c r="AC296" s="26">
        <v>129</v>
      </c>
      <c r="AD296" s="26">
        <v>137</v>
      </c>
      <c r="AE296" s="26">
        <v>77</v>
      </c>
      <c r="AF296" s="26">
        <v>198</v>
      </c>
      <c r="AG296" s="26">
        <v>152</v>
      </c>
      <c r="AH296" s="26">
        <v>118</v>
      </c>
      <c r="AI296" s="26">
        <v>133</v>
      </c>
      <c r="AJ296" s="26">
        <v>144</v>
      </c>
      <c r="AK296" s="26">
        <v>154</v>
      </c>
      <c r="AL296" s="26">
        <v>130</v>
      </c>
      <c r="AM296" s="26">
        <v>117</v>
      </c>
      <c r="AN296" s="26">
        <v>74</v>
      </c>
      <c r="AO296" s="26">
        <v>27</v>
      </c>
      <c r="AP296" s="26">
        <v>23</v>
      </c>
      <c r="AQ296" s="26">
        <v>13</v>
      </c>
    </row>
    <row r="297" spans="15:43" ht="15" x14ac:dyDescent="0.25">
      <c r="O297" s="75">
        <v>2016</v>
      </c>
      <c r="P297" s="75" t="s">
        <v>12</v>
      </c>
      <c r="Q297" s="75">
        <v>24</v>
      </c>
      <c r="R297" s="75" t="s">
        <v>21</v>
      </c>
      <c r="S297" s="90">
        <f t="shared" si="9"/>
        <v>2172</v>
      </c>
      <c r="T297" s="26">
        <v>7</v>
      </c>
      <c r="U297" s="26">
        <v>5</v>
      </c>
      <c r="V297" s="26">
        <v>4</v>
      </c>
      <c r="W297" s="26">
        <v>6</v>
      </c>
      <c r="X297" s="26">
        <v>16</v>
      </c>
      <c r="Y297" s="26">
        <v>53</v>
      </c>
      <c r="Z297" s="26">
        <v>74</v>
      </c>
      <c r="AA297" s="26">
        <v>108</v>
      </c>
      <c r="AB297" s="26">
        <v>112</v>
      </c>
      <c r="AC297" s="26">
        <v>106</v>
      </c>
      <c r="AD297" s="26">
        <v>163</v>
      </c>
      <c r="AE297" s="26">
        <v>152</v>
      </c>
      <c r="AF297" s="26">
        <v>163</v>
      </c>
      <c r="AG297" s="26">
        <v>144</v>
      </c>
      <c r="AH297" s="26">
        <v>149</v>
      </c>
      <c r="AI297" s="26">
        <v>172</v>
      </c>
      <c r="AJ297" s="26">
        <v>159</v>
      </c>
      <c r="AK297" s="26">
        <v>177</v>
      </c>
      <c r="AL297" s="26">
        <v>155</v>
      </c>
      <c r="AM297" s="26">
        <v>87</v>
      </c>
      <c r="AN297" s="26">
        <v>76</v>
      </c>
      <c r="AO297" s="26">
        <v>46</v>
      </c>
      <c r="AP297" s="26">
        <v>21</v>
      </c>
      <c r="AQ297" s="26">
        <v>17</v>
      </c>
    </row>
    <row r="298" spans="15:43" ht="15" x14ac:dyDescent="0.25">
      <c r="O298" s="75">
        <v>2016</v>
      </c>
      <c r="P298" s="75" t="s">
        <v>12</v>
      </c>
      <c r="Q298" s="75">
        <v>26</v>
      </c>
      <c r="R298" s="75" t="s">
        <v>15</v>
      </c>
      <c r="S298" s="90">
        <f t="shared" si="9"/>
        <v>2293</v>
      </c>
      <c r="T298" s="26">
        <v>3</v>
      </c>
      <c r="U298" s="26">
        <v>6</v>
      </c>
      <c r="V298" s="26">
        <v>3</v>
      </c>
      <c r="W298" s="26">
        <v>13</v>
      </c>
      <c r="X298" s="26">
        <v>19</v>
      </c>
      <c r="Y298" s="26">
        <v>56</v>
      </c>
      <c r="Z298" s="26">
        <v>98</v>
      </c>
      <c r="AA298" s="26">
        <v>181</v>
      </c>
      <c r="AB298" s="26">
        <v>110</v>
      </c>
      <c r="AC298" s="26">
        <v>94</v>
      </c>
      <c r="AD298" s="26">
        <v>123</v>
      </c>
      <c r="AE298" s="26">
        <v>134</v>
      </c>
      <c r="AF298" s="26">
        <v>148</v>
      </c>
      <c r="AG298" s="26">
        <v>148</v>
      </c>
      <c r="AH298" s="26">
        <v>127</v>
      </c>
      <c r="AI298" s="26">
        <v>183</v>
      </c>
      <c r="AJ298" s="26">
        <v>217</v>
      </c>
      <c r="AK298" s="26">
        <v>188</v>
      </c>
      <c r="AL298" s="26">
        <v>143</v>
      </c>
      <c r="AM298" s="26">
        <v>126</v>
      </c>
      <c r="AN298" s="26">
        <v>86</v>
      </c>
      <c r="AO298" s="26">
        <v>48</v>
      </c>
      <c r="AP298" s="26">
        <v>20</v>
      </c>
      <c r="AQ298" s="26">
        <v>19</v>
      </c>
    </row>
    <row r="299" spans="15:43" ht="15" x14ac:dyDescent="0.25">
      <c r="O299" s="75">
        <v>2016</v>
      </c>
      <c r="P299" s="75" t="s">
        <v>12</v>
      </c>
      <c r="Q299" s="75">
        <v>27</v>
      </c>
      <c r="R299" s="75" t="s">
        <v>16</v>
      </c>
      <c r="S299" s="90">
        <f t="shared" si="9"/>
        <v>2336</v>
      </c>
      <c r="T299" s="26">
        <v>4</v>
      </c>
      <c r="U299" s="26">
        <v>2</v>
      </c>
      <c r="V299" s="26">
        <v>2</v>
      </c>
      <c r="W299" s="26">
        <v>4</v>
      </c>
      <c r="X299" s="26">
        <v>16</v>
      </c>
      <c r="Y299" s="26">
        <v>59</v>
      </c>
      <c r="Z299" s="26">
        <v>94</v>
      </c>
      <c r="AA299" s="26">
        <v>193</v>
      </c>
      <c r="AB299" s="26">
        <v>116</v>
      </c>
      <c r="AC299" s="26">
        <v>104</v>
      </c>
      <c r="AD299" s="26">
        <v>127</v>
      </c>
      <c r="AE299" s="26">
        <v>139</v>
      </c>
      <c r="AF299" s="26">
        <v>175</v>
      </c>
      <c r="AG299" s="26">
        <v>144</v>
      </c>
      <c r="AH299" s="26">
        <v>155</v>
      </c>
      <c r="AI299" s="26">
        <v>197</v>
      </c>
      <c r="AJ299" s="26">
        <v>193</v>
      </c>
      <c r="AK299" s="26">
        <v>183</v>
      </c>
      <c r="AL299" s="26">
        <v>142</v>
      </c>
      <c r="AM299" s="26">
        <v>116</v>
      </c>
      <c r="AN299" s="26">
        <v>80</v>
      </c>
      <c r="AO299" s="26">
        <v>45</v>
      </c>
      <c r="AP299" s="26">
        <v>31</v>
      </c>
      <c r="AQ299" s="26">
        <v>15</v>
      </c>
    </row>
    <row r="300" spans="15:43" ht="15" x14ac:dyDescent="0.25">
      <c r="O300" s="75">
        <v>2016</v>
      </c>
      <c r="P300" s="75" t="s">
        <v>12</v>
      </c>
      <c r="Q300" s="75">
        <v>28</v>
      </c>
      <c r="R300" s="75" t="s">
        <v>17</v>
      </c>
      <c r="S300" s="90">
        <f t="shared" si="9"/>
        <v>2470</v>
      </c>
      <c r="T300" s="26">
        <v>10</v>
      </c>
      <c r="U300" s="26">
        <v>9</v>
      </c>
      <c r="V300" s="26">
        <v>6</v>
      </c>
      <c r="W300" s="26">
        <v>7</v>
      </c>
      <c r="X300" s="26">
        <v>22</v>
      </c>
      <c r="Y300" s="26">
        <v>45</v>
      </c>
      <c r="Z300" s="26">
        <v>105</v>
      </c>
      <c r="AA300" s="26">
        <v>191</v>
      </c>
      <c r="AB300" s="26">
        <v>97</v>
      </c>
      <c r="AC300" s="26">
        <v>97</v>
      </c>
      <c r="AD300" s="26">
        <v>123</v>
      </c>
      <c r="AE300" s="26">
        <v>160</v>
      </c>
      <c r="AF300" s="26">
        <v>159</v>
      </c>
      <c r="AG300" s="26">
        <v>139</v>
      </c>
      <c r="AH300" s="26">
        <v>147</v>
      </c>
      <c r="AI300" s="26">
        <v>216</v>
      </c>
      <c r="AJ300" s="26">
        <v>232</v>
      </c>
      <c r="AK300" s="26">
        <v>204</v>
      </c>
      <c r="AL300" s="26">
        <v>163</v>
      </c>
      <c r="AM300" s="26">
        <v>118</v>
      </c>
      <c r="AN300" s="26">
        <v>76</v>
      </c>
      <c r="AO300" s="26">
        <v>63</v>
      </c>
      <c r="AP300" s="26">
        <v>51</v>
      </c>
      <c r="AQ300" s="26">
        <v>30</v>
      </c>
    </row>
    <row r="301" spans="15:43" ht="15" x14ac:dyDescent="0.25">
      <c r="O301" s="75">
        <v>2016</v>
      </c>
      <c r="P301" s="75" t="s">
        <v>12</v>
      </c>
      <c r="Q301" s="75">
        <v>29</v>
      </c>
      <c r="R301" s="75" t="s">
        <v>18</v>
      </c>
      <c r="S301" s="90">
        <f t="shared" si="9"/>
        <v>2321</v>
      </c>
      <c r="T301" s="26">
        <v>18</v>
      </c>
      <c r="U301" s="26">
        <v>9</v>
      </c>
      <c r="V301" s="26">
        <v>4</v>
      </c>
      <c r="W301" s="26">
        <v>8</v>
      </c>
      <c r="X301" s="26">
        <v>8</v>
      </c>
      <c r="Y301" s="26">
        <v>51</v>
      </c>
      <c r="Z301" s="26">
        <v>54</v>
      </c>
      <c r="AA301" s="26">
        <v>49</v>
      </c>
      <c r="AB301" s="26">
        <v>86</v>
      </c>
      <c r="AC301" s="26">
        <v>121</v>
      </c>
      <c r="AD301" s="26">
        <v>157</v>
      </c>
      <c r="AE301" s="26">
        <v>183</v>
      </c>
      <c r="AF301" s="26">
        <v>157</v>
      </c>
      <c r="AG301" s="26">
        <v>153</v>
      </c>
      <c r="AH301" s="26">
        <v>145</v>
      </c>
      <c r="AI301" s="26">
        <v>173</v>
      </c>
      <c r="AJ301" s="26">
        <v>194</v>
      </c>
      <c r="AK301" s="26">
        <v>158</v>
      </c>
      <c r="AL301" s="26">
        <v>133</v>
      </c>
      <c r="AM301" s="26">
        <v>168</v>
      </c>
      <c r="AN301" s="26">
        <v>116</v>
      </c>
      <c r="AO301" s="26">
        <v>78</v>
      </c>
      <c r="AP301" s="26">
        <v>53</v>
      </c>
      <c r="AQ301" s="26">
        <v>45</v>
      </c>
    </row>
    <row r="302" spans="15:43" ht="15" x14ac:dyDescent="0.25">
      <c r="O302" s="75">
        <v>2016</v>
      </c>
      <c r="P302" s="75" t="s">
        <v>12</v>
      </c>
      <c r="Q302" s="75">
        <v>30</v>
      </c>
      <c r="R302" s="75" t="s">
        <v>19</v>
      </c>
      <c r="S302" s="90">
        <f t="shared" si="9"/>
        <v>1988</v>
      </c>
      <c r="T302" s="26">
        <v>31</v>
      </c>
      <c r="U302" s="26">
        <v>16</v>
      </c>
      <c r="V302" s="26">
        <v>13</v>
      </c>
      <c r="W302" s="26">
        <v>6</v>
      </c>
      <c r="X302" s="26">
        <v>9</v>
      </c>
      <c r="Y302" s="26">
        <v>24</v>
      </c>
      <c r="Z302" s="26">
        <v>28</v>
      </c>
      <c r="AA302" s="26">
        <v>28</v>
      </c>
      <c r="AB302" s="26">
        <v>47</v>
      </c>
      <c r="AC302" s="26">
        <v>138</v>
      </c>
      <c r="AD302" s="26">
        <v>156</v>
      </c>
      <c r="AE302" s="26">
        <v>112</v>
      </c>
      <c r="AF302" s="26">
        <v>226</v>
      </c>
      <c r="AG302" s="26">
        <v>159</v>
      </c>
      <c r="AH302" s="26">
        <v>147</v>
      </c>
      <c r="AI302" s="26">
        <v>121</v>
      </c>
      <c r="AJ302" s="26">
        <v>156</v>
      </c>
      <c r="AK302" s="26">
        <v>143</v>
      </c>
      <c r="AL302" s="26">
        <v>138</v>
      </c>
      <c r="AM302" s="26">
        <v>137</v>
      </c>
      <c r="AN302" s="26">
        <v>70</v>
      </c>
      <c r="AO302" s="26">
        <v>48</v>
      </c>
      <c r="AP302" s="26">
        <v>20</v>
      </c>
      <c r="AQ302" s="26">
        <v>15</v>
      </c>
    </row>
    <row r="303" spans="15:43" ht="15" x14ac:dyDescent="0.25">
      <c r="O303" s="75">
        <v>2016</v>
      </c>
      <c r="P303" s="75" t="s">
        <v>12</v>
      </c>
      <c r="Q303" s="75">
        <v>31</v>
      </c>
      <c r="R303" s="75" t="s">
        <v>20</v>
      </c>
      <c r="S303" s="90">
        <f t="shared" si="9"/>
        <v>2243</v>
      </c>
      <c r="T303" s="26">
        <v>8</v>
      </c>
      <c r="U303" s="26">
        <v>10</v>
      </c>
      <c r="V303" s="26">
        <v>1</v>
      </c>
      <c r="W303" s="26">
        <v>7</v>
      </c>
      <c r="X303" s="26">
        <v>21</v>
      </c>
      <c r="Y303" s="26">
        <v>51</v>
      </c>
      <c r="Z303" s="26">
        <v>70</v>
      </c>
      <c r="AA303" s="26">
        <v>132</v>
      </c>
      <c r="AB303" s="26">
        <v>112</v>
      </c>
      <c r="AC303" s="26">
        <v>97</v>
      </c>
      <c r="AD303" s="26">
        <v>123</v>
      </c>
      <c r="AE303" s="26">
        <v>173</v>
      </c>
      <c r="AF303" s="26">
        <v>143</v>
      </c>
      <c r="AG303" s="26">
        <v>150</v>
      </c>
      <c r="AH303" s="26">
        <v>122</v>
      </c>
      <c r="AI303" s="26">
        <v>162</v>
      </c>
      <c r="AJ303" s="26">
        <v>214</v>
      </c>
      <c r="AK303" s="26">
        <v>214</v>
      </c>
      <c r="AL303" s="26">
        <v>132</v>
      </c>
      <c r="AM303" s="26">
        <v>130</v>
      </c>
      <c r="AN303" s="26">
        <v>78</v>
      </c>
      <c r="AO303" s="26">
        <v>51</v>
      </c>
      <c r="AP303" s="26">
        <v>31</v>
      </c>
      <c r="AQ303" s="26">
        <v>11</v>
      </c>
    </row>
    <row r="304" spans="15:43" ht="15" x14ac:dyDescent="0.25">
      <c r="O304" s="75">
        <v>2016</v>
      </c>
      <c r="P304" s="75" t="s">
        <v>13</v>
      </c>
      <c r="Q304" s="75">
        <v>1</v>
      </c>
      <c r="R304" s="75" t="s">
        <v>21</v>
      </c>
      <c r="S304" s="90">
        <f t="shared" si="9"/>
        <v>2152</v>
      </c>
      <c r="T304" s="26">
        <v>6</v>
      </c>
      <c r="U304" s="26">
        <v>3</v>
      </c>
      <c r="V304" s="26">
        <v>2</v>
      </c>
      <c r="W304" s="26">
        <v>7</v>
      </c>
      <c r="X304" s="26">
        <v>24</v>
      </c>
      <c r="Y304" s="26">
        <v>61</v>
      </c>
      <c r="Z304" s="26">
        <v>83</v>
      </c>
      <c r="AA304" s="26">
        <v>180</v>
      </c>
      <c r="AB304" s="26">
        <v>100</v>
      </c>
      <c r="AC304" s="26">
        <v>100</v>
      </c>
      <c r="AD304" s="26">
        <v>111</v>
      </c>
      <c r="AE304" s="26">
        <v>144</v>
      </c>
      <c r="AF304" s="26">
        <v>131</v>
      </c>
      <c r="AG304" s="26">
        <v>150</v>
      </c>
      <c r="AH304" s="26">
        <v>136</v>
      </c>
      <c r="AI304" s="26">
        <v>164</v>
      </c>
      <c r="AJ304" s="26">
        <v>205</v>
      </c>
      <c r="AK304" s="26">
        <v>184</v>
      </c>
      <c r="AL304" s="26">
        <v>137</v>
      </c>
      <c r="AM304" s="26">
        <v>80</v>
      </c>
      <c r="AN304" s="26">
        <v>66</v>
      </c>
      <c r="AO304" s="26">
        <v>43</v>
      </c>
      <c r="AP304" s="26">
        <v>20</v>
      </c>
      <c r="AQ304" s="26">
        <v>15</v>
      </c>
    </row>
    <row r="305" spans="15:43" ht="15" x14ac:dyDescent="0.25">
      <c r="O305" s="75">
        <v>2016</v>
      </c>
      <c r="P305" s="75" t="s">
        <v>13</v>
      </c>
      <c r="Q305" s="75">
        <v>2</v>
      </c>
      <c r="R305" s="75" t="s">
        <v>15</v>
      </c>
      <c r="S305" s="90">
        <f t="shared" si="9"/>
        <v>2253</v>
      </c>
      <c r="T305" s="26">
        <v>8</v>
      </c>
      <c r="U305" s="26">
        <v>7</v>
      </c>
      <c r="V305" s="26">
        <v>6</v>
      </c>
      <c r="W305" s="26">
        <v>8</v>
      </c>
      <c r="X305" s="26">
        <v>14</v>
      </c>
      <c r="Y305" s="26">
        <v>64</v>
      </c>
      <c r="Z305" s="26">
        <v>103</v>
      </c>
      <c r="AA305" s="26">
        <v>169</v>
      </c>
      <c r="AB305" s="26">
        <v>120</v>
      </c>
      <c r="AC305" s="26">
        <v>119</v>
      </c>
      <c r="AD305" s="26">
        <v>118</v>
      </c>
      <c r="AE305" s="26">
        <v>130</v>
      </c>
      <c r="AF305" s="26">
        <v>117</v>
      </c>
      <c r="AG305" s="26">
        <v>143</v>
      </c>
      <c r="AH305" s="26">
        <v>119</v>
      </c>
      <c r="AI305" s="26">
        <v>168</v>
      </c>
      <c r="AJ305" s="26">
        <v>207</v>
      </c>
      <c r="AK305" s="26">
        <v>192</v>
      </c>
      <c r="AL305" s="26">
        <v>141</v>
      </c>
      <c r="AM305" s="26">
        <v>125</v>
      </c>
      <c r="AN305" s="26">
        <v>100</v>
      </c>
      <c r="AO305" s="26">
        <v>40</v>
      </c>
      <c r="AP305" s="26">
        <v>25</v>
      </c>
      <c r="AQ305" s="26">
        <v>10</v>
      </c>
    </row>
    <row r="306" spans="15:43" ht="15" x14ac:dyDescent="0.25">
      <c r="O306" s="75">
        <v>2016</v>
      </c>
      <c r="P306" s="75" t="s">
        <v>13</v>
      </c>
      <c r="Q306" s="75">
        <v>3</v>
      </c>
      <c r="R306" s="75" t="s">
        <v>16</v>
      </c>
      <c r="S306" s="90">
        <f t="shared" si="9"/>
        <v>2368</v>
      </c>
      <c r="T306" s="26">
        <v>10</v>
      </c>
      <c r="U306" s="26">
        <v>1</v>
      </c>
      <c r="V306" s="26">
        <v>6</v>
      </c>
      <c r="W306" s="26">
        <v>7</v>
      </c>
      <c r="X306" s="26">
        <v>15</v>
      </c>
      <c r="Y306" s="26">
        <v>58</v>
      </c>
      <c r="Z306" s="26">
        <v>114</v>
      </c>
      <c r="AA306" s="26">
        <v>183</v>
      </c>
      <c r="AB306" s="26">
        <v>101</v>
      </c>
      <c r="AC306" s="26">
        <v>127</v>
      </c>
      <c r="AD306" s="26">
        <v>142</v>
      </c>
      <c r="AE306" s="26">
        <v>150</v>
      </c>
      <c r="AF306" s="26">
        <v>136</v>
      </c>
      <c r="AG306" s="26">
        <v>134</v>
      </c>
      <c r="AH306" s="26">
        <v>156</v>
      </c>
      <c r="AI306" s="26">
        <v>176</v>
      </c>
      <c r="AJ306" s="26">
        <v>214</v>
      </c>
      <c r="AK306" s="26">
        <v>200</v>
      </c>
      <c r="AL306" s="26">
        <v>150</v>
      </c>
      <c r="AM306" s="26">
        <v>128</v>
      </c>
      <c r="AN306" s="26">
        <v>79</v>
      </c>
      <c r="AO306" s="26">
        <v>41</v>
      </c>
      <c r="AP306" s="26">
        <v>27</v>
      </c>
      <c r="AQ306" s="26">
        <v>13</v>
      </c>
    </row>
    <row r="307" spans="15:43" ht="15" x14ac:dyDescent="0.25">
      <c r="O307" s="75">
        <v>2016</v>
      </c>
      <c r="P307" s="75" t="s">
        <v>13</v>
      </c>
      <c r="Q307" s="75">
        <v>4</v>
      </c>
      <c r="R307" s="75" t="s">
        <v>17</v>
      </c>
      <c r="S307" s="90">
        <f t="shared" si="9"/>
        <v>2489</v>
      </c>
      <c r="T307" s="26">
        <v>5</v>
      </c>
      <c r="U307" s="26">
        <v>4</v>
      </c>
      <c r="V307" s="26">
        <v>6</v>
      </c>
      <c r="W307" s="26">
        <v>9</v>
      </c>
      <c r="X307" s="26">
        <v>24</v>
      </c>
      <c r="Y307" s="26">
        <v>50</v>
      </c>
      <c r="Z307" s="26">
        <v>96</v>
      </c>
      <c r="AA307" s="26">
        <v>184</v>
      </c>
      <c r="AB307" s="26">
        <v>118</v>
      </c>
      <c r="AC307" s="26">
        <v>121</v>
      </c>
      <c r="AD307" s="26">
        <v>140</v>
      </c>
      <c r="AE307" s="26">
        <v>142</v>
      </c>
      <c r="AF307" s="26">
        <v>150</v>
      </c>
      <c r="AG307" s="26">
        <v>139</v>
      </c>
      <c r="AH307" s="26">
        <v>162</v>
      </c>
      <c r="AI307" s="26">
        <v>189</v>
      </c>
      <c r="AJ307" s="26">
        <v>228</v>
      </c>
      <c r="AK307" s="26">
        <v>186</v>
      </c>
      <c r="AL307" s="26">
        <v>169</v>
      </c>
      <c r="AM307" s="26">
        <v>104</v>
      </c>
      <c r="AN307" s="26">
        <v>79</v>
      </c>
      <c r="AO307" s="26">
        <v>98</v>
      </c>
      <c r="AP307" s="26">
        <v>56</v>
      </c>
      <c r="AQ307" s="26">
        <v>30</v>
      </c>
    </row>
    <row r="308" spans="15:43" ht="15" x14ac:dyDescent="0.25">
      <c r="O308" s="75">
        <v>2016</v>
      </c>
      <c r="P308" s="75" t="s">
        <v>13</v>
      </c>
      <c r="Q308" s="75">
        <v>5</v>
      </c>
      <c r="R308" s="75" t="s">
        <v>18</v>
      </c>
      <c r="S308" s="90">
        <f t="shared" si="9"/>
        <v>1956</v>
      </c>
      <c r="T308" s="26">
        <v>21</v>
      </c>
      <c r="U308" s="26">
        <v>12</v>
      </c>
      <c r="V308" s="26">
        <v>8</v>
      </c>
      <c r="W308" s="26">
        <v>8</v>
      </c>
      <c r="X308" s="26">
        <v>9</v>
      </c>
      <c r="Y308" s="26">
        <v>52</v>
      </c>
      <c r="Z308" s="26">
        <v>52</v>
      </c>
      <c r="AA308" s="26">
        <v>60</v>
      </c>
      <c r="AB308" s="26">
        <v>82</v>
      </c>
      <c r="AC308" s="26">
        <v>126</v>
      </c>
      <c r="AD308" s="26">
        <v>151</v>
      </c>
      <c r="AE308" s="26">
        <v>160</v>
      </c>
      <c r="AF308" s="26">
        <v>149</v>
      </c>
      <c r="AG308" s="26">
        <v>145</v>
      </c>
      <c r="AH308" s="26">
        <v>129</v>
      </c>
      <c r="AI308" s="26">
        <v>157</v>
      </c>
      <c r="AJ308" s="26">
        <v>154</v>
      </c>
      <c r="AK308" s="26">
        <v>96</v>
      </c>
      <c r="AL308" s="26">
        <v>110</v>
      </c>
      <c r="AM308" s="26">
        <v>93</v>
      </c>
      <c r="AN308" s="26">
        <v>62</v>
      </c>
      <c r="AO308" s="26">
        <v>45</v>
      </c>
      <c r="AP308" s="26">
        <v>44</v>
      </c>
      <c r="AQ308" s="26">
        <v>31</v>
      </c>
    </row>
    <row r="309" spans="15:43" ht="15" x14ac:dyDescent="0.25">
      <c r="O309" s="75">
        <v>2016</v>
      </c>
      <c r="P309" s="75" t="s">
        <v>13</v>
      </c>
      <c r="Q309" s="75">
        <v>6</v>
      </c>
      <c r="R309" s="75" t="s">
        <v>19</v>
      </c>
      <c r="S309" s="90">
        <f t="shared" si="9"/>
        <v>1926</v>
      </c>
      <c r="T309" s="26">
        <v>19</v>
      </c>
      <c r="U309" s="26">
        <v>23</v>
      </c>
      <c r="V309" s="26">
        <v>10</v>
      </c>
      <c r="W309" s="26">
        <v>1</v>
      </c>
      <c r="X309" s="26">
        <v>7</v>
      </c>
      <c r="Y309" s="26">
        <v>26</v>
      </c>
      <c r="Z309" s="26">
        <v>34</v>
      </c>
      <c r="AA309" s="26">
        <v>48</v>
      </c>
      <c r="AB309" s="26">
        <v>77</v>
      </c>
      <c r="AC309" s="26">
        <v>137</v>
      </c>
      <c r="AD309" s="26">
        <v>127</v>
      </c>
      <c r="AE309" s="26">
        <v>106</v>
      </c>
      <c r="AF309" s="26">
        <v>219</v>
      </c>
      <c r="AG309" s="26">
        <v>163</v>
      </c>
      <c r="AH309" s="26">
        <v>142</v>
      </c>
      <c r="AI309" s="26">
        <v>144</v>
      </c>
      <c r="AJ309" s="26">
        <v>127</v>
      </c>
      <c r="AK309" s="26">
        <v>154</v>
      </c>
      <c r="AL309" s="26">
        <v>120</v>
      </c>
      <c r="AM309" s="26">
        <v>112</v>
      </c>
      <c r="AN309" s="26">
        <v>64</v>
      </c>
      <c r="AO309" s="26">
        <v>34</v>
      </c>
      <c r="AP309" s="26">
        <v>17</v>
      </c>
      <c r="AQ309" s="26">
        <v>15</v>
      </c>
    </row>
    <row r="310" spans="15:43" ht="15" x14ac:dyDescent="0.25">
      <c r="O310" s="75">
        <v>2016</v>
      </c>
      <c r="P310" s="75" t="s">
        <v>13</v>
      </c>
      <c r="Q310" s="75">
        <v>7</v>
      </c>
      <c r="R310" s="75" t="s">
        <v>20</v>
      </c>
      <c r="S310" s="90">
        <f t="shared" si="9"/>
        <v>2043</v>
      </c>
      <c r="T310" s="26">
        <v>15</v>
      </c>
      <c r="U310" s="26">
        <v>6</v>
      </c>
      <c r="V310" s="26">
        <v>5</v>
      </c>
      <c r="W310" s="26">
        <v>9</v>
      </c>
      <c r="X310" s="26">
        <v>19</v>
      </c>
      <c r="Y310" s="26">
        <v>61</v>
      </c>
      <c r="Z310" s="26">
        <v>79</v>
      </c>
      <c r="AA310" s="26">
        <v>102</v>
      </c>
      <c r="AB310" s="26">
        <v>119</v>
      </c>
      <c r="AC310" s="26">
        <v>125</v>
      </c>
      <c r="AD310" s="26">
        <v>136</v>
      </c>
      <c r="AE310" s="26">
        <v>150</v>
      </c>
      <c r="AF310" s="26">
        <v>141</v>
      </c>
      <c r="AG310" s="26">
        <v>146</v>
      </c>
      <c r="AH310" s="26">
        <v>146</v>
      </c>
      <c r="AI310" s="26">
        <v>140</v>
      </c>
      <c r="AJ310" s="26">
        <v>162</v>
      </c>
      <c r="AK310" s="26">
        <v>193</v>
      </c>
      <c r="AL310" s="26">
        <v>108</v>
      </c>
      <c r="AM310" s="26">
        <v>56</v>
      </c>
      <c r="AN310" s="26">
        <v>57</v>
      </c>
      <c r="AO310" s="26">
        <v>38</v>
      </c>
      <c r="AP310" s="26">
        <v>11</v>
      </c>
      <c r="AQ310" s="26">
        <v>19</v>
      </c>
    </row>
    <row r="311" spans="15:43" ht="15" x14ac:dyDescent="0.25">
      <c r="O311" s="75">
        <v>2016</v>
      </c>
      <c r="P311" s="75" t="s">
        <v>13</v>
      </c>
      <c r="Q311" s="75">
        <v>8</v>
      </c>
      <c r="R311" s="75" t="s">
        <v>21</v>
      </c>
      <c r="S311" s="90">
        <f t="shared" si="9"/>
        <v>2060</v>
      </c>
      <c r="T311" s="26">
        <v>9</v>
      </c>
      <c r="U311" s="26">
        <v>3</v>
      </c>
      <c r="V311" s="26">
        <v>0</v>
      </c>
      <c r="W311" s="26">
        <v>7</v>
      </c>
      <c r="X311" s="26">
        <v>17</v>
      </c>
      <c r="Y311" s="26">
        <v>69</v>
      </c>
      <c r="Z311" s="26">
        <v>80</v>
      </c>
      <c r="AA311" s="26">
        <v>103</v>
      </c>
      <c r="AB311" s="26">
        <v>107</v>
      </c>
      <c r="AC311" s="26">
        <v>131</v>
      </c>
      <c r="AD311" s="26">
        <v>137</v>
      </c>
      <c r="AE311" s="26">
        <v>148</v>
      </c>
      <c r="AF311" s="26">
        <v>174</v>
      </c>
      <c r="AG311" s="26">
        <v>146</v>
      </c>
      <c r="AH311" s="26">
        <v>127</v>
      </c>
      <c r="AI311" s="26">
        <v>150</v>
      </c>
      <c r="AJ311" s="26">
        <v>161</v>
      </c>
      <c r="AK311" s="26">
        <v>173</v>
      </c>
      <c r="AL311" s="26">
        <v>104</v>
      </c>
      <c r="AM311" s="26">
        <v>79</v>
      </c>
      <c r="AN311" s="26">
        <v>55</v>
      </c>
      <c r="AO311" s="26">
        <v>37</v>
      </c>
      <c r="AP311" s="26">
        <v>26</v>
      </c>
      <c r="AQ311" s="26">
        <v>17</v>
      </c>
    </row>
    <row r="312" spans="15:43" ht="15" x14ac:dyDescent="0.25">
      <c r="O312" s="75">
        <v>2016</v>
      </c>
      <c r="P312" s="75" t="s">
        <v>13</v>
      </c>
      <c r="Q312" s="75">
        <v>9</v>
      </c>
      <c r="R312" s="75" t="s">
        <v>15</v>
      </c>
      <c r="S312" s="90">
        <f t="shared" si="9"/>
        <v>2154</v>
      </c>
      <c r="T312" s="26">
        <v>15</v>
      </c>
      <c r="U312" s="26">
        <v>4</v>
      </c>
      <c r="V312" s="26">
        <v>4</v>
      </c>
      <c r="W312" s="26">
        <v>9</v>
      </c>
      <c r="X312" s="26">
        <v>14</v>
      </c>
      <c r="Y312" s="26">
        <v>63</v>
      </c>
      <c r="Z312" s="26">
        <v>99</v>
      </c>
      <c r="AA312" s="26">
        <v>164</v>
      </c>
      <c r="AB312" s="26">
        <v>110</v>
      </c>
      <c r="AC312" s="26">
        <v>91</v>
      </c>
      <c r="AD312" s="26">
        <v>115</v>
      </c>
      <c r="AE312" s="26">
        <v>152</v>
      </c>
      <c r="AF312" s="26">
        <v>117</v>
      </c>
      <c r="AG312" s="26">
        <v>118</v>
      </c>
      <c r="AH312" s="26">
        <v>143</v>
      </c>
      <c r="AI312" s="26">
        <v>155</v>
      </c>
      <c r="AJ312" s="26">
        <v>189</v>
      </c>
      <c r="AK312" s="26">
        <v>180</v>
      </c>
      <c r="AL312" s="26">
        <v>141</v>
      </c>
      <c r="AM312" s="26">
        <v>101</v>
      </c>
      <c r="AN312" s="26">
        <v>86</v>
      </c>
      <c r="AO312" s="26">
        <v>45</v>
      </c>
      <c r="AP312" s="26">
        <v>24</v>
      </c>
      <c r="AQ312" s="26">
        <v>15</v>
      </c>
    </row>
    <row r="313" spans="15:43" ht="15" x14ac:dyDescent="0.25">
      <c r="O313" s="75">
        <v>2016</v>
      </c>
      <c r="P313" s="75" t="s">
        <v>13</v>
      </c>
      <c r="Q313" s="75">
        <v>10</v>
      </c>
      <c r="R313" s="75" t="s">
        <v>16</v>
      </c>
      <c r="S313" s="90">
        <f t="shared" si="9"/>
        <v>2274</v>
      </c>
      <c r="T313" s="26">
        <v>4</v>
      </c>
      <c r="U313" s="26">
        <v>4</v>
      </c>
      <c r="V313" s="26">
        <v>5</v>
      </c>
      <c r="W313" s="26">
        <v>8</v>
      </c>
      <c r="X313" s="26">
        <v>16</v>
      </c>
      <c r="Y313" s="26">
        <v>62</v>
      </c>
      <c r="Z313" s="26">
        <v>102</v>
      </c>
      <c r="AA313" s="26">
        <v>202</v>
      </c>
      <c r="AB313" s="26">
        <v>97</v>
      </c>
      <c r="AC313" s="26">
        <v>123</v>
      </c>
      <c r="AD313" s="26">
        <v>141</v>
      </c>
      <c r="AE313" s="26">
        <v>140</v>
      </c>
      <c r="AF313" s="26">
        <v>157</v>
      </c>
      <c r="AG313" s="26">
        <v>141</v>
      </c>
      <c r="AH313" s="26">
        <v>142</v>
      </c>
      <c r="AI313" s="26">
        <v>175</v>
      </c>
      <c r="AJ313" s="26">
        <v>215</v>
      </c>
      <c r="AK313" s="26">
        <v>184</v>
      </c>
      <c r="AL313" s="26">
        <v>134</v>
      </c>
      <c r="AM313" s="26">
        <v>88</v>
      </c>
      <c r="AN313" s="26">
        <v>60</v>
      </c>
      <c r="AO313" s="26">
        <v>45</v>
      </c>
      <c r="AP313" s="26">
        <v>18</v>
      </c>
      <c r="AQ313" s="26">
        <v>11</v>
      </c>
    </row>
    <row r="314" spans="15:43" ht="15" x14ac:dyDescent="0.25">
      <c r="O314" s="75">
        <v>2016</v>
      </c>
      <c r="P314" s="75" t="s">
        <v>13</v>
      </c>
      <c r="Q314" s="75">
        <v>11</v>
      </c>
      <c r="R314" s="75" t="s">
        <v>17</v>
      </c>
      <c r="S314" s="90">
        <f t="shared" si="9"/>
        <v>2224</v>
      </c>
      <c r="T314" s="26">
        <v>9</v>
      </c>
      <c r="U314" s="26">
        <v>4</v>
      </c>
      <c r="V314" s="26">
        <v>1</v>
      </c>
      <c r="W314" s="26">
        <v>9</v>
      </c>
      <c r="X314" s="26">
        <v>10</v>
      </c>
      <c r="Y314" s="26">
        <v>50</v>
      </c>
      <c r="Z314" s="26">
        <v>74</v>
      </c>
      <c r="AA314" s="26">
        <v>169</v>
      </c>
      <c r="AB314" s="26">
        <v>93</v>
      </c>
      <c r="AC314" s="26">
        <v>107</v>
      </c>
      <c r="AD314" s="26">
        <v>102</v>
      </c>
      <c r="AE314" s="26">
        <v>134</v>
      </c>
      <c r="AF314" s="26">
        <v>178</v>
      </c>
      <c r="AG314" s="26">
        <v>157</v>
      </c>
      <c r="AH314" s="26">
        <v>143</v>
      </c>
      <c r="AI314" s="26">
        <v>169</v>
      </c>
      <c r="AJ314" s="26">
        <v>216</v>
      </c>
      <c r="AK314" s="26">
        <v>187</v>
      </c>
      <c r="AL314" s="26">
        <v>123</v>
      </c>
      <c r="AM314" s="26">
        <v>98</v>
      </c>
      <c r="AN314" s="26">
        <v>69</v>
      </c>
      <c r="AO314" s="26">
        <v>50</v>
      </c>
      <c r="AP314" s="26">
        <v>46</v>
      </c>
      <c r="AQ314" s="26">
        <v>26</v>
      </c>
    </row>
    <row r="315" spans="15:43" ht="15" x14ac:dyDescent="0.25">
      <c r="O315" s="75">
        <v>2016</v>
      </c>
      <c r="P315" s="75" t="s">
        <v>13</v>
      </c>
      <c r="Q315" s="75">
        <v>12</v>
      </c>
      <c r="R315" s="75" t="s">
        <v>18</v>
      </c>
      <c r="S315" s="90">
        <f t="shared" si="9"/>
        <v>2018</v>
      </c>
      <c r="T315" s="26">
        <v>14</v>
      </c>
      <c r="U315" s="26">
        <v>16</v>
      </c>
      <c r="V315" s="26">
        <v>7</v>
      </c>
      <c r="W315" s="26">
        <v>7</v>
      </c>
      <c r="X315" s="26">
        <v>17</v>
      </c>
      <c r="Y315" s="26">
        <v>50</v>
      </c>
      <c r="Z315" s="26">
        <v>32</v>
      </c>
      <c r="AA315" s="26">
        <v>48</v>
      </c>
      <c r="AB315" s="26">
        <v>106</v>
      </c>
      <c r="AC315" s="26">
        <v>121</v>
      </c>
      <c r="AD315" s="26">
        <v>153</v>
      </c>
      <c r="AE315" s="26">
        <v>170</v>
      </c>
      <c r="AF315" s="26">
        <v>156</v>
      </c>
      <c r="AG315" s="26">
        <v>159</v>
      </c>
      <c r="AH315" s="26">
        <v>147</v>
      </c>
      <c r="AI315" s="26">
        <v>153</v>
      </c>
      <c r="AJ315" s="26">
        <v>142</v>
      </c>
      <c r="AK315" s="26">
        <v>158</v>
      </c>
      <c r="AL315" s="26">
        <v>118</v>
      </c>
      <c r="AM315" s="26">
        <v>75</v>
      </c>
      <c r="AN315" s="26">
        <v>56</v>
      </c>
      <c r="AO315" s="26">
        <v>55</v>
      </c>
      <c r="AP315" s="26">
        <v>35</v>
      </c>
      <c r="AQ315" s="26">
        <v>23</v>
      </c>
    </row>
    <row r="316" spans="15:43" ht="15" x14ac:dyDescent="0.25">
      <c r="O316" s="75">
        <v>2016</v>
      </c>
      <c r="P316" s="75" t="s">
        <v>13</v>
      </c>
      <c r="Q316" s="75">
        <v>13</v>
      </c>
      <c r="R316" s="75" t="s">
        <v>19</v>
      </c>
      <c r="S316" s="90">
        <f t="shared" si="9"/>
        <v>1890</v>
      </c>
      <c r="T316" s="26">
        <v>16</v>
      </c>
      <c r="U316" s="26">
        <v>4</v>
      </c>
      <c r="V316" s="26">
        <v>5</v>
      </c>
      <c r="W316" s="26">
        <v>4</v>
      </c>
      <c r="X316" s="26">
        <v>14</v>
      </c>
      <c r="Y316" s="26">
        <v>26</v>
      </c>
      <c r="Z316" s="26">
        <v>16</v>
      </c>
      <c r="AA316" s="26">
        <v>33</v>
      </c>
      <c r="AB316" s="26">
        <v>52</v>
      </c>
      <c r="AC316" s="26">
        <v>137</v>
      </c>
      <c r="AD316" s="26">
        <v>135</v>
      </c>
      <c r="AE316" s="26">
        <v>91</v>
      </c>
      <c r="AF316" s="26">
        <v>188</v>
      </c>
      <c r="AG316" s="26">
        <v>166</v>
      </c>
      <c r="AH316" s="26">
        <v>158</v>
      </c>
      <c r="AI316" s="26">
        <v>126</v>
      </c>
      <c r="AJ316" s="26">
        <v>164</v>
      </c>
      <c r="AK316" s="26">
        <v>202</v>
      </c>
      <c r="AL316" s="26">
        <v>107</v>
      </c>
      <c r="AM316" s="26">
        <v>114</v>
      </c>
      <c r="AN316" s="26">
        <v>66</v>
      </c>
      <c r="AO316" s="26">
        <v>25</v>
      </c>
      <c r="AP316" s="26">
        <v>24</v>
      </c>
      <c r="AQ316" s="26">
        <v>17</v>
      </c>
    </row>
    <row r="317" spans="15:43" ht="15" x14ac:dyDescent="0.25">
      <c r="O317" s="75">
        <v>2016</v>
      </c>
      <c r="P317" s="75" t="s">
        <v>13</v>
      </c>
      <c r="Q317" s="75">
        <v>14</v>
      </c>
      <c r="R317" s="75" t="s">
        <v>20</v>
      </c>
      <c r="S317" s="90">
        <f t="shared" si="9"/>
        <v>2016</v>
      </c>
      <c r="T317" s="26">
        <v>3</v>
      </c>
      <c r="U317" s="26">
        <v>1</v>
      </c>
      <c r="V317" s="26">
        <v>1</v>
      </c>
      <c r="W317" s="26">
        <v>12</v>
      </c>
      <c r="X317" s="26">
        <v>11</v>
      </c>
      <c r="Y317" s="26">
        <v>54</v>
      </c>
      <c r="Z317" s="26">
        <v>81</v>
      </c>
      <c r="AA317" s="26">
        <v>101</v>
      </c>
      <c r="AB317" s="26">
        <v>98</v>
      </c>
      <c r="AC317" s="26">
        <v>119</v>
      </c>
      <c r="AD317" s="26">
        <v>109</v>
      </c>
      <c r="AE317" s="26">
        <v>146</v>
      </c>
      <c r="AF317" s="26">
        <v>170</v>
      </c>
      <c r="AG317" s="26">
        <v>114</v>
      </c>
      <c r="AH317" s="26">
        <v>161</v>
      </c>
      <c r="AI317" s="26">
        <v>203</v>
      </c>
      <c r="AJ317" s="26">
        <v>163</v>
      </c>
      <c r="AK317" s="26">
        <v>194</v>
      </c>
      <c r="AL317" s="26">
        <v>107</v>
      </c>
      <c r="AM317" s="26">
        <v>59</v>
      </c>
      <c r="AN317" s="26">
        <v>48</v>
      </c>
      <c r="AO317" s="26">
        <v>25</v>
      </c>
      <c r="AP317" s="26">
        <v>17</v>
      </c>
      <c r="AQ317" s="26">
        <v>19</v>
      </c>
    </row>
    <row r="318" spans="15:43" ht="15" x14ac:dyDescent="0.25">
      <c r="O318" s="75">
        <v>2016</v>
      </c>
      <c r="P318" s="75" t="s">
        <v>13</v>
      </c>
      <c r="Q318" s="75">
        <v>16</v>
      </c>
      <c r="R318" s="75" t="s">
        <v>21</v>
      </c>
      <c r="S318" s="90">
        <f t="shared" si="9"/>
        <v>2151</v>
      </c>
      <c r="T318" s="26">
        <v>8</v>
      </c>
      <c r="U318" s="26">
        <v>8</v>
      </c>
      <c r="V318" s="26">
        <v>5</v>
      </c>
      <c r="W318" s="26">
        <v>7</v>
      </c>
      <c r="X318" s="26">
        <v>20</v>
      </c>
      <c r="Y318" s="26">
        <v>65</v>
      </c>
      <c r="Z318" s="26">
        <v>95</v>
      </c>
      <c r="AA318" s="26">
        <v>198</v>
      </c>
      <c r="AB318" s="26">
        <v>128</v>
      </c>
      <c r="AC318" s="26">
        <v>116</v>
      </c>
      <c r="AD318" s="26">
        <v>105</v>
      </c>
      <c r="AE318" s="26">
        <v>128</v>
      </c>
      <c r="AF318" s="26">
        <v>130</v>
      </c>
      <c r="AG318" s="26">
        <v>128</v>
      </c>
      <c r="AH318" s="26">
        <v>114</v>
      </c>
      <c r="AI318" s="26">
        <v>169</v>
      </c>
      <c r="AJ318" s="26">
        <v>189</v>
      </c>
      <c r="AK318" s="26">
        <v>182</v>
      </c>
      <c r="AL318" s="26">
        <v>135</v>
      </c>
      <c r="AM318" s="26">
        <v>87</v>
      </c>
      <c r="AN318" s="26">
        <v>72</v>
      </c>
      <c r="AO318" s="26">
        <v>40</v>
      </c>
      <c r="AP318" s="26">
        <v>15</v>
      </c>
      <c r="AQ318" s="26">
        <v>7</v>
      </c>
    </row>
    <row r="319" spans="15:43" ht="15" x14ac:dyDescent="0.25">
      <c r="O319" s="75">
        <v>2016</v>
      </c>
      <c r="P319" s="75" t="s">
        <v>13</v>
      </c>
      <c r="Q319" s="75">
        <v>17</v>
      </c>
      <c r="R319" s="75" t="s">
        <v>15</v>
      </c>
      <c r="S319" s="90">
        <f t="shared" si="9"/>
        <v>2215</v>
      </c>
      <c r="T319" s="26">
        <v>3</v>
      </c>
      <c r="U319" s="26">
        <v>7</v>
      </c>
      <c r="V319" s="26">
        <v>4</v>
      </c>
      <c r="W319" s="26">
        <v>11</v>
      </c>
      <c r="X319" s="26">
        <v>19</v>
      </c>
      <c r="Y319" s="26">
        <v>64</v>
      </c>
      <c r="Z319" s="26">
        <v>97</v>
      </c>
      <c r="AA319" s="26">
        <v>180</v>
      </c>
      <c r="AB319" s="26">
        <v>120</v>
      </c>
      <c r="AC319" s="26">
        <v>113</v>
      </c>
      <c r="AD319" s="26">
        <v>140</v>
      </c>
      <c r="AE319" s="26">
        <v>151</v>
      </c>
      <c r="AF319" s="26">
        <v>143</v>
      </c>
      <c r="AG319" s="26">
        <v>126</v>
      </c>
      <c r="AH319" s="26">
        <v>142</v>
      </c>
      <c r="AI319" s="26">
        <v>176</v>
      </c>
      <c r="AJ319" s="26">
        <v>211</v>
      </c>
      <c r="AK319" s="26">
        <v>175</v>
      </c>
      <c r="AL319" s="26">
        <v>102</v>
      </c>
      <c r="AM319" s="26">
        <v>95</v>
      </c>
      <c r="AN319" s="26">
        <v>57</v>
      </c>
      <c r="AO319" s="26">
        <v>35</v>
      </c>
      <c r="AP319" s="26">
        <v>30</v>
      </c>
      <c r="AQ319" s="26">
        <v>14</v>
      </c>
    </row>
    <row r="320" spans="15:43" ht="15" x14ac:dyDescent="0.25">
      <c r="O320" s="75">
        <v>2016</v>
      </c>
      <c r="P320" s="75" t="s">
        <v>13</v>
      </c>
      <c r="Q320" s="75">
        <v>18</v>
      </c>
      <c r="R320" s="75" t="s">
        <v>16</v>
      </c>
      <c r="S320" s="90">
        <f t="shared" si="9"/>
        <v>2418</v>
      </c>
      <c r="T320" s="26">
        <v>8</v>
      </c>
      <c r="U320" s="26">
        <v>3</v>
      </c>
      <c r="V320" s="26">
        <v>1</v>
      </c>
      <c r="W320" s="26">
        <v>10</v>
      </c>
      <c r="X320" s="26">
        <v>31</v>
      </c>
      <c r="Y320" s="26">
        <v>53</v>
      </c>
      <c r="Z320" s="26">
        <v>85</v>
      </c>
      <c r="AA320" s="26">
        <v>186</v>
      </c>
      <c r="AB320" s="26">
        <v>124</v>
      </c>
      <c r="AC320" s="26">
        <v>127</v>
      </c>
      <c r="AD320" s="26">
        <v>152</v>
      </c>
      <c r="AE320" s="26">
        <v>154</v>
      </c>
      <c r="AF320" s="26">
        <v>175</v>
      </c>
      <c r="AG320" s="26">
        <v>134</v>
      </c>
      <c r="AH320" s="26">
        <v>170</v>
      </c>
      <c r="AI320" s="26">
        <v>203</v>
      </c>
      <c r="AJ320" s="26">
        <v>241</v>
      </c>
      <c r="AK320" s="26">
        <v>179</v>
      </c>
      <c r="AL320" s="26">
        <v>112</v>
      </c>
      <c r="AM320" s="26">
        <v>84</v>
      </c>
      <c r="AN320" s="26">
        <v>73</v>
      </c>
      <c r="AO320" s="26">
        <v>53</v>
      </c>
      <c r="AP320" s="26">
        <v>31</v>
      </c>
      <c r="AQ320" s="26">
        <v>29</v>
      </c>
    </row>
    <row r="321" spans="15:43" ht="15" x14ac:dyDescent="0.25">
      <c r="O321" s="75">
        <v>2016</v>
      </c>
      <c r="P321" s="75" t="s">
        <v>13</v>
      </c>
      <c r="Q321" s="75">
        <v>19</v>
      </c>
      <c r="R321" s="75" t="s">
        <v>17</v>
      </c>
      <c r="S321" s="90">
        <f t="shared" si="9"/>
        <v>2003</v>
      </c>
      <c r="T321" s="26">
        <v>26</v>
      </c>
      <c r="U321" s="26">
        <v>7</v>
      </c>
      <c r="V321" s="26">
        <v>7</v>
      </c>
      <c r="W321" s="26">
        <v>10</v>
      </c>
      <c r="X321" s="26">
        <v>15</v>
      </c>
      <c r="Y321" s="26">
        <v>66</v>
      </c>
      <c r="Z321" s="26">
        <v>34</v>
      </c>
      <c r="AA321" s="26">
        <v>57</v>
      </c>
      <c r="AB321" s="26">
        <v>86</v>
      </c>
      <c r="AC321" s="26">
        <v>114</v>
      </c>
      <c r="AD321" s="26">
        <v>158</v>
      </c>
      <c r="AE321" s="26">
        <v>155</v>
      </c>
      <c r="AF321" s="26">
        <v>135</v>
      </c>
      <c r="AG321" s="26">
        <v>133</v>
      </c>
      <c r="AH321" s="26">
        <v>143</v>
      </c>
      <c r="AI321" s="26">
        <v>171</v>
      </c>
      <c r="AJ321" s="26">
        <v>143</v>
      </c>
      <c r="AK321" s="26">
        <v>155</v>
      </c>
      <c r="AL321" s="26">
        <v>143</v>
      </c>
      <c r="AM321" s="26">
        <v>70</v>
      </c>
      <c r="AN321" s="26">
        <v>62</v>
      </c>
      <c r="AO321" s="26">
        <v>51</v>
      </c>
      <c r="AP321" s="26">
        <v>34</v>
      </c>
      <c r="AQ321" s="26">
        <v>28</v>
      </c>
    </row>
    <row r="322" spans="15:43" ht="15" x14ac:dyDescent="0.25">
      <c r="O322" s="75">
        <v>2016</v>
      </c>
      <c r="P322" s="75" t="s">
        <v>13</v>
      </c>
      <c r="Q322" s="75">
        <v>20</v>
      </c>
      <c r="R322" s="75" t="s">
        <v>18</v>
      </c>
      <c r="S322" s="90">
        <f t="shared" si="9"/>
        <v>1882</v>
      </c>
      <c r="T322" s="26">
        <v>13</v>
      </c>
      <c r="U322" s="26">
        <v>9</v>
      </c>
      <c r="V322" s="26">
        <v>8</v>
      </c>
      <c r="W322" s="26">
        <v>8</v>
      </c>
      <c r="X322" s="26">
        <v>9</v>
      </c>
      <c r="Y322" s="26">
        <v>35</v>
      </c>
      <c r="Z322" s="26">
        <v>23</v>
      </c>
      <c r="AA322" s="26">
        <v>31</v>
      </c>
      <c r="AB322" s="26">
        <v>73</v>
      </c>
      <c r="AC322" s="26">
        <v>134</v>
      </c>
      <c r="AD322" s="26">
        <v>152</v>
      </c>
      <c r="AE322" s="26">
        <v>118</v>
      </c>
      <c r="AF322" s="26">
        <v>205</v>
      </c>
      <c r="AG322" s="26">
        <v>166</v>
      </c>
      <c r="AH322" s="26">
        <v>155</v>
      </c>
      <c r="AI322" s="26">
        <v>126</v>
      </c>
      <c r="AJ322" s="26">
        <v>148</v>
      </c>
      <c r="AK322" s="26">
        <v>148</v>
      </c>
      <c r="AL322" s="26">
        <v>102</v>
      </c>
      <c r="AM322" s="26">
        <v>85</v>
      </c>
      <c r="AN322" s="26">
        <v>49</v>
      </c>
      <c r="AO322" s="26">
        <v>36</v>
      </c>
      <c r="AP322" s="26">
        <v>23</v>
      </c>
      <c r="AQ322" s="26">
        <v>26</v>
      </c>
    </row>
    <row r="323" spans="15:43" ht="15" x14ac:dyDescent="0.25">
      <c r="O323" s="75">
        <v>2016</v>
      </c>
      <c r="P323" s="75" t="s">
        <v>13</v>
      </c>
      <c r="Q323" s="75">
        <v>21</v>
      </c>
      <c r="R323" s="75" t="s">
        <v>19</v>
      </c>
      <c r="S323" s="90">
        <f t="shared" si="9"/>
        <v>2063</v>
      </c>
      <c r="T323" s="26">
        <v>10</v>
      </c>
      <c r="U323" s="26">
        <v>4</v>
      </c>
      <c r="V323" s="26">
        <v>4</v>
      </c>
      <c r="W323" s="26">
        <v>12</v>
      </c>
      <c r="X323" s="26">
        <v>18</v>
      </c>
      <c r="Y323" s="26">
        <v>56</v>
      </c>
      <c r="Z323" s="26">
        <v>71</v>
      </c>
      <c r="AA323" s="26">
        <v>95</v>
      </c>
      <c r="AB323" s="26">
        <v>128</v>
      </c>
      <c r="AC323" s="26">
        <v>112</v>
      </c>
      <c r="AD323" s="26">
        <v>141</v>
      </c>
      <c r="AE323" s="26">
        <v>152</v>
      </c>
      <c r="AF323" s="26">
        <v>170</v>
      </c>
      <c r="AG323" s="26">
        <v>174</v>
      </c>
      <c r="AH323" s="26">
        <v>151</v>
      </c>
      <c r="AI323" s="26">
        <v>147</v>
      </c>
      <c r="AJ323" s="26">
        <v>175</v>
      </c>
      <c r="AK323" s="26">
        <v>144</v>
      </c>
      <c r="AL323" s="26">
        <v>110</v>
      </c>
      <c r="AM323" s="26">
        <v>77</v>
      </c>
      <c r="AN323" s="26">
        <v>38</v>
      </c>
      <c r="AO323" s="26">
        <v>34</v>
      </c>
      <c r="AP323" s="26">
        <v>26</v>
      </c>
      <c r="AQ323" s="26">
        <v>14</v>
      </c>
    </row>
    <row r="324" spans="15:43" ht="15" x14ac:dyDescent="0.25">
      <c r="O324" s="75">
        <v>2016</v>
      </c>
      <c r="P324" s="75" t="s">
        <v>13</v>
      </c>
      <c r="Q324" s="75">
        <v>22</v>
      </c>
      <c r="R324" s="75" t="s">
        <v>20</v>
      </c>
      <c r="S324" s="90">
        <f t="shared" si="9"/>
        <v>2190</v>
      </c>
      <c r="T324" s="26">
        <v>8</v>
      </c>
      <c r="U324" s="26">
        <v>7</v>
      </c>
      <c r="V324" s="26">
        <v>1</v>
      </c>
      <c r="W324" s="26">
        <v>8</v>
      </c>
      <c r="X324" s="26">
        <v>18</v>
      </c>
      <c r="Y324" s="26">
        <v>64</v>
      </c>
      <c r="Z324" s="26">
        <v>76</v>
      </c>
      <c r="AA324" s="26">
        <v>109</v>
      </c>
      <c r="AB324" s="26">
        <v>94</v>
      </c>
      <c r="AC324" s="26">
        <v>140</v>
      </c>
      <c r="AD324" s="26">
        <v>148</v>
      </c>
      <c r="AE324" s="26">
        <v>165</v>
      </c>
      <c r="AF324" s="26">
        <v>181</v>
      </c>
      <c r="AG324" s="26">
        <v>163</v>
      </c>
      <c r="AH324" s="26">
        <v>147</v>
      </c>
      <c r="AI324" s="26">
        <v>155</v>
      </c>
      <c r="AJ324" s="26">
        <v>160</v>
      </c>
      <c r="AK324" s="26">
        <v>178</v>
      </c>
      <c r="AL324" s="26">
        <v>118</v>
      </c>
      <c r="AM324" s="26">
        <v>91</v>
      </c>
      <c r="AN324" s="26">
        <v>54</v>
      </c>
      <c r="AO324" s="26">
        <v>54</v>
      </c>
      <c r="AP324" s="26">
        <v>25</v>
      </c>
      <c r="AQ324" s="26">
        <v>26</v>
      </c>
    </row>
    <row r="325" spans="15:43" ht="15" x14ac:dyDescent="0.25">
      <c r="O325" s="75">
        <v>2016</v>
      </c>
      <c r="P325" s="75" t="s">
        <v>13</v>
      </c>
      <c r="Q325" s="75">
        <v>23</v>
      </c>
      <c r="R325" s="75" t="s">
        <v>21</v>
      </c>
      <c r="S325" s="90">
        <f t="shared" si="9"/>
        <v>2366</v>
      </c>
      <c r="T325" s="26">
        <v>15</v>
      </c>
      <c r="U325" s="26">
        <v>8</v>
      </c>
      <c r="V325" s="26">
        <v>11</v>
      </c>
      <c r="W325" s="26">
        <v>13</v>
      </c>
      <c r="X325" s="26">
        <v>16</v>
      </c>
      <c r="Y325" s="26">
        <v>58</v>
      </c>
      <c r="Z325" s="26">
        <v>53</v>
      </c>
      <c r="AA325" s="26">
        <v>88</v>
      </c>
      <c r="AB325" s="26">
        <v>136</v>
      </c>
      <c r="AC325" s="26">
        <v>105</v>
      </c>
      <c r="AD325" s="26">
        <v>147</v>
      </c>
      <c r="AE325" s="26">
        <v>169</v>
      </c>
      <c r="AF325" s="26">
        <v>160</v>
      </c>
      <c r="AG325" s="26">
        <v>199</v>
      </c>
      <c r="AH325" s="26">
        <v>192</v>
      </c>
      <c r="AI325" s="26">
        <v>221</v>
      </c>
      <c r="AJ325" s="26">
        <v>158</v>
      </c>
      <c r="AK325" s="26">
        <v>184</v>
      </c>
      <c r="AL325" s="26">
        <v>157</v>
      </c>
      <c r="AM325" s="26">
        <v>77</v>
      </c>
      <c r="AN325" s="26">
        <v>77</v>
      </c>
      <c r="AO325" s="26">
        <v>45</v>
      </c>
      <c r="AP325" s="26">
        <v>46</v>
      </c>
      <c r="AQ325" s="26">
        <v>31</v>
      </c>
    </row>
    <row r="326" spans="15:43" ht="15" x14ac:dyDescent="0.25">
      <c r="O326" s="75">
        <v>2016</v>
      </c>
      <c r="P326" s="75" t="s">
        <v>13</v>
      </c>
      <c r="Q326" s="75">
        <v>24</v>
      </c>
      <c r="R326" s="75" t="s">
        <v>15</v>
      </c>
      <c r="S326" s="90">
        <f t="shared" si="9"/>
        <v>1969</v>
      </c>
      <c r="T326" s="26">
        <v>20</v>
      </c>
      <c r="U326" s="26">
        <v>8</v>
      </c>
      <c r="V326" s="26">
        <v>5</v>
      </c>
      <c r="W326" s="26">
        <v>13</v>
      </c>
      <c r="X326" s="26">
        <v>14</v>
      </c>
      <c r="Y326" s="26">
        <v>37</v>
      </c>
      <c r="Z326" s="26">
        <v>31</v>
      </c>
      <c r="AA326" s="26">
        <v>43</v>
      </c>
      <c r="AB326" s="26">
        <v>63</v>
      </c>
      <c r="AC326" s="26">
        <v>98</v>
      </c>
      <c r="AD326" s="26">
        <v>134</v>
      </c>
      <c r="AE326" s="26">
        <v>192</v>
      </c>
      <c r="AF326" s="26">
        <v>117</v>
      </c>
      <c r="AG326" s="26">
        <v>155</v>
      </c>
      <c r="AH326" s="26">
        <v>182</v>
      </c>
      <c r="AI326" s="26">
        <v>162</v>
      </c>
      <c r="AJ326" s="26">
        <v>180</v>
      </c>
      <c r="AK326" s="26">
        <v>123</v>
      </c>
      <c r="AL326" s="26">
        <v>140</v>
      </c>
      <c r="AM326" s="26">
        <v>81</v>
      </c>
      <c r="AN326" s="26">
        <v>80</v>
      </c>
      <c r="AO326" s="26">
        <v>34</v>
      </c>
      <c r="AP326" s="26">
        <v>35</v>
      </c>
      <c r="AQ326" s="26">
        <v>22</v>
      </c>
    </row>
    <row r="327" spans="15:43" ht="15" x14ac:dyDescent="0.25">
      <c r="O327" s="75">
        <v>2016</v>
      </c>
      <c r="P327" s="75" t="s">
        <v>13</v>
      </c>
      <c r="Q327" s="75">
        <v>25</v>
      </c>
      <c r="R327" s="75" t="s">
        <v>16</v>
      </c>
      <c r="S327" s="90">
        <f t="shared" si="9"/>
        <v>1988</v>
      </c>
      <c r="T327" s="26">
        <v>17</v>
      </c>
      <c r="U327" s="26">
        <v>9</v>
      </c>
      <c r="V327" s="26">
        <v>13</v>
      </c>
      <c r="W327" s="26">
        <v>13</v>
      </c>
      <c r="X327" s="26">
        <v>14</v>
      </c>
      <c r="Y327" s="26">
        <v>50</v>
      </c>
      <c r="Z327" s="26">
        <v>36</v>
      </c>
      <c r="AA327" s="26">
        <v>64</v>
      </c>
      <c r="AB327" s="26">
        <v>70</v>
      </c>
      <c r="AC327" s="26">
        <v>99</v>
      </c>
      <c r="AD327" s="26">
        <v>150</v>
      </c>
      <c r="AE327" s="26">
        <v>143</v>
      </c>
      <c r="AF327" s="26">
        <v>173</v>
      </c>
      <c r="AG327" s="26">
        <v>141</v>
      </c>
      <c r="AH327" s="26">
        <v>169</v>
      </c>
      <c r="AI327" s="26">
        <v>142</v>
      </c>
      <c r="AJ327" s="26">
        <v>134</v>
      </c>
      <c r="AK327" s="26">
        <v>154</v>
      </c>
      <c r="AL327" s="26">
        <v>118</v>
      </c>
      <c r="AM327" s="26">
        <v>81</v>
      </c>
      <c r="AN327" s="26">
        <v>72</v>
      </c>
      <c r="AO327" s="26">
        <v>56</v>
      </c>
      <c r="AP327" s="26">
        <v>45</v>
      </c>
      <c r="AQ327" s="26">
        <v>25</v>
      </c>
    </row>
    <row r="328" spans="15:43" ht="15" x14ac:dyDescent="0.25">
      <c r="O328" s="75">
        <v>2016</v>
      </c>
      <c r="P328" s="75" t="s">
        <v>13</v>
      </c>
      <c r="Q328" s="75">
        <v>26</v>
      </c>
      <c r="R328" s="75" t="s">
        <v>17</v>
      </c>
      <c r="S328" s="90">
        <f t="shared" si="9"/>
        <v>1895</v>
      </c>
      <c r="T328" s="26">
        <v>25</v>
      </c>
      <c r="U328" s="26">
        <v>16</v>
      </c>
      <c r="V328" s="26">
        <v>8</v>
      </c>
      <c r="W328" s="26">
        <v>14</v>
      </c>
      <c r="X328" s="26">
        <v>22</v>
      </c>
      <c r="Y328" s="26">
        <v>43</v>
      </c>
      <c r="Z328" s="26">
        <v>39</v>
      </c>
      <c r="AA328" s="26">
        <v>41</v>
      </c>
      <c r="AB328" s="26">
        <v>68</v>
      </c>
      <c r="AC328" s="26">
        <v>120</v>
      </c>
      <c r="AD328" s="26">
        <v>156</v>
      </c>
      <c r="AE328" s="26">
        <v>145</v>
      </c>
      <c r="AF328" s="26">
        <v>161</v>
      </c>
      <c r="AG328" s="26">
        <v>139</v>
      </c>
      <c r="AH328" s="26">
        <v>134</v>
      </c>
      <c r="AI328" s="26">
        <v>148</v>
      </c>
      <c r="AJ328" s="26">
        <v>127</v>
      </c>
      <c r="AK328" s="26">
        <v>155</v>
      </c>
      <c r="AL328" s="26">
        <v>113</v>
      </c>
      <c r="AM328" s="26">
        <v>76</v>
      </c>
      <c r="AN328" s="26">
        <v>49</v>
      </c>
      <c r="AO328" s="26">
        <v>43</v>
      </c>
      <c r="AP328" s="26">
        <v>26</v>
      </c>
      <c r="AQ328" s="26">
        <v>27</v>
      </c>
    </row>
    <row r="329" spans="15:43" ht="15" x14ac:dyDescent="0.25">
      <c r="O329" s="75">
        <v>2016</v>
      </c>
      <c r="P329" s="75" t="s">
        <v>13</v>
      </c>
      <c r="Q329" s="75">
        <v>27</v>
      </c>
      <c r="R329" s="75" t="s">
        <v>18</v>
      </c>
      <c r="S329" s="90">
        <f t="shared" si="9"/>
        <v>1797</v>
      </c>
      <c r="T329" s="26">
        <v>16</v>
      </c>
      <c r="U329" s="26">
        <v>7</v>
      </c>
      <c r="V329" s="26">
        <v>6</v>
      </c>
      <c r="W329" s="26">
        <v>5</v>
      </c>
      <c r="X329" s="26">
        <v>7</v>
      </c>
      <c r="Y329" s="26">
        <v>33</v>
      </c>
      <c r="Z329" s="26">
        <v>24</v>
      </c>
      <c r="AA329" s="26">
        <v>14</v>
      </c>
      <c r="AB329" s="26">
        <v>58</v>
      </c>
      <c r="AC329" s="26">
        <v>131</v>
      </c>
      <c r="AD329" s="26">
        <v>119</v>
      </c>
      <c r="AE329" s="26">
        <v>117</v>
      </c>
      <c r="AF329" s="26">
        <v>206</v>
      </c>
      <c r="AG329" s="26">
        <v>151</v>
      </c>
      <c r="AH329" s="26">
        <v>136</v>
      </c>
      <c r="AI329" s="26">
        <v>128</v>
      </c>
      <c r="AJ329" s="26">
        <v>132</v>
      </c>
      <c r="AK329" s="26">
        <v>166</v>
      </c>
      <c r="AL329" s="26">
        <v>100</v>
      </c>
      <c r="AM329" s="26">
        <v>110</v>
      </c>
      <c r="AN329" s="26">
        <v>54</v>
      </c>
      <c r="AO329" s="26">
        <v>46</v>
      </c>
      <c r="AP329" s="26">
        <v>18</v>
      </c>
      <c r="AQ329" s="26">
        <v>13</v>
      </c>
    </row>
    <row r="330" spans="15:43" ht="15" x14ac:dyDescent="0.25">
      <c r="O330" s="75">
        <v>2016</v>
      </c>
      <c r="P330" s="75" t="s">
        <v>13</v>
      </c>
      <c r="Q330" s="75">
        <v>28</v>
      </c>
      <c r="R330" s="75" t="s">
        <v>19</v>
      </c>
      <c r="S330" s="90">
        <f t="shared" si="9"/>
        <v>1846</v>
      </c>
      <c r="T330" s="26">
        <v>7</v>
      </c>
      <c r="U330" s="26">
        <v>4</v>
      </c>
      <c r="V330" s="26">
        <v>5</v>
      </c>
      <c r="W330" s="26">
        <v>15</v>
      </c>
      <c r="X330" s="26">
        <v>22</v>
      </c>
      <c r="Y330" s="26">
        <v>42</v>
      </c>
      <c r="Z330" s="26">
        <v>67</v>
      </c>
      <c r="AA330" s="26">
        <v>94</v>
      </c>
      <c r="AB330" s="26">
        <v>121</v>
      </c>
      <c r="AC330" s="26">
        <v>142</v>
      </c>
      <c r="AD330" s="26">
        <v>134</v>
      </c>
      <c r="AE330" s="26">
        <v>125</v>
      </c>
      <c r="AF330" s="26">
        <v>119</v>
      </c>
      <c r="AG330" s="26">
        <v>136</v>
      </c>
      <c r="AH330" s="26">
        <v>137</v>
      </c>
      <c r="AI330" s="26">
        <v>133</v>
      </c>
      <c r="AJ330" s="26">
        <v>153</v>
      </c>
      <c r="AK330" s="26">
        <v>117</v>
      </c>
      <c r="AL330" s="26">
        <v>95</v>
      </c>
      <c r="AM330" s="26">
        <v>85</v>
      </c>
      <c r="AN330" s="26">
        <v>33</v>
      </c>
      <c r="AO330" s="26">
        <v>31</v>
      </c>
      <c r="AP330" s="26">
        <v>15</v>
      </c>
      <c r="AQ330" s="26">
        <v>14</v>
      </c>
    </row>
    <row r="331" spans="15:43" ht="15" x14ac:dyDescent="0.25">
      <c r="O331" s="75">
        <v>2016</v>
      </c>
      <c r="P331" s="75" t="s">
        <v>13</v>
      </c>
      <c r="Q331" s="75">
        <v>29</v>
      </c>
      <c r="R331" s="75" t="s">
        <v>20</v>
      </c>
      <c r="S331" s="90">
        <f t="shared" si="9"/>
        <v>1958</v>
      </c>
      <c r="T331" s="26">
        <v>8</v>
      </c>
      <c r="U331" s="26">
        <v>4</v>
      </c>
      <c r="V331" s="26">
        <v>0</v>
      </c>
      <c r="W331" s="26">
        <v>13</v>
      </c>
      <c r="X331" s="26">
        <v>16</v>
      </c>
      <c r="Y331" s="26">
        <v>51</v>
      </c>
      <c r="Z331" s="26">
        <v>83</v>
      </c>
      <c r="AA331" s="26">
        <v>184</v>
      </c>
      <c r="AB331" s="26">
        <v>86</v>
      </c>
      <c r="AC331" s="26">
        <v>114</v>
      </c>
      <c r="AD331" s="26">
        <v>109</v>
      </c>
      <c r="AE331" s="26">
        <v>130</v>
      </c>
      <c r="AF331" s="26">
        <v>123</v>
      </c>
      <c r="AG331" s="26">
        <v>140</v>
      </c>
      <c r="AH331" s="26">
        <v>143</v>
      </c>
      <c r="AI331" s="26">
        <v>150</v>
      </c>
      <c r="AJ331" s="26">
        <v>181</v>
      </c>
      <c r="AK331" s="26">
        <v>164</v>
      </c>
      <c r="AL331" s="26">
        <v>103</v>
      </c>
      <c r="AM331" s="26">
        <v>43</v>
      </c>
      <c r="AN331" s="26">
        <v>41</v>
      </c>
      <c r="AO331" s="26">
        <v>21</v>
      </c>
      <c r="AP331" s="26">
        <v>28</v>
      </c>
      <c r="AQ331" s="26">
        <v>23</v>
      </c>
    </row>
    <row r="332" spans="15:43" ht="15" x14ac:dyDescent="0.25">
      <c r="O332" s="75">
        <v>2016</v>
      </c>
      <c r="P332" s="75" t="s">
        <v>13</v>
      </c>
      <c r="Q332" s="75">
        <v>30</v>
      </c>
      <c r="R332" s="75" t="s">
        <v>21</v>
      </c>
      <c r="S332" s="90">
        <f t="shared" si="9"/>
        <v>2072</v>
      </c>
      <c r="T332" s="26">
        <v>10</v>
      </c>
      <c r="U332" s="26">
        <v>7</v>
      </c>
      <c r="V332" s="26">
        <v>2</v>
      </c>
      <c r="W332" s="26">
        <v>10</v>
      </c>
      <c r="X332" s="26">
        <v>14</v>
      </c>
      <c r="Y332" s="26">
        <v>62</v>
      </c>
      <c r="Z332" s="26">
        <v>81</v>
      </c>
      <c r="AA332" s="26">
        <v>171</v>
      </c>
      <c r="AB332" s="26">
        <v>78</v>
      </c>
      <c r="AC332" s="26">
        <v>97</v>
      </c>
      <c r="AD332" s="26">
        <v>105</v>
      </c>
      <c r="AE332" s="26">
        <v>136</v>
      </c>
      <c r="AF332" s="26">
        <v>104</v>
      </c>
      <c r="AG332" s="26">
        <v>121</v>
      </c>
      <c r="AH332" s="26">
        <v>141</v>
      </c>
      <c r="AI332" s="26">
        <v>154</v>
      </c>
      <c r="AJ332" s="26">
        <v>188</v>
      </c>
      <c r="AK332" s="26">
        <v>211</v>
      </c>
      <c r="AL332" s="26">
        <v>128</v>
      </c>
      <c r="AM332" s="26">
        <v>89</v>
      </c>
      <c r="AN332" s="26">
        <v>82</v>
      </c>
      <c r="AO332" s="26">
        <v>36</v>
      </c>
      <c r="AP332" s="26">
        <v>28</v>
      </c>
      <c r="AQ332" s="26">
        <v>17</v>
      </c>
    </row>
    <row r="333" spans="15:43" ht="15" x14ac:dyDescent="0.25">
      <c r="O333" s="75">
        <v>2016</v>
      </c>
      <c r="P333" s="75" t="s">
        <v>14</v>
      </c>
      <c r="Q333" s="75">
        <v>1</v>
      </c>
      <c r="R333" s="75" t="s">
        <v>15</v>
      </c>
      <c r="S333" s="90">
        <f t="shared" si="9"/>
        <v>2256</v>
      </c>
      <c r="T333" s="26">
        <v>18</v>
      </c>
      <c r="U333" s="26">
        <v>12</v>
      </c>
      <c r="V333" s="26">
        <v>9</v>
      </c>
      <c r="W333" s="26">
        <v>9</v>
      </c>
      <c r="X333" s="26">
        <v>21</v>
      </c>
      <c r="Y333" s="26">
        <v>63</v>
      </c>
      <c r="Z333" s="26">
        <v>85</v>
      </c>
      <c r="AA333" s="26">
        <v>184</v>
      </c>
      <c r="AB333" s="26">
        <v>77</v>
      </c>
      <c r="AC333" s="26">
        <v>120</v>
      </c>
      <c r="AD333" s="26">
        <v>137</v>
      </c>
      <c r="AE333" s="26">
        <v>149</v>
      </c>
      <c r="AF333" s="26">
        <v>127</v>
      </c>
      <c r="AG333" s="26">
        <v>152</v>
      </c>
      <c r="AH333" s="26">
        <v>163</v>
      </c>
      <c r="AI333" s="26">
        <v>158</v>
      </c>
      <c r="AJ333" s="26">
        <v>202</v>
      </c>
      <c r="AK333" s="26">
        <v>207</v>
      </c>
      <c r="AL333" s="26">
        <v>128</v>
      </c>
      <c r="AM333" s="26">
        <v>78</v>
      </c>
      <c r="AN333" s="26">
        <v>67</v>
      </c>
      <c r="AO333" s="26">
        <v>38</v>
      </c>
      <c r="AP333" s="26">
        <v>31</v>
      </c>
      <c r="AQ333" s="26">
        <v>21</v>
      </c>
    </row>
    <row r="334" spans="15:43" ht="15" x14ac:dyDescent="0.25">
      <c r="O334" s="75">
        <v>2016</v>
      </c>
      <c r="P334" s="75" t="s">
        <v>14</v>
      </c>
      <c r="Q334" s="75">
        <v>2</v>
      </c>
      <c r="R334" s="75" t="s">
        <v>16</v>
      </c>
      <c r="S334" s="90">
        <f t="shared" si="9"/>
        <v>2406</v>
      </c>
      <c r="T334" s="26">
        <v>14</v>
      </c>
      <c r="U334" s="26">
        <v>9</v>
      </c>
      <c r="V334" s="26">
        <v>2</v>
      </c>
      <c r="W334" s="26">
        <v>8</v>
      </c>
      <c r="X334" s="26">
        <v>13</v>
      </c>
      <c r="Y334" s="26">
        <v>52</v>
      </c>
      <c r="Z334" s="26">
        <v>94</v>
      </c>
      <c r="AA334" s="26">
        <v>168</v>
      </c>
      <c r="AB334" s="26">
        <v>121</v>
      </c>
      <c r="AC334" s="26">
        <v>122</v>
      </c>
      <c r="AD334" s="26">
        <v>136</v>
      </c>
      <c r="AE334" s="26">
        <v>151</v>
      </c>
      <c r="AF334" s="26">
        <v>150</v>
      </c>
      <c r="AG334" s="26">
        <v>150</v>
      </c>
      <c r="AH334" s="26">
        <v>171</v>
      </c>
      <c r="AI334" s="26">
        <v>192</v>
      </c>
      <c r="AJ334" s="26">
        <v>218</v>
      </c>
      <c r="AK334" s="26">
        <v>188</v>
      </c>
      <c r="AL334" s="26">
        <v>136</v>
      </c>
      <c r="AM334" s="26">
        <v>109</v>
      </c>
      <c r="AN334" s="26">
        <v>69</v>
      </c>
      <c r="AO334" s="26">
        <v>44</v>
      </c>
      <c r="AP334" s="26">
        <v>58</v>
      </c>
      <c r="AQ334" s="26">
        <v>31</v>
      </c>
    </row>
    <row r="335" spans="15:43" ht="15" x14ac:dyDescent="0.25">
      <c r="O335" s="75">
        <v>2016</v>
      </c>
      <c r="P335" s="75" t="s">
        <v>14</v>
      </c>
      <c r="Q335" s="75">
        <v>3</v>
      </c>
      <c r="R335" s="75" t="s">
        <v>17</v>
      </c>
      <c r="S335" s="90">
        <f t="shared" si="9"/>
        <v>1528</v>
      </c>
      <c r="T335" s="26">
        <v>19</v>
      </c>
      <c r="U335" s="26">
        <v>11</v>
      </c>
      <c r="V335" s="26">
        <v>11</v>
      </c>
      <c r="W335" s="26">
        <v>8</v>
      </c>
      <c r="X335" s="26">
        <v>11</v>
      </c>
      <c r="Y335" s="26">
        <v>29</v>
      </c>
      <c r="Z335" s="26">
        <v>52</v>
      </c>
      <c r="AA335" s="26">
        <v>40</v>
      </c>
      <c r="AB335" s="26">
        <v>67</v>
      </c>
      <c r="AC335" s="26">
        <v>92</v>
      </c>
      <c r="AD335" s="26">
        <v>111</v>
      </c>
      <c r="AE335" s="26">
        <v>97</v>
      </c>
      <c r="AF335" s="26">
        <v>131</v>
      </c>
      <c r="AG335" s="26">
        <v>111</v>
      </c>
      <c r="AH335" s="26">
        <v>144</v>
      </c>
      <c r="AI335" s="26">
        <v>105</v>
      </c>
      <c r="AJ335" s="26">
        <v>91</v>
      </c>
      <c r="AK335" s="26">
        <v>109</v>
      </c>
      <c r="AL335" s="26">
        <v>88</v>
      </c>
      <c r="AM335" s="26">
        <v>69</v>
      </c>
      <c r="AN335" s="26">
        <v>50</v>
      </c>
      <c r="AO335" s="26">
        <v>42</v>
      </c>
      <c r="AP335" s="26">
        <v>28</v>
      </c>
      <c r="AQ335" s="26">
        <v>12</v>
      </c>
    </row>
    <row r="336" spans="15:43" ht="15" x14ac:dyDescent="0.25">
      <c r="O336" s="75">
        <v>2016</v>
      </c>
      <c r="P336" s="75" t="s">
        <v>14</v>
      </c>
      <c r="Q336" s="75">
        <v>4</v>
      </c>
      <c r="R336" s="75" t="s">
        <v>18</v>
      </c>
      <c r="S336" s="90">
        <f t="shared" si="9"/>
        <v>1649</v>
      </c>
      <c r="T336" s="26">
        <v>15</v>
      </c>
      <c r="U336" s="26">
        <v>8</v>
      </c>
      <c r="V336" s="26">
        <v>13</v>
      </c>
      <c r="W336" s="26">
        <v>5</v>
      </c>
      <c r="X336" s="26">
        <v>4</v>
      </c>
      <c r="Y336" s="26">
        <v>27</v>
      </c>
      <c r="Z336" s="26">
        <v>28</v>
      </c>
      <c r="AA336" s="26">
        <v>31</v>
      </c>
      <c r="AB336" s="26">
        <v>56</v>
      </c>
      <c r="AC336" s="26">
        <v>111</v>
      </c>
      <c r="AD336" s="26">
        <v>110</v>
      </c>
      <c r="AE336" s="26">
        <v>90</v>
      </c>
      <c r="AF336" s="26">
        <v>203</v>
      </c>
      <c r="AG336" s="26">
        <v>111</v>
      </c>
      <c r="AH336" s="26">
        <v>103</v>
      </c>
      <c r="AI336" s="26">
        <v>129</v>
      </c>
      <c r="AJ336" s="26">
        <v>104</v>
      </c>
      <c r="AK336" s="26">
        <v>151</v>
      </c>
      <c r="AL336" s="26">
        <v>101</v>
      </c>
      <c r="AM336" s="26">
        <v>91</v>
      </c>
      <c r="AN336" s="26">
        <v>79</v>
      </c>
      <c r="AO336" s="26">
        <v>34</v>
      </c>
      <c r="AP336" s="26">
        <v>23</v>
      </c>
      <c r="AQ336" s="26">
        <v>22</v>
      </c>
    </row>
    <row r="337" spans="15:43" ht="15" x14ac:dyDescent="0.25">
      <c r="O337" s="75">
        <v>2016</v>
      </c>
      <c r="P337" s="75" t="s">
        <v>14</v>
      </c>
      <c r="Q337" s="75">
        <v>5</v>
      </c>
      <c r="R337" s="75" t="s">
        <v>19</v>
      </c>
      <c r="S337" s="90">
        <f t="shared" si="9"/>
        <v>1907</v>
      </c>
      <c r="T337" s="26">
        <v>14</v>
      </c>
      <c r="U337" s="26">
        <v>6</v>
      </c>
      <c r="V337" s="26">
        <v>5</v>
      </c>
      <c r="W337" s="26">
        <v>9</v>
      </c>
      <c r="X337" s="26">
        <v>15</v>
      </c>
      <c r="Y337" s="26">
        <v>45</v>
      </c>
      <c r="Z337" s="26">
        <v>59</v>
      </c>
      <c r="AA337" s="26">
        <v>104</v>
      </c>
      <c r="AB337" s="26">
        <v>97</v>
      </c>
      <c r="AC337" s="26">
        <v>91</v>
      </c>
      <c r="AD337" s="26">
        <v>122</v>
      </c>
      <c r="AE337" s="26">
        <v>149</v>
      </c>
      <c r="AF337" s="26">
        <v>121</v>
      </c>
      <c r="AG337" s="26">
        <v>127</v>
      </c>
      <c r="AH337" s="26">
        <v>162</v>
      </c>
      <c r="AI337" s="26">
        <v>148</v>
      </c>
      <c r="AJ337" s="26">
        <v>168</v>
      </c>
      <c r="AK337" s="26">
        <v>166</v>
      </c>
      <c r="AL337" s="26">
        <v>94</v>
      </c>
      <c r="AM337" s="26">
        <v>67</v>
      </c>
      <c r="AN337" s="26">
        <v>55</v>
      </c>
      <c r="AO337" s="26">
        <v>52</v>
      </c>
      <c r="AP337" s="26">
        <v>18</v>
      </c>
      <c r="AQ337" s="26">
        <v>13</v>
      </c>
    </row>
    <row r="338" spans="15:43" ht="15" x14ac:dyDescent="0.25">
      <c r="O338" s="75">
        <v>2016</v>
      </c>
      <c r="P338" s="75" t="s">
        <v>14</v>
      </c>
      <c r="Q338" s="75">
        <v>6</v>
      </c>
      <c r="R338" s="75" t="s">
        <v>20</v>
      </c>
      <c r="S338" s="90">
        <f t="shared" si="9"/>
        <v>1978</v>
      </c>
      <c r="T338" s="26">
        <v>2</v>
      </c>
      <c r="U338" s="26">
        <v>3</v>
      </c>
      <c r="V338" s="26">
        <v>2</v>
      </c>
      <c r="W338" s="26">
        <v>8</v>
      </c>
      <c r="X338" s="26">
        <v>18</v>
      </c>
      <c r="Y338" s="26">
        <v>61</v>
      </c>
      <c r="Z338" s="26">
        <v>93</v>
      </c>
      <c r="AA338" s="26">
        <v>178</v>
      </c>
      <c r="AB338" s="26">
        <v>118</v>
      </c>
      <c r="AC338" s="26">
        <v>119</v>
      </c>
      <c r="AD338" s="26">
        <v>115</v>
      </c>
      <c r="AE338" s="26">
        <v>118</v>
      </c>
      <c r="AF338" s="26">
        <v>127</v>
      </c>
      <c r="AG338" s="26">
        <v>113</v>
      </c>
      <c r="AH338" s="26">
        <v>118</v>
      </c>
      <c r="AI338" s="26">
        <v>165</v>
      </c>
      <c r="AJ338" s="26">
        <v>202</v>
      </c>
      <c r="AK338" s="26">
        <v>138</v>
      </c>
      <c r="AL338" s="26">
        <v>103</v>
      </c>
      <c r="AM338" s="26">
        <v>58</v>
      </c>
      <c r="AN338" s="26">
        <v>44</v>
      </c>
      <c r="AO338" s="26">
        <v>38</v>
      </c>
      <c r="AP338" s="26">
        <v>25</v>
      </c>
      <c r="AQ338" s="26">
        <v>12</v>
      </c>
    </row>
    <row r="339" spans="15:43" ht="15" x14ac:dyDescent="0.25">
      <c r="O339" s="75">
        <v>2016</v>
      </c>
      <c r="P339" s="75" t="s">
        <v>14</v>
      </c>
      <c r="Q339" s="75">
        <v>7</v>
      </c>
      <c r="R339" s="75" t="s">
        <v>21</v>
      </c>
      <c r="S339" s="90">
        <f t="shared" si="9"/>
        <v>2225</v>
      </c>
      <c r="T339" s="26">
        <v>6</v>
      </c>
      <c r="U339" s="26">
        <v>7</v>
      </c>
      <c r="V339" s="26">
        <v>0</v>
      </c>
      <c r="W339" s="26">
        <v>6</v>
      </c>
      <c r="X339" s="26">
        <v>14</v>
      </c>
      <c r="Y339" s="26">
        <v>59</v>
      </c>
      <c r="Z339" s="26">
        <v>90</v>
      </c>
      <c r="AA339" s="26">
        <v>177</v>
      </c>
      <c r="AB339" s="26">
        <v>111</v>
      </c>
      <c r="AC339" s="26">
        <v>85</v>
      </c>
      <c r="AD339" s="26">
        <v>96</v>
      </c>
      <c r="AE339" s="26">
        <v>148</v>
      </c>
      <c r="AF339" s="26">
        <v>131</v>
      </c>
      <c r="AG339" s="26">
        <v>145</v>
      </c>
      <c r="AH339" s="26">
        <v>163</v>
      </c>
      <c r="AI339" s="26">
        <v>185</v>
      </c>
      <c r="AJ339" s="26">
        <v>190</v>
      </c>
      <c r="AK339" s="26">
        <v>183</v>
      </c>
      <c r="AL339" s="26">
        <v>165</v>
      </c>
      <c r="AM339" s="26">
        <v>77</v>
      </c>
      <c r="AN339" s="26">
        <v>105</v>
      </c>
      <c r="AO339" s="26">
        <v>34</v>
      </c>
      <c r="AP339" s="26">
        <v>28</v>
      </c>
      <c r="AQ339" s="26">
        <v>20</v>
      </c>
    </row>
    <row r="340" spans="15:43" ht="15" x14ac:dyDescent="0.25">
      <c r="O340" s="75">
        <v>2016</v>
      </c>
      <c r="P340" s="75" t="s">
        <v>14</v>
      </c>
      <c r="Q340" s="75">
        <v>8</v>
      </c>
      <c r="R340" s="75" t="s">
        <v>15</v>
      </c>
      <c r="S340" s="90">
        <f t="shared" si="9"/>
        <v>2146</v>
      </c>
      <c r="T340" s="26">
        <v>12</v>
      </c>
      <c r="U340" s="26">
        <v>10</v>
      </c>
      <c r="V340" s="26">
        <v>2</v>
      </c>
      <c r="W340" s="26">
        <v>8</v>
      </c>
      <c r="X340" s="26">
        <v>21</v>
      </c>
      <c r="Y340" s="26">
        <v>51</v>
      </c>
      <c r="Z340" s="26">
        <v>89</v>
      </c>
      <c r="AA340" s="26">
        <v>183</v>
      </c>
      <c r="AB340" s="26">
        <v>94</v>
      </c>
      <c r="AC340" s="26">
        <v>125</v>
      </c>
      <c r="AD340" s="26">
        <v>105</v>
      </c>
      <c r="AE340" s="26">
        <v>154</v>
      </c>
      <c r="AF340" s="26">
        <v>164</v>
      </c>
      <c r="AG340" s="26">
        <v>126</v>
      </c>
      <c r="AH340" s="26">
        <v>132</v>
      </c>
      <c r="AI340" s="26">
        <v>170</v>
      </c>
      <c r="AJ340" s="26">
        <v>192</v>
      </c>
      <c r="AK340" s="26">
        <v>154</v>
      </c>
      <c r="AL340" s="26">
        <v>130</v>
      </c>
      <c r="AM340" s="26">
        <v>70</v>
      </c>
      <c r="AN340" s="26">
        <v>59</v>
      </c>
      <c r="AO340" s="26">
        <v>48</v>
      </c>
      <c r="AP340" s="26">
        <v>31</v>
      </c>
      <c r="AQ340" s="26">
        <v>16</v>
      </c>
    </row>
    <row r="341" spans="15:43" ht="15" x14ac:dyDescent="0.25">
      <c r="O341" s="75">
        <v>2016</v>
      </c>
      <c r="P341" s="75" t="s">
        <v>14</v>
      </c>
      <c r="Q341" s="75">
        <v>9</v>
      </c>
      <c r="R341" s="75" t="s">
        <v>16</v>
      </c>
      <c r="S341" s="90">
        <f t="shared" si="9"/>
        <v>2421</v>
      </c>
      <c r="T341" s="26">
        <v>13</v>
      </c>
      <c r="U341" s="26">
        <v>8</v>
      </c>
      <c r="V341" s="26">
        <v>5</v>
      </c>
      <c r="W341" s="26">
        <v>10</v>
      </c>
      <c r="X341" s="26">
        <v>19</v>
      </c>
      <c r="Y341" s="26">
        <v>58</v>
      </c>
      <c r="Z341" s="26">
        <v>90</v>
      </c>
      <c r="AA341" s="26">
        <v>187</v>
      </c>
      <c r="AB341" s="26">
        <v>171</v>
      </c>
      <c r="AC341" s="26">
        <v>157</v>
      </c>
      <c r="AD341" s="26">
        <v>134</v>
      </c>
      <c r="AE341" s="26">
        <v>139</v>
      </c>
      <c r="AF341" s="26">
        <v>144</v>
      </c>
      <c r="AG341" s="26">
        <v>169</v>
      </c>
      <c r="AH341" s="26">
        <v>177</v>
      </c>
      <c r="AI341" s="26">
        <v>186</v>
      </c>
      <c r="AJ341" s="26">
        <v>198</v>
      </c>
      <c r="AK341" s="26">
        <v>186</v>
      </c>
      <c r="AL341" s="26">
        <v>128</v>
      </c>
      <c r="AM341" s="26">
        <v>86</v>
      </c>
      <c r="AN341" s="26">
        <v>54</v>
      </c>
      <c r="AO341" s="26">
        <v>46</v>
      </c>
      <c r="AP341" s="26">
        <v>29</v>
      </c>
      <c r="AQ341" s="26">
        <v>27</v>
      </c>
    </row>
    <row r="342" spans="15:43" ht="15" x14ac:dyDescent="0.25">
      <c r="O342" s="75">
        <v>2016</v>
      </c>
      <c r="P342" s="75" t="s">
        <v>14</v>
      </c>
      <c r="Q342" s="75">
        <v>10</v>
      </c>
      <c r="R342" s="75" t="s">
        <v>17</v>
      </c>
      <c r="S342" s="90">
        <f t="shared" si="9"/>
        <v>1891</v>
      </c>
      <c r="T342" s="26">
        <v>18</v>
      </c>
      <c r="U342" s="26">
        <v>13</v>
      </c>
      <c r="V342" s="26">
        <v>5</v>
      </c>
      <c r="W342" s="26">
        <v>6</v>
      </c>
      <c r="X342" s="26">
        <v>14</v>
      </c>
      <c r="Y342" s="26">
        <v>49</v>
      </c>
      <c r="Z342" s="26">
        <v>37</v>
      </c>
      <c r="AA342" s="26">
        <v>48</v>
      </c>
      <c r="AB342" s="26">
        <v>66</v>
      </c>
      <c r="AC342" s="26">
        <v>95</v>
      </c>
      <c r="AD342" s="26">
        <v>134</v>
      </c>
      <c r="AE342" s="26">
        <v>141</v>
      </c>
      <c r="AF342" s="26">
        <v>127</v>
      </c>
      <c r="AG342" s="26">
        <v>141</v>
      </c>
      <c r="AH342" s="26">
        <v>176</v>
      </c>
      <c r="AI342" s="26">
        <v>135</v>
      </c>
      <c r="AJ342" s="26">
        <v>143</v>
      </c>
      <c r="AK342" s="26">
        <v>136</v>
      </c>
      <c r="AL342" s="26">
        <v>111</v>
      </c>
      <c r="AM342" s="26">
        <v>84</v>
      </c>
      <c r="AN342" s="26">
        <v>91</v>
      </c>
      <c r="AO342" s="26">
        <v>62</v>
      </c>
      <c r="AP342" s="26">
        <v>26</v>
      </c>
      <c r="AQ342" s="26">
        <v>33</v>
      </c>
    </row>
    <row r="343" spans="15:43" ht="15" x14ac:dyDescent="0.25">
      <c r="O343" s="75">
        <v>2016</v>
      </c>
      <c r="P343" s="75" t="s">
        <v>14</v>
      </c>
      <c r="Q343" s="75">
        <v>11</v>
      </c>
      <c r="R343" s="75" t="s">
        <v>18</v>
      </c>
      <c r="S343" s="90">
        <f t="shared" si="9"/>
        <v>1864</v>
      </c>
      <c r="T343" s="26">
        <v>12</v>
      </c>
      <c r="U343" s="26">
        <v>6</v>
      </c>
      <c r="V343" s="26">
        <v>8</v>
      </c>
      <c r="W343" s="26">
        <v>12</v>
      </c>
      <c r="X343" s="26">
        <v>12</v>
      </c>
      <c r="Y343" s="26">
        <v>36</v>
      </c>
      <c r="Z343" s="26">
        <v>40</v>
      </c>
      <c r="AA343" s="26">
        <v>17</v>
      </c>
      <c r="AB343" s="26">
        <v>58</v>
      </c>
      <c r="AC343" s="26">
        <v>111</v>
      </c>
      <c r="AD343" s="26">
        <v>137</v>
      </c>
      <c r="AE343" s="26">
        <v>120</v>
      </c>
      <c r="AF343" s="26">
        <v>192</v>
      </c>
      <c r="AG343" s="26">
        <v>157</v>
      </c>
      <c r="AH343" s="26">
        <v>121</v>
      </c>
      <c r="AI343" s="26">
        <v>131</v>
      </c>
      <c r="AJ343" s="26">
        <v>130</v>
      </c>
      <c r="AK343" s="26">
        <v>179</v>
      </c>
      <c r="AL343" s="26">
        <v>91</v>
      </c>
      <c r="AM343" s="26">
        <v>143</v>
      </c>
      <c r="AN343" s="26">
        <v>66</v>
      </c>
      <c r="AO343" s="26">
        <v>38</v>
      </c>
      <c r="AP343" s="26">
        <v>27</v>
      </c>
      <c r="AQ343" s="26">
        <v>20</v>
      </c>
    </row>
    <row r="344" spans="15:43" ht="15" x14ac:dyDescent="0.25">
      <c r="O344" s="75">
        <v>2016</v>
      </c>
      <c r="P344" s="75" t="s">
        <v>14</v>
      </c>
      <c r="Q344" s="75">
        <v>12</v>
      </c>
      <c r="R344" s="75" t="s">
        <v>19</v>
      </c>
      <c r="S344" s="90">
        <f t="shared" si="9"/>
        <v>1968</v>
      </c>
      <c r="T344" s="26">
        <v>9</v>
      </c>
      <c r="U344" s="26">
        <v>8</v>
      </c>
      <c r="V344" s="26">
        <v>8</v>
      </c>
      <c r="W344" s="26">
        <v>9</v>
      </c>
      <c r="X344" s="26">
        <v>16</v>
      </c>
      <c r="Y344" s="26">
        <v>52</v>
      </c>
      <c r="Z344" s="26">
        <v>68</v>
      </c>
      <c r="AA344" s="26">
        <v>92</v>
      </c>
      <c r="AB344" s="26">
        <v>99</v>
      </c>
      <c r="AC344" s="26">
        <v>113</v>
      </c>
      <c r="AD344" s="26">
        <v>136</v>
      </c>
      <c r="AE344" s="26">
        <v>121</v>
      </c>
      <c r="AF344" s="26">
        <v>164</v>
      </c>
      <c r="AG344" s="26">
        <v>167</v>
      </c>
      <c r="AH344" s="26">
        <v>149</v>
      </c>
      <c r="AI344" s="26">
        <v>164</v>
      </c>
      <c r="AJ344" s="26">
        <v>161</v>
      </c>
      <c r="AK344" s="26">
        <v>140</v>
      </c>
      <c r="AL344" s="26">
        <v>108</v>
      </c>
      <c r="AM344" s="26">
        <v>65</v>
      </c>
      <c r="AN344" s="26">
        <v>56</v>
      </c>
      <c r="AO344" s="26">
        <v>33</v>
      </c>
      <c r="AP344" s="26">
        <v>17</v>
      </c>
      <c r="AQ344" s="26">
        <v>13</v>
      </c>
    </row>
    <row r="345" spans="15:43" ht="15" x14ac:dyDescent="0.25">
      <c r="O345" s="75">
        <v>2016</v>
      </c>
      <c r="P345" s="75" t="s">
        <v>14</v>
      </c>
      <c r="Q345" s="75">
        <v>13</v>
      </c>
      <c r="R345" s="75" t="s">
        <v>20</v>
      </c>
      <c r="S345" s="90">
        <f t="shared" si="9"/>
        <v>2053</v>
      </c>
      <c r="T345" s="26">
        <v>8</v>
      </c>
      <c r="U345" s="26">
        <v>3</v>
      </c>
      <c r="V345" s="26">
        <v>4</v>
      </c>
      <c r="W345" s="26">
        <v>6</v>
      </c>
      <c r="X345" s="26">
        <v>15</v>
      </c>
      <c r="Y345" s="26">
        <v>66</v>
      </c>
      <c r="Z345" s="26">
        <v>75</v>
      </c>
      <c r="AA345" s="26">
        <v>174</v>
      </c>
      <c r="AB345" s="26">
        <v>114</v>
      </c>
      <c r="AC345" s="26">
        <v>79</v>
      </c>
      <c r="AD345" s="26">
        <v>141</v>
      </c>
      <c r="AE345" s="26">
        <v>139</v>
      </c>
      <c r="AF345" s="26">
        <v>132</v>
      </c>
      <c r="AG345" s="26">
        <v>124</v>
      </c>
      <c r="AH345" s="26">
        <v>129</v>
      </c>
      <c r="AI345" s="26">
        <v>174</v>
      </c>
      <c r="AJ345" s="26">
        <v>178</v>
      </c>
      <c r="AK345" s="26">
        <v>156</v>
      </c>
      <c r="AL345" s="26">
        <v>116</v>
      </c>
      <c r="AM345" s="26">
        <v>76</v>
      </c>
      <c r="AN345" s="26">
        <v>70</v>
      </c>
      <c r="AO345" s="26">
        <v>30</v>
      </c>
      <c r="AP345" s="26">
        <v>25</v>
      </c>
      <c r="AQ345" s="26">
        <v>19</v>
      </c>
    </row>
    <row r="346" spans="15:43" ht="15" x14ac:dyDescent="0.25">
      <c r="O346" s="75">
        <v>2016</v>
      </c>
      <c r="P346" s="75" t="s">
        <v>14</v>
      </c>
      <c r="Q346" s="75">
        <v>14</v>
      </c>
      <c r="R346" s="75" t="s">
        <v>21</v>
      </c>
      <c r="S346" s="90">
        <f t="shared" ref="S346:S363" si="10">IF(COUNTIF(T346:AQ346, "") &gt; 0, "", SUM(T346:AQ346))</f>
        <v>2158</v>
      </c>
      <c r="T346" s="26">
        <v>10</v>
      </c>
      <c r="U346" s="26">
        <v>6</v>
      </c>
      <c r="V346" s="26">
        <v>4</v>
      </c>
      <c r="W346" s="26">
        <v>9</v>
      </c>
      <c r="X346" s="26">
        <v>17</v>
      </c>
      <c r="Y346" s="26">
        <v>57</v>
      </c>
      <c r="Z346" s="26">
        <v>83</v>
      </c>
      <c r="AA346" s="26">
        <v>169</v>
      </c>
      <c r="AB346" s="26">
        <v>99</v>
      </c>
      <c r="AC346" s="26">
        <v>97</v>
      </c>
      <c r="AD346" s="26">
        <v>139</v>
      </c>
      <c r="AE346" s="26">
        <v>123</v>
      </c>
      <c r="AF346" s="26">
        <v>128</v>
      </c>
      <c r="AG346" s="26">
        <v>140</v>
      </c>
      <c r="AH346" s="26">
        <v>139</v>
      </c>
      <c r="AI346" s="26">
        <v>153</v>
      </c>
      <c r="AJ346" s="26">
        <v>180</v>
      </c>
      <c r="AK346" s="26">
        <v>214</v>
      </c>
      <c r="AL346" s="26">
        <v>109</v>
      </c>
      <c r="AM346" s="26">
        <v>116</v>
      </c>
      <c r="AN346" s="26">
        <v>89</v>
      </c>
      <c r="AO346" s="26">
        <v>30</v>
      </c>
      <c r="AP346" s="26">
        <v>29</v>
      </c>
      <c r="AQ346" s="26">
        <v>18</v>
      </c>
    </row>
    <row r="347" spans="15:43" ht="15" x14ac:dyDescent="0.25">
      <c r="O347" s="75">
        <v>2016</v>
      </c>
      <c r="P347" s="75" t="s">
        <v>14</v>
      </c>
      <c r="Q347" s="75">
        <v>15</v>
      </c>
      <c r="R347" s="75" t="s">
        <v>15</v>
      </c>
      <c r="S347" s="90">
        <f t="shared" si="10"/>
        <v>2134</v>
      </c>
      <c r="T347" s="26">
        <v>4</v>
      </c>
      <c r="U347" s="26">
        <v>8</v>
      </c>
      <c r="V347" s="26">
        <v>4</v>
      </c>
      <c r="W347" s="26">
        <v>8</v>
      </c>
      <c r="X347" s="26">
        <v>13</v>
      </c>
      <c r="Y347" s="26">
        <v>58</v>
      </c>
      <c r="Z347" s="26">
        <v>90</v>
      </c>
      <c r="AA347" s="26">
        <v>175</v>
      </c>
      <c r="AB347" s="26">
        <v>115</v>
      </c>
      <c r="AC347" s="26">
        <v>109</v>
      </c>
      <c r="AD347" s="26">
        <v>138</v>
      </c>
      <c r="AE347" s="26">
        <v>133</v>
      </c>
      <c r="AF347" s="26">
        <v>128</v>
      </c>
      <c r="AG347" s="26">
        <v>122</v>
      </c>
      <c r="AH347" s="26">
        <v>162</v>
      </c>
      <c r="AI347" s="26">
        <v>169</v>
      </c>
      <c r="AJ347" s="26">
        <v>194</v>
      </c>
      <c r="AK347" s="26">
        <v>173</v>
      </c>
      <c r="AL347" s="26">
        <v>117</v>
      </c>
      <c r="AM347" s="26">
        <v>80</v>
      </c>
      <c r="AN347" s="26">
        <v>54</v>
      </c>
      <c r="AO347" s="26">
        <v>42</v>
      </c>
      <c r="AP347" s="26">
        <v>31</v>
      </c>
      <c r="AQ347" s="26">
        <v>7</v>
      </c>
    </row>
    <row r="348" spans="15:43" ht="15" x14ac:dyDescent="0.25">
      <c r="O348" s="75">
        <v>2016</v>
      </c>
      <c r="P348" s="75" t="s">
        <v>14</v>
      </c>
      <c r="Q348" s="75">
        <v>16</v>
      </c>
      <c r="R348" s="75" t="s">
        <v>16</v>
      </c>
      <c r="S348" s="90">
        <f t="shared" si="10"/>
        <v>2457</v>
      </c>
      <c r="T348" s="26">
        <v>7</v>
      </c>
      <c r="U348" s="26">
        <v>3</v>
      </c>
      <c r="V348" s="26">
        <v>3</v>
      </c>
      <c r="W348" s="26">
        <v>4</v>
      </c>
      <c r="X348" s="26">
        <v>10</v>
      </c>
      <c r="Y348" s="26">
        <v>55</v>
      </c>
      <c r="Z348" s="26">
        <v>81</v>
      </c>
      <c r="AA348" s="26">
        <v>163</v>
      </c>
      <c r="AB348" s="26">
        <v>138</v>
      </c>
      <c r="AC348" s="26">
        <v>160</v>
      </c>
      <c r="AD348" s="26">
        <v>149</v>
      </c>
      <c r="AE348" s="26">
        <v>136</v>
      </c>
      <c r="AF348" s="26">
        <v>159</v>
      </c>
      <c r="AG348" s="26">
        <v>153</v>
      </c>
      <c r="AH348" s="26">
        <v>153</v>
      </c>
      <c r="AI348" s="26">
        <v>171</v>
      </c>
      <c r="AJ348" s="26">
        <v>227</v>
      </c>
      <c r="AK348" s="26">
        <v>197</v>
      </c>
      <c r="AL348" s="26">
        <v>154</v>
      </c>
      <c r="AM348" s="26">
        <v>103</v>
      </c>
      <c r="AN348" s="26">
        <v>88</v>
      </c>
      <c r="AO348" s="26">
        <v>69</v>
      </c>
      <c r="AP348" s="26">
        <v>44</v>
      </c>
      <c r="AQ348" s="26">
        <v>30</v>
      </c>
    </row>
    <row r="349" spans="15:43" ht="15" x14ac:dyDescent="0.25">
      <c r="O349" s="75">
        <v>2016</v>
      </c>
      <c r="P349" s="75" t="s">
        <v>14</v>
      </c>
      <c r="Q349" s="75">
        <v>17</v>
      </c>
      <c r="R349" s="75" t="s">
        <v>17</v>
      </c>
      <c r="S349" s="90">
        <f t="shared" si="10"/>
        <v>1881</v>
      </c>
      <c r="T349" s="26">
        <v>11</v>
      </c>
      <c r="U349" s="26">
        <v>10</v>
      </c>
      <c r="V349" s="26">
        <v>15</v>
      </c>
      <c r="W349" s="26">
        <v>11</v>
      </c>
      <c r="X349" s="26">
        <v>10</v>
      </c>
      <c r="Y349" s="26">
        <v>44</v>
      </c>
      <c r="Z349" s="26">
        <v>32</v>
      </c>
      <c r="AA349" s="26">
        <v>38</v>
      </c>
      <c r="AB349" s="26">
        <v>85</v>
      </c>
      <c r="AC349" s="26">
        <v>117</v>
      </c>
      <c r="AD349" s="26">
        <v>146</v>
      </c>
      <c r="AE349" s="26">
        <v>160</v>
      </c>
      <c r="AF349" s="26">
        <v>130</v>
      </c>
      <c r="AG349" s="26">
        <v>148</v>
      </c>
      <c r="AH349" s="26">
        <v>130</v>
      </c>
      <c r="AI349" s="26">
        <v>141</v>
      </c>
      <c r="AJ349" s="26">
        <v>149</v>
      </c>
      <c r="AK349" s="26">
        <v>133</v>
      </c>
      <c r="AL349" s="26">
        <v>103</v>
      </c>
      <c r="AM349" s="26">
        <v>78</v>
      </c>
      <c r="AN349" s="26">
        <v>80</v>
      </c>
      <c r="AO349" s="26">
        <v>45</v>
      </c>
      <c r="AP349" s="26">
        <v>31</v>
      </c>
      <c r="AQ349" s="26">
        <v>34</v>
      </c>
    </row>
    <row r="350" spans="15:43" ht="15" x14ac:dyDescent="0.25">
      <c r="O350" s="75">
        <v>2016</v>
      </c>
      <c r="P350" s="75" t="s">
        <v>14</v>
      </c>
      <c r="Q350" s="75">
        <v>18</v>
      </c>
      <c r="R350" s="75" t="s">
        <v>18</v>
      </c>
      <c r="S350" s="90">
        <f t="shared" si="10"/>
        <v>1754</v>
      </c>
      <c r="T350" s="26">
        <v>18</v>
      </c>
      <c r="U350" s="26">
        <v>9</v>
      </c>
      <c r="V350" s="26">
        <v>5</v>
      </c>
      <c r="W350" s="26">
        <v>8</v>
      </c>
      <c r="X350" s="26">
        <v>9</v>
      </c>
      <c r="Y350" s="26">
        <v>40</v>
      </c>
      <c r="Z350" s="26">
        <v>11</v>
      </c>
      <c r="AA350" s="26">
        <v>20</v>
      </c>
      <c r="AB350" s="26">
        <v>52</v>
      </c>
      <c r="AC350" s="26">
        <v>142</v>
      </c>
      <c r="AD350" s="26">
        <v>134</v>
      </c>
      <c r="AE350" s="26">
        <v>89</v>
      </c>
      <c r="AF350" s="26">
        <v>184</v>
      </c>
      <c r="AG350" s="26">
        <v>164</v>
      </c>
      <c r="AH350" s="26">
        <v>139</v>
      </c>
      <c r="AI350" s="26">
        <v>125</v>
      </c>
      <c r="AJ350" s="26">
        <v>115</v>
      </c>
      <c r="AK350" s="26">
        <v>139</v>
      </c>
      <c r="AL350" s="26">
        <v>108</v>
      </c>
      <c r="AM350" s="26">
        <v>96</v>
      </c>
      <c r="AN350" s="26">
        <v>60</v>
      </c>
      <c r="AO350" s="26">
        <v>49</v>
      </c>
      <c r="AP350" s="26">
        <v>20</v>
      </c>
      <c r="AQ350" s="26">
        <v>18</v>
      </c>
    </row>
    <row r="351" spans="15:43" ht="15" x14ac:dyDescent="0.25">
      <c r="O351" s="75">
        <v>2016</v>
      </c>
      <c r="P351" s="75" t="s">
        <v>14</v>
      </c>
      <c r="Q351" s="75">
        <v>19</v>
      </c>
      <c r="R351" s="75" t="s">
        <v>19</v>
      </c>
      <c r="S351" s="90">
        <f t="shared" si="10"/>
        <v>1888</v>
      </c>
      <c r="T351" s="26">
        <v>8</v>
      </c>
      <c r="U351" s="26">
        <v>5</v>
      </c>
      <c r="V351" s="26">
        <v>6</v>
      </c>
      <c r="W351" s="26">
        <v>8</v>
      </c>
      <c r="X351" s="26">
        <v>19</v>
      </c>
      <c r="Y351" s="26">
        <v>48</v>
      </c>
      <c r="Z351" s="26">
        <v>46</v>
      </c>
      <c r="AA351" s="26">
        <v>74</v>
      </c>
      <c r="AB351" s="26">
        <v>77</v>
      </c>
      <c r="AC351" s="26">
        <v>98</v>
      </c>
      <c r="AD351" s="26">
        <v>118</v>
      </c>
      <c r="AE351" s="26">
        <v>151</v>
      </c>
      <c r="AF351" s="26">
        <v>146</v>
      </c>
      <c r="AG351" s="26">
        <v>143</v>
      </c>
      <c r="AH351" s="26">
        <v>163</v>
      </c>
      <c r="AI351" s="26">
        <v>165</v>
      </c>
      <c r="AJ351" s="26">
        <v>156</v>
      </c>
      <c r="AK351" s="26">
        <v>174</v>
      </c>
      <c r="AL351" s="26">
        <v>90</v>
      </c>
      <c r="AM351" s="26">
        <v>59</v>
      </c>
      <c r="AN351" s="26">
        <v>53</v>
      </c>
      <c r="AO351" s="26">
        <v>42</v>
      </c>
      <c r="AP351" s="26">
        <v>24</v>
      </c>
      <c r="AQ351" s="26">
        <v>15</v>
      </c>
    </row>
    <row r="352" spans="15:43" ht="15" x14ac:dyDescent="0.25">
      <c r="O352" s="75">
        <v>2016</v>
      </c>
      <c r="P352" s="75" t="s">
        <v>14</v>
      </c>
      <c r="Q352" s="75">
        <v>20</v>
      </c>
      <c r="R352" s="75" t="s">
        <v>20</v>
      </c>
      <c r="S352" s="90">
        <f t="shared" si="10"/>
        <v>2103</v>
      </c>
      <c r="T352" s="26">
        <v>9</v>
      </c>
      <c r="U352" s="26">
        <v>7</v>
      </c>
      <c r="V352" s="26">
        <v>2</v>
      </c>
      <c r="W352" s="26">
        <v>10</v>
      </c>
      <c r="X352" s="26">
        <v>20</v>
      </c>
      <c r="Y352" s="26">
        <v>58</v>
      </c>
      <c r="Z352" s="26">
        <v>77</v>
      </c>
      <c r="AA352" s="26">
        <v>161</v>
      </c>
      <c r="AB352" s="26">
        <v>74</v>
      </c>
      <c r="AC352" s="26">
        <v>113</v>
      </c>
      <c r="AD352" s="26">
        <v>128</v>
      </c>
      <c r="AE352" s="26">
        <v>114</v>
      </c>
      <c r="AF352" s="26">
        <v>128</v>
      </c>
      <c r="AG352" s="26">
        <v>139</v>
      </c>
      <c r="AH352" s="26">
        <v>134</v>
      </c>
      <c r="AI352" s="26">
        <v>165</v>
      </c>
      <c r="AJ352" s="26">
        <v>186</v>
      </c>
      <c r="AK352" s="26">
        <v>199</v>
      </c>
      <c r="AL352" s="26">
        <v>127</v>
      </c>
      <c r="AM352" s="26">
        <v>94</v>
      </c>
      <c r="AN352" s="26">
        <v>73</v>
      </c>
      <c r="AO352" s="26">
        <v>45</v>
      </c>
      <c r="AP352" s="26">
        <v>26</v>
      </c>
      <c r="AQ352" s="26">
        <v>14</v>
      </c>
    </row>
    <row r="353" spans="15:43" ht="15" x14ac:dyDescent="0.25">
      <c r="O353" s="75">
        <v>2016</v>
      </c>
      <c r="P353" s="75" t="s">
        <v>14</v>
      </c>
      <c r="Q353" s="75">
        <v>21</v>
      </c>
      <c r="R353" s="75" t="s">
        <v>21</v>
      </c>
      <c r="S353" s="90">
        <f t="shared" si="10"/>
        <v>2271</v>
      </c>
      <c r="T353" s="26">
        <v>13</v>
      </c>
      <c r="U353" s="26">
        <v>9</v>
      </c>
      <c r="V353" s="26">
        <v>4</v>
      </c>
      <c r="W353" s="26">
        <v>10</v>
      </c>
      <c r="X353" s="26">
        <v>19</v>
      </c>
      <c r="Y353" s="26">
        <v>51</v>
      </c>
      <c r="Z353" s="26">
        <v>76</v>
      </c>
      <c r="AA353" s="26">
        <v>130</v>
      </c>
      <c r="AB353" s="26">
        <v>113</v>
      </c>
      <c r="AC353" s="26">
        <v>107</v>
      </c>
      <c r="AD353" s="26">
        <v>160</v>
      </c>
      <c r="AE353" s="26">
        <v>169</v>
      </c>
      <c r="AF353" s="26">
        <v>174</v>
      </c>
      <c r="AG353" s="26">
        <v>148</v>
      </c>
      <c r="AH353" s="26">
        <v>163</v>
      </c>
      <c r="AI353" s="26">
        <v>141</v>
      </c>
      <c r="AJ353" s="26">
        <v>170</v>
      </c>
      <c r="AK353" s="26">
        <v>188</v>
      </c>
      <c r="AL353" s="26">
        <v>132</v>
      </c>
      <c r="AM353" s="26">
        <v>91</v>
      </c>
      <c r="AN353" s="26">
        <v>89</v>
      </c>
      <c r="AO353" s="26">
        <v>37</v>
      </c>
      <c r="AP353" s="26">
        <v>49</v>
      </c>
      <c r="AQ353" s="26">
        <v>28</v>
      </c>
    </row>
    <row r="354" spans="15:43" ht="15" x14ac:dyDescent="0.25">
      <c r="O354" s="75">
        <v>2016</v>
      </c>
      <c r="P354" s="75" t="s">
        <v>14</v>
      </c>
      <c r="Q354" s="75">
        <v>22</v>
      </c>
      <c r="R354" s="75" t="s">
        <v>15</v>
      </c>
      <c r="S354" s="90">
        <f t="shared" si="10"/>
        <v>2114</v>
      </c>
      <c r="T354" s="26">
        <v>5</v>
      </c>
      <c r="U354" s="26">
        <v>6</v>
      </c>
      <c r="V354" s="26">
        <v>6</v>
      </c>
      <c r="W354" s="26">
        <v>8</v>
      </c>
      <c r="X354" s="26">
        <v>16</v>
      </c>
      <c r="Y354" s="26">
        <v>50</v>
      </c>
      <c r="Z354" s="26">
        <v>63</v>
      </c>
      <c r="AA354" s="26">
        <v>84</v>
      </c>
      <c r="AB354" s="26">
        <v>109</v>
      </c>
      <c r="AC354" s="26">
        <v>107</v>
      </c>
      <c r="AD354" s="26">
        <v>151</v>
      </c>
      <c r="AE354" s="26">
        <v>141</v>
      </c>
      <c r="AF354" s="26">
        <v>145</v>
      </c>
      <c r="AG354" s="26">
        <v>162</v>
      </c>
      <c r="AH354" s="26">
        <v>172</v>
      </c>
      <c r="AI354" s="26">
        <v>182</v>
      </c>
      <c r="AJ354" s="26">
        <v>154</v>
      </c>
      <c r="AK354" s="26">
        <v>174</v>
      </c>
      <c r="AL354" s="26">
        <v>123</v>
      </c>
      <c r="AM354" s="26">
        <v>85</v>
      </c>
      <c r="AN354" s="26">
        <v>60</v>
      </c>
      <c r="AO354" s="26">
        <v>51</v>
      </c>
      <c r="AP354" s="26">
        <v>36</v>
      </c>
      <c r="AQ354" s="26">
        <v>24</v>
      </c>
    </row>
    <row r="355" spans="15:43" ht="15" x14ac:dyDescent="0.25">
      <c r="O355" s="75">
        <v>2016</v>
      </c>
      <c r="P355" s="75" t="s">
        <v>14</v>
      </c>
      <c r="Q355" s="75">
        <v>23</v>
      </c>
      <c r="R355" s="75" t="s">
        <v>16</v>
      </c>
      <c r="S355" s="90">
        <f t="shared" si="10"/>
        <v>2296</v>
      </c>
      <c r="T355" s="26">
        <v>17</v>
      </c>
      <c r="U355" s="26">
        <v>10</v>
      </c>
      <c r="V355" s="26">
        <v>9</v>
      </c>
      <c r="W355" s="26">
        <v>5</v>
      </c>
      <c r="X355" s="26">
        <v>10</v>
      </c>
      <c r="Y355" s="26">
        <v>33</v>
      </c>
      <c r="Z355" s="26">
        <v>41</v>
      </c>
      <c r="AA355" s="26">
        <v>66</v>
      </c>
      <c r="AB355" s="26">
        <v>106</v>
      </c>
      <c r="AC355" s="26">
        <v>127</v>
      </c>
      <c r="AD355" s="26">
        <v>160</v>
      </c>
      <c r="AE355" s="26">
        <v>178</v>
      </c>
      <c r="AF355" s="26">
        <v>167</v>
      </c>
      <c r="AG355" s="26">
        <v>162</v>
      </c>
      <c r="AH355" s="26">
        <v>183</v>
      </c>
      <c r="AI355" s="26">
        <v>169</v>
      </c>
      <c r="AJ355" s="26">
        <v>160</v>
      </c>
      <c r="AK355" s="26">
        <v>152</v>
      </c>
      <c r="AL355" s="26">
        <v>167</v>
      </c>
      <c r="AM355" s="26">
        <v>143</v>
      </c>
      <c r="AN355" s="26">
        <v>95</v>
      </c>
      <c r="AO355" s="26">
        <v>58</v>
      </c>
      <c r="AP355" s="26">
        <v>47</v>
      </c>
      <c r="AQ355" s="26">
        <v>31</v>
      </c>
    </row>
    <row r="356" spans="15:43" ht="15" x14ac:dyDescent="0.25">
      <c r="O356" s="75">
        <v>2016</v>
      </c>
      <c r="P356" s="75" t="s">
        <v>14</v>
      </c>
      <c r="Q356" s="75">
        <v>24</v>
      </c>
      <c r="R356" s="75" t="s">
        <v>17</v>
      </c>
      <c r="S356" s="90">
        <f t="shared" si="10"/>
        <v>2011</v>
      </c>
      <c r="T356" s="26">
        <v>22</v>
      </c>
      <c r="U356" s="26">
        <v>20</v>
      </c>
      <c r="V356" s="26">
        <v>7</v>
      </c>
      <c r="W356" s="26">
        <v>8</v>
      </c>
      <c r="X356" s="26">
        <v>13</v>
      </c>
      <c r="Y356" s="26">
        <v>46</v>
      </c>
      <c r="Z356" s="26">
        <v>26</v>
      </c>
      <c r="AA356" s="26">
        <v>36</v>
      </c>
      <c r="AB356" s="26">
        <v>56</v>
      </c>
      <c r="AC356" s="26">
        <v>108</v>
      </c>
      <c r="AD356" s="26">
        <v>164</v>
      </c>
      <c r="AE356" s="26">
        <v>168</v>
      </c>
      <c r="AF356" s="26">
        <v>133</v>
      </c>
      <c r="AG356" s="26">
        <v>154</v>
      </c>
      <c r="AH356" s="26">
        <v>148</v>
      </c>
      <c r="AI356" s="26">
        <v>151</v>
      </c>
      <c r="AJ356" s="26">
        <v>142</v>
      </c>
      <c r="AK356" s="26">
        <v>151</v>
      </c>
      <c r="AL356" s="26">
        <v>123</v>
      </c>
      <c r="AM356" s="26">
        <v>101</v>
      </c>
      <c r="AN356" s="26">
        <v>80</v>
      </c>
      <c r="AO356" s="26">
        <v>83</v>
      </c>
      <c r="AP356" s="26">
        <v>44</v>
      </c>
      <c r="AQ356" s="26">
        <v>27</v>
      </c>
    </row>
    <row r="357" spans="15:43" ht="15" x14ac:dyDescent="0.25">
      <c r="O357" s="75">
        <v>2016</v>
      </c>
      <c r="P357" s="75" t="s">
        <v>14</v>
      </c>
      <c r="Q357" s="75">
        <v>25</v>
      </c>
      <c r="R357" s="75" t="s">
        <v>18</v>
      </c>
      <c r="S357" s="90">
        <f t="shared" si="10"/>
        <v>1830</v>
      </c>
      <c r="T357" s="26">
        <v>25</v>
      </c>
      <c r="U357" s="26">
        <v>19</v>
      </c>
      <c r="V357" s="26">
        <v>13</v>
      </c>
      <c r="W357" s="26">
        <v>7</v>
      </c>
      <c r="X357" s="26">
        <v>11</v>
      </c>
      <c r="Y357" s="26">
        <v>23</v>
      </c>
      <c r="Z357" s="26">
        <v>20</v>
      </c>
      <c r="AA357" s="26">
        <v>26</v>
      </c>
      <c r="AB357" s="26">
        <v>39</v>
      </c>
      <c r="AC357" s="26">
        <v>77</v>
      </c>
      <c r="AD357" s="26">
        <v>146</v>
      </c>
      <c r="AE357" s="26">
        <v>134</v>
      </c>
      <c r="AF357" s="26">
        <v>163</v>
      </c>
      <c r="AG357" s="26">
        <v>131</v>
      </c>
      <c r="AH357" s="26">
        <v>137</v>
      </c>
      <c r="AI357" s="26">
        <v>130</v>
      </c>
      <c r="AJ357" s="26">
        <v>150</v>
      </c>
      <c r="AK357" s="26">
        <v>155</v>
      </c>
      <c r="AL357" s="26">
        <v>112</v>
      </c>
      <c r="AM357" s="26">
        <v>118</v>
      </c>
      <c r="AN357" s="26">
        <v>80</v>
      </c>
      <c r="AO357" s="26">
        <v>49</v>
      </c>
      <c r="AP357" s="26">
        <v>40</v>
      </c>
      <c r="AQ357" s="26">
        <v>25</v>
      </c>
    </row>
    <row r="358" spans="15:43" ht="15" x14ac:dyDescent="0.25">
      <c r="O358" s="75">
        <v>2016</v>
      </c>
      <c r="P358" s="75" t="s">
        <v>14</v>
      </c>
      <c r="Q358" s="75">
        <v>26</v>
      </c>
      <c r="R358" s="75" t="s">
        <v>19</v>
      </c>
      <c r="S358" s="90">
        <f t="shared" si="10"/>
        <v>1796</v>
      </c>
      <c r="T358" s="26">
        <v>11</v>
      </c>
      <c r="U358" s="26">
        <v>7</v>
      </c>
      <c r="V358" s="26">
        <v>4</v>
      </c>
      <c r="W358" s="26">
        <v>13</v>
      </c>
      <c r="X358" s="26">
        <v>16</v>
      </c>
      <c r="Y358" s="26">
        <v>37</v>
      </c>
      <c r="Z358" s="26">
        <v>28</v>
      </c>
      <c r="AA358" s="26">
        <v>45</v>
      </c>
      <c r="AB358" s="26">
        <v>73</v>
      </c>
      <c r="AC358" s="26">
        <v>123</v>
      </c>
      <c r="AD358" s="26">
        <v>130</v>
      </c>
      <c r="AE358" s="26">
        <v>147</v>
      </c>
      <c r="AF358" s="26">
        <v>130</v>
      </c>
      <c r="AG358" s="26">
        <v>135</v>
      </c>
      <c r="AH358" s="26">
        <v>132</v>
      </c>
      <c r="AI358" s="26">
        <v>130</v>
      </c>
      <c r="AJ358" s="26">
        <v>139</v>
      </c>
      <c r="AK358" s="26">
        <v>136</v>
      </c>
      <c r="AL358" s="26">
        <v>131</v>
      </c>
      <c r="AM358" s="26">
        <v>59</v>
      </c>
      <c r="AN358" s="26">
        <v>49</v>
      </c>
      <c r="AO358" s="26">
        <v>46</v>
      </c>
      <c r="AP358" s="26">
        <v>42</v>
      </c>
      <c r="AQ358" s="26">
        <v>33</v>
      </c>
    </row>
    <row r="359" spans="15:43" ht="15" x14ac:dyDescent="0.25">
      <c r="O359" s="75">
        <v>2016</v>
      </c>
      <c r="P359" s="75" t="s">
        <v>14</v>
      </c>
      <c r="Q359" s="75">
        <v>27</v>
      </c>
      <c r="R359" s="75" t="s">
        <v>20</v>
      </c>
      <c r="S359" s="90">
        <f t="shared" si="10"/>
        <v>1888</v>
      </c>
      <c r="T359" s="26">
        <v>18</v>
      </c>
      <c r="U359" s="26">
        <v>8</v>
      </c>
      <c r="V359" s="26">
        <v>4</v>
      </c>
      <c r="W359" s="26">
        <v>6</v>
      </c>
      <c r="X359" s="26">
        <v>15</v>
      </c>
      <c r="Y359" s="26">
        <v>47</v>
      </c>
      <c r="Z359" s="26">
        <v>46</v>
      </c>
      <c r="AA359" s="26">
        <v>91</v>
      </c>
      <c r="AB359" s="26">
        <v>89</v>
      </c>
      <c r="AC359" s="26">
        <v>98</v>
      </c>
      <c r="AD359" s="26">
        <v>123</v>
      </c>
      <c r="AE359" s="26">
        <v>148</v>
      </c>
      <c r="AF359" s="26">
        <v>147</v>
      </c>
      <c r="AG359" s="26">
        <v>135</v>
      </c>
      <c r="AH359" s="26">
        <v>156</v>
      </c>
      <c r="AI359" s="26">
        <v>137</v>
      </c>
      <c r="AJ359" s="26">
        <v>149</v>
      </c>
      <c r="AK359" s="26">
        <v>138</v>
      </c>
      <c r="AL359" s="26">
        <v>125</v>
      </c>
      <c r="AM359" s="26">
        <v>65</v>
      </c>
      <c r="AN359" s="26">
        <v>47</v>
      </c>
      <c r="AO359" s="26">
        <v>43</v>
      </c>
      <c r="AP359" s="26">
        <v>30</v>
      </c>
      <c r="AQ359" s="26">
        <v>23</v>
      </c>
    </row>
    <row r="360" spans="15:43" ht="15" x14ac:dyDescent="0.25">
      <c r="O360" s="75">
        <v>2016</v>
      </c>
      <c r="P360" s="75" t="s">
        <v>14</v>
      </c>
      <c r="Q360" s="75">
        <v>28</v>
      </c>
      <c r="R360" s="75" t="s">
        <v>21</v>
      </c>
      <c r="S360" s="90">
        <f t="shared" si="10"/>
        <v>2106</v>
      </c>
      <c r="T360" s="26">
        <v>8</v>
      </c>
      <c r="U360" s="26">
        <v>6</v>
      </c>
      <c r="V360" s="26">
        <v>4</v>
      </c>
      <c r="W360" s="26">
        <v>9</v>
      </c>
      <c r="X360" s="26">
        <v>14</v>
      </c>
      <c r="Y360" s="26">
        <v>47</v>
      </c>
      <c r="Z360" s="26">
        <v>52</v>
      </c>
      <c r="AA360" s="26">
        <v>91</v>
      </c>
      <c r="AB360" s="26">
        <v>88</v>
      </c>
      <c r="AC360" s="26">
        <v>111</v>
      </c>
      <c r="AD360" s="26">
        <v>126</v>
      </c>
      <c r="AE360" s="26">
        <v>160</v>
      </c>
      <c r="AF360" s="26">
        <v>141</v>
      </c>
      <c r="AG360" s="26">
        <v>162</v>
      </c>
      <c r="AH360" s="26">
        <v>162</v>
      </c>
      <c r="AI360" s="26">
        <v>164</v>
      </c>
      <c r="AJ360" s="26">
        <v>175</v>
      </c>
      <c r="AK360" s="26">
        <v>181</v>
      </c>
      <c r="AL360" s="26">
        <v>124</v>
      </c>
      <c r="AM360" s="26">
        <v>92</v>
      </c>
      <c r="AN360" s="26">
        <v>93</v>
      </c>
      <c r="AO360" s="26">
        <v>52</v>
      </c>
      <c r="AP360" s="26">
        <v>25</v>
      </c>
      <c r="AQ360" s="26">
        <v>19</v>
      </c>
    </row>
    <row r="361" spans="15:43" ht="15" x14ac:dyDescent="0.25">
      <c r="O361" s="75">
        <v>2016</v>
      </c>
      <c r="P361" s="75" t="s">
        <v>14</v>
      </c>
      <c r="Q361" s="75">
        <v>29</v>
      </c>
      <c r="R361" s="75" t="s">
        <v>15</v>
      </c>
      <c r="S361" s="90">
        <f t="shared" si="10"/>
        <v>1929</v>
      </c>
      <c r="T361" s="26">
        <v>11</v>
      </c>
      <c r="U361" s="26">
        <v>8</v>
      </c>
      <c r="V361" s="26">
        <v>4</v>
      </c>
      <c r="W361" s="26">
        <v>11</v>
      </c>
      <c r="X361" s="26">
        <v>17</v>
      </c>
      <c r="Y361" s="26">
        <v>42</v>
      </c>
      <c r="Z361" s="26">
        <v>55</v>
      </c>
      <c r="AA361" s="26">
        <v>82</v>
      </c>
      <c r="AB361" s="26">
        <v>98</v>
      </c>
      <c r="AC361" s="26">
        <v>113</v>
      </c>
      <c r="AD361" s="26">
        <v>126</v>
      </c>
      <c r="AE361" s="26">
        <v>123</v>
      </c>
      <c r="AF361" s="26">
        <v>138</v>
      </c>
      <c r="AG361" s="26">
        <v>139</v>
      </c>
      <c r="AH361" s="26">
        <v>131</v>
      </c>
      <c r="AI361" s="26">
        <v>126</v>
      </c>
      <c r="AJ361" s="26">
        <v>163</v>
      </c>
      <c r="AK361" s="26">
        <v>158</v>
      </c>
      <c r="AL361" s="26">
        <v>131</v>
      </c>
      <c r="AM361" s="26">
        <v>76</v>
      </c>
      <c r="AN361" s="26">
        <v>54</v>
      </c>
      <c r="AO361" s="26">
        <v>67</v>
      </c>
      <c r="AP361" s="26">
        <v>34</v>
      </c>
      <c r="AQ361" s="26">
        <v>22</v>
      </c>
    </row>
    <row r="362" spans="15:43" ht="15" x14ac:dyDescent="0.25">
      <c r="O362" s="75">
        <v>2016</v>
      </c>
      <c r="P362" s="75" t="s">
        <v>14</v>
      </c>
      <c r="Q362" s="75">
        <v>30</v>
      </c>
      <c r="R362" s="75" t="s">
        <v>16</v>
      </c>
      <c r="S362" s="90">
        <f t="shared" si="10"/>
        <v>2196</v>
      </c>
      <c r="T362" s="26">
        <v>22</v>
      </c>
      <c r="U362" s="26">
        <v>6</v>
      </c>
      <c r="V362" s="26">
        <v>6</v>
      </c>
      <c r="W362" s="26">
        <v>11</v>
      </c>
      <c r="X362" s="26">
        <v>17</v>
      </c>
      <c r="Y362" s="26">
        <v>50</v>
      </c>
      <c r="Z362" s="26">
        <v>57</v>
      </c>
      <c r="AA362" s="26">
        <v>84</v>
      </c>
      <c r="AB362" s="26">
        <v>96</v>
      </c>
      <c r="AC362" s="26">
        <v>123</v>
      </c>
      <c r="AD362" s="26">
        <v>162</v>
      </c>
      <c r="AE362" s="26">
        <v>180</v>
      </c>
      <c r="AF362" s="26">
        <v>147</v>
      </c>
      <c r="AG362" s="26">
        <v>170</v>
      </c>
      <c r="AH362" s="26">
        <v>166</v>
      </c>
      <c r="AI362" s="26">
        <v>164</v>
      </c>
      <c r="AJ362" s="26">
        <v>160</v>
      </c>
      <c r="AK362" s="26">
        <v>155</v>
      </c>
      <c r="AL362" s="26">
        <v>134</v>
      </c>
      <c r="AM362" s="26">
        <v>108</v>
      </c>
      <c r="AN362" s="26">
        <v>60</v>
      </c>
      <c r="AO362" s="26">
        <v>43</v>
      </c>
      <c r="AP362" s="26">
        <v>45</v>
      </c>
      <c r="AQ362" s="26">
        <v>30</v>
      </c>
    </row>
    <row r="363" spans="15:43" ht="15" x14ac:dyDescent="0.25">
      <c r="O363" s="75">
        <v>2016</v>
      </c>
      <c r="P363" s="75" t="s">
        <v>14</v>
      </c>
      <c r="Q363" s="75">
        <v>31</v>
      </c>
      <c r="R363" s="75" t="s">
        <v>17</v>
      </c>
      <c r="S363" s="90">
        <f t="shared" si="10"/>
        <v>1635</v>
      </c>
      <c r="T363" s="26">
        <v>18</v>
      </c>
      <c r="U363" s="26">
        <v>14</v>
      </c>
      <c r="V363" s="26">
        <v>7</v>
      </c>
      <c r="W363" s="26">
        <v>6</v>
      </c>
      <c r="X363" s="26">
        <v>5</v>
      </c>
      <c r="Y363" s="26">
        <v>31</v>
      </c>
      <c r="Z363" s="26">
        <v>17</v>
      </c>
      <c r="AA363" s="26">
        <v>42</v>
      </c>
      <c r="AB363" s="26">
        <v>62</v>
      </c>
      <c r="AC363" s="26">
        <v>78</v>
      </c>
      <c r="AD363" s="26">
        <v>117</v>
      </c>
      <c r="AE363" s="26">
        <v>110</v>
      </c>
      <c r="AF363" s="26">
        <v>157</v>
      </c>
      <c r="AG363" s="26">
        <v>142</v>
      </c>
      <c r="AH363" s="26">
        <v>117</v>
      </c>
      <c r="AI363" s="26">
        <v>105</v>
      </c>
      <c r="AJ363" s="26">
        <v>114</v>
      </c>
      <c r="AK363" s="26">
        <v>107</v>
      </c>
      <c r="AL363" s="26">
        <v>104</v>
      </c>
      <c r="AM363" s="26">
        <v>88</v>
      </c>
      <c r="AN363" s="26">
        <v>73</v>
      </c>
      <c r="AO363" s="26">
        <v>47</v>
      </c>
      <c r="AP363" s="26">
        <v>42</v>
      </c>
      <c r="AQ363" s="26">
        <v>32</v>
      </c>
    </row>
  </sheetData>
  <mergeCells count="9">
    <mergeCell ref="K17:K28"/>
    <mergeCell ref="D34:D45"/>
    <mergeCell ref="B4:M13"/>
    <mergeCell ref="T2:AQ2"/>
    <mergeCell ref="S2:S3"/>
    <mergeCell ref="R2:R3"/>
    <mergeCell ref="Q2:Q3"/>
    <mergeCell ref="P2:P3"/>
    <mergeCell ref="O2:O3"/>
  </mergeCell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2:AQ800"/>
  <sheetViews>
    <sheetView zoomScaleNormal="100" workbookViewId="0">
      <selection activeCell="U22" sqref="U22"/>
    </sheetView>
  </sheetViews>
  <sheetFormatPr defaultColWidth="9.140625" defaultRowHeight="14.25" x14ac:dyDescent="0.2"/>
  <cols>
    <col min="1" max="1" width="6.85546875" style="1" customWidth="1"/>
    <col min="2" max="6" width="9.140625" style="1"/>
    <col min="7" max="7" width="8.140625" style="1" customWidth="1"/>
    <col min="8" max="8" width="15.85546875" style="1" bestFit="1" customWidth="1"/>
    <col min="9" max="9" width="12" style="43" bestFit="1" customWidth="1"/>
    <col min="10" max="10" width="16.5703125" style="1" customWidth="1"/>
    <col min="11" max="11" width="8.42578125" style="1" customWidth="1"/>
    <col min="12" max="12" width="26" style="1" bestFit="1" customWidth="1"/>
    <col min="13" max="13" width="18.42578125" style="1" bestFit="1" customWidth="1"/>
    <col min="14" max="14" width="10" style="1" bestFit="1" customWidth="1"/>
    <col min="15" max="15" width="7.28515625" style="1" bestFit="1" customWidth="1"/>
    <col min="16" max="17" width="5.5703125" style="1" bestFit="1" customWidth="1"/>
    <col min="18" max="18" width="6" style="1" bestFit="1" customWidth="1"/>
    <col min="19" max="19" width="5.5703125" style="1" bestFit="1" customWidth="1"/>
    <col min="20" max="20" width="8" style="1" bestFit="1" customWidth="1"/>
    <col min="21" max="21" width="12.140625" style="1" bestFit="1" customWidth="1"/>
    <col min="22" max="22" width="9.28515625" style="1" bestFit="1" customWidth="1"/>
    <col min="23" max="23" width="11.5703125" style="1" bestFit="1" customWidth="1"/>
    <col min="24" max="24" width="11.42578125" style="1" bestFit="1" customWidth="1"/>
    <col min="25" max="25" width="13.140625" style="1" bestFit="1" customWidth="1"/>
    <col min="26" max="28" width="12" style="1" bestFit="1" customWidth="1"/>
    <col min="29" max="29" width="10.85546875" style="1" bestFit="1" customWidth="1"/>
    <col min="30" max="30" width="10.42578125" style="1" bestFit="1" customWidth="1"/>
    <col min="31" max="31" width="10.85546875" style="1" bestFit="1" customWidth="1"/>
    <col min="32" max="32" width="8.85546875" style="1" bestFit="1" customWidth="1"/>
    <col min="33" max="33" width="10.85546875" style="1" bestFit="1" customWidth="1"/>
    <col min="34" max="34" width="10.42578125" style="1" bestFit="1" customWidth="1"/>
    <col min="35" max="35" width="10.85546875" style="1" bestFit="1" customWidth="1"/>
    <col min="36" max="36" width="8.85546875" style="1" bestFit="1" customWidth="1"/>
    <col min="37" max="37" width="10.42578125" style="1" bestFit="1" customWidth="1"/>
    <col min="38" max="38" width="10.85546875" style="1" bestFit="1" customWidth="1"/>
    <col min="39" max="39" width="10.42578125" style="1" bestFit="1" customWidth="1"/>
    <col min="40" max="40" width="10.85546875" style="1" bestFit="1" customWidth="1"/>
    <col min="41" max="41" width="8.85546875" style="1" bestFit="1" customWidth="1"/>
    <col min="42" max="42" width="10.85546875" style="1" bestFit="1" customWidth="1"/>
    <col min="43" max="43" width="10.42578125" style="1" bestFit="1" customWidth="1"/>
    <col min="44" max="44" width="10.85546875" style="1" bestFit="1" customWidth="1"/>
    <col min="45" max="45" width="10.42578125" style="1" bestFit="1" customWidth="1"/>
    <col min="46" max="46" width="10.85546875" style="1" bestFit="1" customWidth="1"/>
    <col min="47" max="47" width="8.85546875" style="1" bestFit="1" customWidth="1"/>
    <col min="48" max="48" width="10.85546875" style="1" bestFit="1" customWidth="1"/>
    <col min="49" max="49" width="10.140625" style="1" bestFit="1" customWidth="1"/>
    <col min="50" max="50" width="10.85546875" style="1" bestFit="1" customWidth="1"/>
    <col min="51" max="51" width="10.42578125" style="1" bestFit="1" customWidth="1"/>
    <col min="52" max="52" width="10.85546875" style="1" bestFit="1" customWidth="1"/>
    <col min="53" max="53" width="10.42578125" style="1" bestFit="1" customWidth="1"/>
    <col min="54" max="54" width="10.85546875" style="1" bestFit="1" customWidth="1"/>
    <col min="55" max="55" width="10.140625" style="1" bestFit="1" customWidth="1"/>
    <col min="56" max="56" width="10.85546875" style="1" bestFit="1" customWidth="1"/>
    <col min="57" max="57" width="10.140625" style="1" bestFit="1" customWidth="1"/>
    <col min="58" max="58" width="10.85546875" style="1" bestFit="1" customWidth="1"/>
    <col min="59" max="59" width="10.42578125" style="1" bestFit="1" customWidth="1"/>
    <col min="60" max="60" width="10.85546875" style="1" bestFit="1" customWidth="1"/>
    <col min="61" max="61" width="8.85546875" style="1" bestFit="1" customWidth="1"/>
    <col min="62" max="62" width="10.85546875" style="1" bestFit="1" customWidth="1"/>
    <col min="63" max="63" width="10.42578125" style="1" bestFit="1" customWidth="1"/>
    <col min="64" max="64" width="10.85546875" style="1" bestFit="1" customWidth="1"/>
    <col min="65" max="65" width="7.85546875" style="1" bestFit="1" customWidth="1"/>
    <col min="66" max="66" width="10.85546875" style="1" bestFit="1" customWidth="1"/>
    <col min="67" max="67" width="7.85546875" style="1" bestFit="1" customWidth="1"/>
    <col min="68" max="68" width="10.85546875" style="1" bestFit="1" customWidth="1"/>
    <col min="69" max="69" width="8.85546875" style="1" bestFit="1" customWidth="1"/>
    <col min="70" max="70" width="10.140625" style="1" bestFit="1" customWidth="1"/>
    <col min="71" max="71" width="10.85546875" style="1" bestFit="1" customWidth="1"/>
    <col min="72" max="72" width="10.140625" style="1" bestFit="1" customWidth="1"/>
    <col min="73" max="73" width="10.85546875" style="1" bestFit="1" customWidth="1"/>
    <col min="74" max="74" width="10.140625" style="1" bestFit="1" customWidth="1"/>
    <col min="75" max="75" width="10.85546875" style="1" bestFit="1" customWidth="1"/>
    <col min="76" max="76" width="8.85546875" style="1" bestFit="1" customWidth="1"/>
    <col min="77" max="77" width="10.85546875" style="1" bestFit="1" customWidth="1"/>
    <col min="78" max="78" width="8.85546875" style="1" bestFit="1" customWidth="1"/>
    <col min="79" max="79" width="10.85546875" style="1" bestFit="1" customWidth="1"/>
    <col min="80" max="80" width="10.140625" style="1" bestFit="1" customWidth="1"/>
    <col min="81" max="81" width="10.85546875" style="1" bestFit="1" customWidth="1"/>
    <col min="82" max="82" width="7.85546875" style="1" bestFit="1" customWidth="1"/>
    <col min="83" max="83" width="10.85546875" style="1" bestFit="1" customWidth="1"/>
    <col min="84" max="84" width="10.140625" style="1" bestFit="1" customWidth="1"/>
    <col min="85" max="85" width="10.85546875" style="1" bestFit="1" customWidth="1"/>
    <col min="86" max="86" width="10.42578125" style="1" bestFit="1" customWidth="1"/>
    <col min="87" max="87" width="10.85546875" style="1" bestFit="1" customWidth="1"/>
    <col min="88" max="88" width="8.85546875" style="1" bestFit="1" customWidth="1"/>
    <col min="89" max="89" width="10.85546875" style="1" bestFit="1" customWidth="1"/>
    <col min="90" max="90" width="7.85546875" style="1" bestFit="1" customWidth="1"/>
    <col min="91" max="91" width="10.85546875" style="1" bestFit="1" customWidth="1"/>
    <col min="92" max="92" width="8.85546875" style="1" bestFit="1" customWidth="1"/>
    <col min="93" max="93" width="10.85546875" style="1" bestFit="1" customWidth="1"/>
    <col min="94" max="94" width="8.85546875" style="1" bestFit="1" customWidth="1"/>
    <col min="95" max="95" width="10.85546875" style="1" bestFit="1" customWidth="1"/>
    <col min="96" max="96" width="7.85546875" style="1" bestFit="1" customWidth="1"/>
    <col min="97" max="97" width="10.85546875" style="1" bestFit="1" customWidth="1"/>
    <col min="98" max="98" width="10.42578125" style="1" bestFit="1" customWidth="1"/>
    <col min="99" max="99" width="10.85546875" style="1" bestFit="1" customWidth="1"/>
    <col min="100" max="100" width="7.85546875" style="1" bestFit="1" customWidth="1"/>
    <col min="101" max="101" width="10.85546875" style="1" bestFit="1" customWidth="1"/>
    <col min="102" max="102" width="7.85546875" style="1" bestFit="1" customWidth="1"/>
    <col min="103" max="103" width="10.85546875" style="1" bestFit="1" customWidth="1"/>
    <col min="104" max="104" width="8.85546875" style="1" bestFit="1" customWidth="1"/>
    <col min="105" max="105" width="10.85546875" style="1" bestFit="1" customWidth="1"/>
    <col min="106" max="106" width="7.85546875" style="1" bestFit="1" customWidth="1"/>
    <col min="107" max="107" width="10.85546875" style="1" bestFit="1" customWidth="1"/>
    <col min="108" max="108" width="10.42578125" style="1" bestFit="1" customWidth="1"/>
    <col min="109" max="109" width="10.85546875" style="1" bestFit="1" customWidth="1"/>
    <col min="110" max="110" width="8.85546875" style="1" bestFit="1" customWidth="1"/>
    <col min="111" max="111" width="10.85546875" style="1" bestFit="1" customWidth="1"/>
    <col min="112" max="112" width="10.140625" style="1" bestFit="1" customWidth="1"/>
    <col min="113" max="113" width="10.85546875" style="1" bestFit="1" customWidth="1"/>
    <col min="114" max="114" width="7.85546875" style="1" bestFit="1" customWidth="1"/>
    <col min="115" max="115" width="10.85546875" style="1" bestFit="1" customWidth="1"/>
    <col min="116" max="116" width="10.42578125" style="1" bestFit="1" customWidth="1"/>
    <col min="117" max="117" width="10.85546875" style="1" bestFit="1" customWidth="1"/>
    <col min="118" max="118" width="10.140625" style="1" bestFit="1" customWidth="1"/>
    <col min="119" max="119" width="10.85546875" style="1" bestFit="1" customWidth="1"/>
    <col min="120" max="120" width="7.85546875" style="1" bestFit="1" customWidth="1"/>
    <col min="121" max="121" width="10.85546875" style="1" bestFit="1" customWidth="1"/>
    <col min="122" max="122" width="7.85546875" style="1" bestFit="1" customWidth="1"/>
    <col min="123" max="123" width="10.85546875" style="1" bestFit="1" customWidth="1"/>
    <col min="124" max="124" width="7.85546875" style="1" bestFit="1" customWidth="1"/>
    <col min="125" max="125" width="10.85546875" style="1" bestFit="1" customWidth="1"/>
    <col min="126" max="126" width="7.85546875" style="1" bestFit="1" customWidth="1"/>
    <col min="127" max="127" width="10.85546875" style="1" bestFit="1" customWidth="1"/>
    <col min="128" max="128" width="7.85546875" style="1" bestFit="1" customWidth="1"/>
    <col min="129" max="129" width="10.85546875" style="1" bestFit="1" customWidth="1"/>
    <col min="130" max="130" width="10.42578125" style="1" bestFit="1" customWidth="1"/>
    <col min="131" max="131" width="10.85546875" style="1" bestFit="1" customWidth="1"/>
    <col min="132" max="132" width="10.42578125" style="1" bestFit="1" customWidth="1"/>
    <col min="133" max="133" width="10.85546875" style="1" bestFit="1" customWidth="1"/>
    <col min="134" max="134" width="10.140625" style="1" bestFit="1" customWidth="1"/>
    <col min="135" max="135" width="10.85546875" style="1" bestFit="1" customWidth="1"/>
    <col min="136" max="136" width="7.85546875" style="1" bestFit="1" customWidth="1"/>
    <col min="137" max="137" width="10.85546875" style="1" bestFit="1" customWidth="1"/>
    <col min="138" max="138" width="10.140625" style="1" bestFit="1" customWidth="1"/>
    <col min="139" max="139" width="10.85546875" style="1" bestFit="1" customWidth="1"/>
    <col min="140" max="140" width="10.42578125" style="1" bestFit="1" customWidth="1"/>
    <col min="141" max="141" width="10.85546875" style="1" bestFit="1" customWidth="1"/>
    <col min="142" max="142" width="7.85546875" style="1" bestFit="1" customWidth="1"/>
    <col min="143" max="143" width="10.85546875" style="1" bestFit="1" customWidth="1"/>
    <col min="144" max="144" width="7.85546875" style="1" bestFit="1" customWidth="1"/>
    <col min="145" max="145" width="10.85546875" style="1" bestFit="1" customWidth="1"/>
    <col min="146" max="146" width="7.85546875" style="1" bestFit="1" customWidth="1"/>
    <col min="147" max="147" width="10.85546875" style="1" bestFit="1" customWidth="1"/>
    <col min="148" max="148" width="10.42578125" style="1" bestFit="1" customWidth="1"/>
    <col min="149" max="149" width="10.85546875" style="1" bestFit="1" customWidth="1"/>
    <col min="150" max="150" width="7.85546875" style="1" bestFit="1" customWidth="1"/>
    <col min="151" max="151" width="10.85546875" style="1" bestFit="1" customWidth="1"/>
    <col min="152" max="152" width="8.85546875" style="1" bestFit="1" customWidth="1"/>
    <col min="153" max="153" width="10.85546875" style="1" bestFit="1" customWidth="1"/>
    <col min="154" max="154" width="7.85546875" style="1" bestFit="1" customWidth="1"/>
    <col min="155" max="155" width="10.85546875" style="1" bestFit="1" customWidth="1"/>
    <col min="156" max="156" width="7.85546875" style="1" bestFit="1" customWidth="1"/>
    <col min="157" max="157" width="10.85546875" style="1" bestFit="1" customWidth="1"/>
    <col min="158" max="158" width="7.85546875" style="1" bestFit="1" customWidth="1"/>
    <col min="159" max="159" width="10.85546875" style="1" bestFit="1" customWidth="1"/>
    <col min="160" max="160" width="10.42578125" style="1" bestFit="1" customWidth="1"/>
    <col min="161" max="161" width="10.85546875" style="1" bestFit="1" customWidth="1"/>
    <col min="162" max="162" width="7.85546875" style="1" bestFit="1" customWidth="1"/>
    <col min="163" max="163" width="10.85546875" style="1" bestFit="1" customWidth="1"/>
    <col min="164" max="164" width="10.140625" style="1" bestFit="1" customWidth="1"/>
    <col min="165" max="165" width="10.85546875" style="1" bestFit="1" customWidth="1"/>
    <col min="166" max="166" width="7.85546875" style="1" bestFit="1" customWidth="1"/>
    <col min="167" max="167" width="10.85546875" style="1" bestFit="1" customWidth="1"/>
    <col min="168" max="168" width="7.85546875" style="1" bestFit="1" customWidth="1"/>
    <col min="169" max="169" width="10.85546875" style="1" bestFit="1" customWidth="1"/>
    <col min="170" max="170" width="7.85546875" style="1" bestFit="1" customWidth="1"/>
    <col min="171" max="171" width="10.85546875" style="1" bestFit="1" customWidth="1"/>
    <col min="172" max="172" width="10.42578125" style="1" bestFit="1" customWidth="1"/>
    <col min="173" max="173" width="10.85546875" style="1" bestFit="1" customWidth="1"/>
    <col min="174" max="174" width="7.85546875" style="1" bestFit="1" customWidth="1"/>
    <col min="175" max="175" width="10.85546875" style="1" bestFit="1" customWidth="1"/>
    <col min="176" max="176" width="10.42578125" style="1" bestFit="1" customWidth="1"/>
    <col min="177" max="177" width="10.85546875" style="1" bestFit="1" customWidth="1"/>
    <col min="178" max="178" width="10.140625" style="1" bestFit="1" customWidth="1"/>
    <col min="179" max="179" width="10.85546875" style="1" bestFit="1" customWidth="1"/>
    <col min="180" max="180" width="10.42578125" style="1" bestFit="1" customWidth="1"/>
    <col min="181" max="181" width="10.85546875" style="1" bestFit="1" customWidth="1"/>
    <col min="182" max="182" width="8.85546875" style="1" bestFit="1" customWidth="1"/>
    <col min="183" max="183" width="10.85546875" style="1" bestFit="1" customWidth="1"/>
    <col min="184" max="184" width="10.42578125" style="1" bestFit="1" customWidth="1"/>
    <col min="185" max="185" width="10.85546875" style="1" bestFit="1" customWidth="1"/>
    <col min="186" max="186" width="7.85546875" style="1" bestFit="1" customWidth="1"/>
    <col min="187" max="187" width="10.85546875" style="1" bestFit="1" customWidth="1"/>
    <col min="188" max="188" width="7.85546875" style="1" bestFit="1" customWidth="1"/>
    <col min="189" max="189" width="10.85546875" style="1" bestFit="1" customWidth="1"/>
    <col min="190" max="190" width="7.85546875" style="1" bestFit="1" customWidth="1"/>
    <col min="191" max="191" width="10.85546875" style="1" bestFit="1" customWidth="1"/>
    <col min="192" max="192" width="7.85546875" style="1" bestFit="1" customWidth="1"/>
    <col min="193" max="193" width="10.85546875" style="1" bestFit="1" customWidth="1"/>
    <col min="194" max="194" width="7.85546875" style="1" bestFit="1" customWidth="1"/>
    <col min="195" max="195" width="10.85546875" style="1" bestFit="1" customWidth="1"/>
    <col min="196" max="196" width="7.85546875" style="1" bestFit="1" customWidth="1"/>
    <col min="197" max="197" width="10.85546875" style="1" bestFit="1" customWidth="1"/>
    <col min="198" max="198" width="7.85546875" style="1" bestFit="1" customWidth="1"/>
    <col min="199" max="199" width="10.85546875" style="1" bestFit="1" customWidth="1"/>
    <col min="200" max="200" width="7.85546875" style="1" bestFit="1" customWidth="1"/>
    <col min="201" max="201" width="10.85546875" style="1" bestFit="1" customWidth="1"/>
    <col min="202" max="202" width="7.85546875" style="1" bestFit="1" customWidth="1"/>
    <col min="203" max="203" width="10.85546875" style="1" bestFit="1" customWidth="1"/>
    <col min="204" max="204" width="7.85546875" style="1" bestFit="1" customWidth="1"/>
    <col min="205" max="205" width="10.85546875" style="1" bestFit="1" customWidth="1"/>
    <col min="206" max="206" width="7.85546875" style="1" bestFit="1" customWidth="1"/>
    <col min="207" max="207" width="10.85546875" style="1" bestFit="1" customWidth="1"/>
    <col min="208" max="208" width="8.140625" style="1" bestFit="1" customWidth="1"/>
    <col min="209" max="209" width="10.85546875" style="1" bestFit="1" customWidth="1"/>
    <col min="210" max="210" width="7.85546875" style="1" bestFit="1" customWidth="1"/>
    <col min="211" max="211" width="10.85546875" style="1" bestFit="1" customWidth="1"/>
    <col min="212" max="212" width="8.140625" style="1" bestFit="1" customWidth="1"/>
    <col min="213" max="213" width="10.85546875" style="1" bestFit="1" customWidth="1"/>
    <col min="214" max="214" width="7.85546875" style="1" bestFit="1" customWidth="1"/>
    <col min="215" max="215" width="10.85546875" style="1" bestFit="1" customWidth="1"/>
    <col min="216" max="216" width="7.85546875" style="1" bestFit="1" customWidth="1"/>
    <col min="217" max="217" width="10.85546875" style="1" bestFit="1" customWidth="1"/>
    <col min="218" max="218" width="7.85546875" style="1" bestFit="1" customWidth="1"/>
    <col min="219" max="219" width="10.85546875" style="1" bestFit="1" customWidth="1"/>
    <col min="220" max="220" width="7.85546875" style="1" bestFit="1" customWidth="1"/>
    <col min="221" max="221" width="10.85546875" style="1" bestFit="1" customWidth="1"/>
    <col min="222" max="222" width="8.140625" style="1" bestFit="1" customWidth="1"/>
    <col min="223" max="223" width="10.85546875" style="1" bestFit="1" customWidth="1"/>
    <col min="224" max="224" width="10.42578125" style="1" bestFit="1" customWidth="1"/>
    <col min="225" max="225" width="10.85546875" style="1" bestFit="1" customWidth="1"/>
    <col min="226" max="226" width="10.42578125" style="1" bestFit="1" customWidth="1"/>
    <col min="227" max="227" width="10.85546875" style="1" bestFit="1" customWidth="1"/>
    <col min="228" max="228" width="7.85546875" style="1" bestFit="1" customWidth="1"/>
    <col min="229" max="229" width="10.85546875" style="1" bestFit="1" customWidth="1"/>
    <col min="230" max="230" width="7.85546875" style="1" bestFit="1" customWidth="1"/>
    <col min="231" max="231" width="10.85546875" style="1" bestFit="1" customWidth="1"/>
    <col min="232" max="232" width="8.140625" style="1" bestFit="1" customWidth="1"/>
    <col min="233" max="233" width="10.85546875" style="1" bestFit="1" customWidth="1"/>
    <col min="234" max="234" width="7.85546875" style="1" bestFit="1" customWidth="1"/>
    <col min="235" max="235" width="10.85546875" style="1" bestFit="1" customWidth="1"/>
    <col min="236" max="236" width="8.140625" style="1" bestFit="1" customWidth="1"/>
    <col min="237" max="237" width="10.85546875" style="1" bestFit="1" customWidth="1"/>
    <col min="238" max="238" width="10.42578125" style="1" bestFit="1" customWidth="1"/>
    <col min="239" max="239" width="10.85546875" style="1" bestFit="1" customWidth="1"/>
    <col min="240" max="240" width="8.140625" style="1" bestFit="1" customWidth="1"/>
    <col min="241" max="241" width="10.85546875" style="1" bestFit="1" customWidth="1"/>
    <col min="242" max="242" width="8.140625" style="1" bestFit="1" customWidth="1"/>
    <col min="243" max="243" width="10.85546875" style="1" bestFit="1" customWidth="1"/>
    <col min="244" max="244" width="8.140625" style="1" bestFit="1" customWidth="1"/>
    <col min="245" max="245" width="10.85546875" style="1" bestFit="1" customWidth="1"/>
    <col min="246" max="246" width="10.42578125" style="1" bestFit="1" customWidth="1"/>
    <col min="247" max="247" width="10.85546875" style="1" bestFit="1" customWidth="1"/>
    <col min="248" max="248" width="7.85546875" style="1" bestFit="1" customWidth="1"/>
    <col min="249" max="249" width="10.85546875" style="1" bestFit="1" customWidth="1"/>
    <col min="250" max="250" width="8.140625" style="1" bestFit="1" customWidth="1"/>
    <col min="251" max="251" width="10.85546875" style="1" bestFit="1" customWidth="1"/>
    <col min="252" max="252" width="7.85546875" style="1" bestFit="1" customWidth="1"/>
    <col min="253" max="253" width="10.85546875" style="1" bestFit="1" customWidth="1"/>
    <col min="254" max="254" width="8.140625" style="1" bestFit="1" customWidth="1"/>
    <col min="255" max="255" width="10.85546875" style="1" bestFit="1" customWidth="1"/>
    <col min="256" max="256" width="7.85546875" style="1" bestFit="1" customWidth="1"/>
    <col min="257" max="257" width="10.85546875" style="1" bestFit="1" customWidth="1"/>
    <col min="258" max="258" width="8.140625" style="1" bestFit="1" customWidth="1"/>
    <col min="259" max="259" width="10.85546875" style="1" bestFit="1" customWidth="1"/>
    <col min="260" max="260" width="8.140625" style="1" bestFit="1" customWidth="1"/>
    <col min="261" max="261" width="10.85546875" style="1" bestFit="1" customWidth="1"/>
    <col min="262" max="262" width="7.85546875" style="1" bestFit="1" customWidth="1"/>
    <col min="263" max="263" width="10.85546875" style="1" bestFit="1" customWidth="1"/>
    <col min="264" max="264" width="7.85546875" style="1" bestFit="1" customWidth="1"/>
    <col min="265" max="265" width="10.85546875" style="1" bestFit="1" customWidth="1"/>
    <col min="266" max="266" width="8.140625" style="1" bestFit="1" customWidth="1"/>
    <col min="267" max="267" width="10.85546875" style="1" bestFit="1" customWidth="1"/>
    <col min="268" max="268" width="7.85546875" style="1" bestFit="1" customWidth="1"/>
    <col min="269" max="269" width="10.85546875" style="1" bestFit="1" customWidth="1"/>
    <col min="270" max="270" width="7.85546875" style="1" bestFit="1" customWidth="1"/>
    <col min="271" max="271" width="10.85546875" style="1" bestFit="1" customWidth="1"/>
    <col min="272" max="272" width="8.140625" style="1" bestFit="1" customWidth="1"/>
    <col min="273" max="273" width="10.85546875" style="1" bestFit="1" customWidth="1"/>
    <col min="274" max="274" width="7.85546875" style="1" bestFit="1" customWidth="1"/>
    <col min="275" max="275" width="10.85546875" style="1" bestFit="1" customWidth="1"/>
    <col min="276" max="276" width="7.85546875" style="1" bestFit="1" customWidth="1"/>
    <col min="277" max="277" width="10.85546875" style="1" bestFit="1" customWidth="1"/>
    <col min="278" max="278" width="7.85546875" style="1" bestFit="1" customWidth="1"/>
    <col min="279" max="279" width="10.85546875" style="1" bestFit="1" customWidth="1"/>
    <col min="280" max="280" width="7.85546875" style="1" bestFit="1" customWidth="1"/>
    <col min="281" max="281" width="10.85546875" style="1" bestFit="1" customWidth="1"/>
    <col min="282" max="282" width="7.85546875" style="1" bestFit="1" customWidth="1"/>
    <col min="283" max="283" width="10.85546875" style="1" bestFit="1" customWidth="1"/>
    <col min="284" max="284" width="7.85546875" style="1" bestFit="1" customWidth="1"/>
    <col min="285" max="285" width="10.85546875" style="1" bestFit="1" customWidth="1"/>
    <col min="286" max="286" width="8.140625" style="1" bestFit="1" customWidth="1"/>
    <col min="287" max="287" width="10.85546875" style="1" bestFit="1" customWidth="1"/>
    <col min="288" max="288" width="7.85546875" style="1" bestFit="1" customWidth="1"/>
    <col min="289" max="289" width="10.85546875" style="1" bestFit="1" customWidth="1"/>
    <col min="290" max="290" width="7.85546875" style="1" bestFit="1" customWidth="1"/>
    <col min="291" max="291" width="10.85546875" style="1" bestFit="1" customWidth="1"/>
    <col min="292" max="292" width="7.85546875" style="1" bestFit="1" customWidth="1"/>
    <col min="293" max="293" width="10.85546875" style="1" bestFit="1" customWidth="1"/>
    <col min="294" max="294" width="7.85546875" style="1" bestFit="1" customWidth="1"/>
    <col min="295" max="295" width="10.85546875" style="1" bestFit="1" customWidth="1"/>
    <col min="296" max="296" width="7.85546875" style="1" bestFit="1" customWidth="1"/>
    <col min="297" max="297" width="10.85546875" style="1" bestFit="1" customWidth="1"/>
    <col min="298" max="298" width="7.85546875" style="1" bestFit="1" customWidth="1"/>
    <col min="299" max="299" width="10.85546875" style="1" bestFit="1" customWidth="1"/>
    <col min="300" max="300" width="7.85546875" style="1" bestFit="1" customWidth="1"/>
    <col min="301" max="301" width="10.85546875" style="1" bestFit="1" customWidth="1"/>
    <col min="302" max="302" width="8.140625" style="1" bestFit="1" customWidth="1"/>
    <col min="303" max="303" width="10.85546875" style="1" bestFit="1" customWidth="1"/>
    <col min="304" max="304" width="7.85546875" style="1" bestFit="1" customWidth="1"/>
    <col min="305" max="305" width="10.85546875" style="1" bestFit="1" customWidth="1"/>
    <col min="306" max="306" width="7.85546875" style="1" bestFit="1" customWidth="1"/>
    <col min="307" max="307" width="10.85546875" style="1" bestFit="1" customWidth="1"/>
    <col min="308" max="308" width="7.85546875" style="1" bestFit="1" customWidth="1"/>
    <col min="309" max="309" width="10.85546875" style="1" bestFit="1" customWidth="1"/>
    <col min="310" max="310" width="7.85546875" style="1" bestFit="1" customWidth="1"/>
    <col min="311" max="311" width="10.85546875" style="1" bestFit="1" customWidth="1"/>
    <col min="312" max="312" width="8.140625" style="1" bestFit="1" customWidth="1"/>
    <col min="313" max="313" width="10.85546875" style="1" bestFit="1" customWidth="1"/>
    <col min="314" max="314" width="7.85546875" style="1" bestFit="1" customWidth="1"/>
    <col min="315" max="315" width="10.85546875" style="1" bestFit="1" customWidth="1"/>
    <col min="316" max="316" width="7.85546875" style="1" bestFit="1" customWidth="1"/>
    <col min="317" max="317" width="10.85546875" style="1" bestFit="1" customWidth="1"/>
    <col min="318" max="318" width="7.85546875" style="1" bestFit="1" customWidth="1"/>
    <col min="319" max="319" width="10.85546875" style="1" bestFit="1" customWidth="1"/>
    <col min="320" max="320" width="7.85546875" style="1" bestFit="1" customWidth="1"/>
    <col min="321" max="321" width="10.85546875" style="1" bestFit="1" customWidth="1"/>
    <col min="322" max="322" width="8.140625" style="1" bestFit="1" customWidth="1"/>
    <col min="323" max="323" width="10.85546875" style="1" bestFit="1" customWidth="1"/>
    <col min="324" max="324" width="7.85546875" style="1" bestFit="1" customWidth="1"/>
    <col min="325" max="325" width="10.85546875" style="1" bestFit="1" customWidth="1"/>
    <col min="326" max="326" width="7.85546875" style="1" bestFit="1" customWidth="1"/>
    <col min="327" max="327" width="10.85546875" style="1" bestFit="1" customWidth="1"/>
    <col min="328" max="328" width="7.85546875" style="1" bestFit="1" customWidth="1"/>
    <col min="329" max="329" width="10.85546875" style="1" bestFit="1" customWidth="1"/>
    <col min="330" max="330" width="8.140625" style="1" bestFit="1" customWidth="1"/>
    <col min="331" max="331" width="10.85546875" style="1" bestFit="1" customWidth="1"/>
    <col min="332" max="332" width="7.85546875" style="1" bestFit="1" customWidth="1"/>
    <col min="333" max="333" width="10.85546875" style="1" bestFit="1" customWidth="1"/>
    <col min="334" max="334" width="7.85546875" style="1" bestFit="1" customWidth="1"/>
    <col min="335" max="335" width="10.85546875" style="1" bestFit="1" customWidth="1"/>
    <col min="336" max="336" width="7.85546875" style="1" bestFit="1" customWidth="1"/>
    <col min="337" max="337" width="10.85546875" style="1" bestFit="1" customWidth="1"/>
    <col min="338" max="338" width="7.85546875" style="1" bestFit="1" customWidth="1"/>
    <col min="339" max="339" width="10.85546875" style="1" bestFit="1" customWidth="1"/>
    <col min="340" max="340" width="7.85546875" style="1" bestFit="1" customWidth="1"/>
    <col min="341" max="341" width="10.85546875" style="1" bestFit="1" customWidth="1"/>
    <col min="342" max="342" width="8.140625" style="1" bestFit="1" customWidth="1"/>
    <col min="343" max="343" width="10.85546875" style="1" bestFit="1" customWidth="1"/>
    <col min="344" max="344" width="7.85546875" style="1" bestFit="1" customWidth="1"/>
    <col min="345" max="345" width="10.85546875" style="1" bestFit="1" customWidth="1"/>
    <col min="346" max="346" width="7.85546875" style="1" bestFit="1" customWidth="1"/>
    <col min="347" max="349" width="10.85546875" style="1" bestFit="1" customWidth="1"/>
    <col min="350" max="350" width="7.85546875" style="1" bestFit="1" customWidth="1"/>
    <col min="351" max="351" width="10.85546875" style="1" bestFit="1" customWidth="1"/>
    <col min="352" max="352" width="7.85546875" style="1" bestFit="1" customWidth="1"/>
    <col min="353" max="357" width="10.85546875" style="1" bestFit="1" customWidth="1"/>
    <col min="358" max="358" width="7.85546875" style="1" bestFit="1" customWidth="1"/>
    <col min="359" max="359" width="10.85546875" style="1" bestFit="1" customWidth="1"/>
    <col min="360" max="360" width="7.85546875" style="1" bestFit="1" customWidth="1"/>
    <col min="361" max="373" width="10.85546875" style="1" bestFit="1" customWidth="1"/>
    <col min="374" max="374" width="7.85546875" style="1" bestFit="1" customWidth="1"/>
    <col min="375" max="375" width="10.85546875" style="1" bestFit="1" customWidth="1"/>
    <col min="376" max="376" width="7.85546875" style="1" bestFit="1" customWidth="1"/>
    <col min="377" max="381" width="10.85546875" style="1" bestFit="1" customWidth="1"/>
    <col min="382" max="382" width="7.85546875" style="1" bestFit="1" customWidth="1"/>
    <col min="383" max="383" width="10.85546875" style="1" bestFit="1" customWidth="1"/>
    <col min="384" max="384" width="7.85546875" style="1" bestFit="1" customWidth="1"/>
    <col min="385" max="389" width="10.85546875" style="1" bestFit="1" customWidth="1"/>
    <col min="390" max="390" width="7.85546875" style="1" bestFit="1" customWidth="1"/>
    <col min="391" max="391" width="10.85546875" style="1" bestFit="1" customWidth="1"/>
    <col min="392" max="392" width="7.85546875" style="1" bestFit="1" customWidth="1"/>
    <col min="393" max="395" width="10.85546875" style="1" bestFit="1" customWidth="1"/>
    <col min="396" max="396" width="7.85546875" style="1" bestFit="1" customWidth="1"/>
    <col min="397" max="397" width="10.85546875" style="1" bestFit="1" customWidth="1"/>
    <col min="398" max="398" width="7.85546875" style="1" bestFit="1" customWidth="1"/>
    <col min="399" max="399" width="10.85546875" style="1" bestFit="1" customWidth="1"/>
    <col min="400" max="400" width="7.85546875" style="1" bestFit="1" customWidth="1"/>
    <col min="401" max="407" width="10.85546875" style="1" bestFit="1" customWidth="1"/>
    <col min="408" max="408" width="7.85546875" style="1" bestFit="1" customWidth="1"/>
    <col min="409" max="409" width="10.85546875" style="1" bestFit="1" customWidth="1"/>
    <col min="410" max="410" width="7.85546875" style="1" bestFit="1" customWidth="1"/>
    <col min="411" max="411" width="10.85546875" style="1" bestFit="1" customWidth="1"/>
    <col min="412" max="412" width="7.85546875" style="1" bestFit="1" customWidth="1"/>
    <col min="413" max="413" width="10.85546875" style="1" bestFit="1" customWidth="1"/>
    <col min="414" max="414" width="7.85546875" style="1" bestFit="1" customWidth="1"/>
    <col min="415" max="417" width="10.85546875" style="1" bestFit="1" customWidth="1"/>
    <col min="418" max="418" width="7.85546875" style="1" bestFit="1" customWidth="1"/>
    <col min="419" max="419" width="10.85546875" style="1" bestFit="1" customWidth="1"/>
    <col min="420" max="420" width="7.85546875" style="1" bestFit="1" customWidth="1"/>
    <col min="421" max="423" width="10.85546875" style="1" bestFit="1" customWidth="1"/>
    <col min="424" max="424" width="7.85546875" style="1" bestFit="1" customWidth="1"/>
    <col min="425" max="425" width="10.85546875" style="1" bestFit="1" customWidth="1"/>
    <col min="426" max="426" width="7.85546875" style="1" bestFit="1" customWidth="1"/>
    <col min="427" max="427" width="10.85546875" style="1" bestFit="1" customWidth="1"/>
    <col min="428" max="428" width="7.85546875" style="1" bestFit="1" customWidth="1"/>
    <col min="429" max="435" width="10.85546875" style="1" bestFit="1" customWidth="1"/>
    <col min="436" max="436" width="7.85546875" style="1" bestFit="1" customWidth="1"/>
    <col min="437" max="437" width="10.85546875" style="1" bestFit="1" customWidth="1"/>
    <col min="438" max="438" width="7.85546875" style="1" bestFit="1" customWidth="1"/>
    <col min="439" max="439" width="10.85546875" style="1" bestFit="1" customWidth="1"/>
    <col min="440" max="440" width="7.85546875" style="1" bestFit="1" customWidth="1"/>
    <col min="441" max="441" width="10.85546875" style="1" bestFit="1" customWidth="1"/>
    <col min="442" max="442" width="7.85546875" style="1" bestFit="1" customWidth="1"/>
    <col min="443" max="445" width="10.85546875" style="1" bestFit="1" customWidth="1"/>
    <col min="446" max="446" width="7.85546875" style="1" bestFit="1" customWidth="1"/>
    <col min="447" max="449" width="10.85546875" style="1" bestFit="1" customWidth="1"/>
    <col min="450" max="450" width="7.85546875" style="1" bestFit="1" customWidth="1"/>
    <col min="451" max="453" width="10.85546875" style="1" bestFit="1" customWidth="1"/>
    <col min="454" max="454" width="7.85546875" style="1" bestFit="1" customWidth="1"/>
    <col min="455" max="455" width="10.85546875" style="1" bestFit="1" customWidth="1"/>
    <col min="456" max="456" width="7.85546875" style="1" bestFit="1" customWidth="1"/>
    <col min="457" max="457" width="10.85546875" style="1" bestFit="1" customWidth="1"/>
    <col min="458" max="458" width="7.85546875" style="1" bestFit="1" customWidth="1"/>
    <col min="459" max="459" width="10.85546875" style="1" bestFit="1" customWidth="1"/>
    <col min="460" max="460" width="7.85546875" style="1" bestFit="1" customWidth="1"/>
    <col min="461" max="461" width="10.85546875" style="1" bestFit="1" customWidth="1"/>
    <col min="462" max="462" width="7.85546875" style="1" bestFit="1" customWidth="1"/>
    <col min="463" max="463" width="10.85546875" style="1" bestFit="1" customWidth="1"/>
    <col min="464" max="464" width="7.85546875" style="1" bestFit="1" customWidth="1"/>
    <col min="465" max="465" width="10.85546875" style="1" bestFit="1" customWidth="1"/>
    <col min="466" max="466" width="7.85546875" style="1" bestFit="1" customWidth="1"/>
    <col min="467" max="467" width="10.85546875" style="1" bestFit="1" customWidth="1"/>
    <col min="468" max="468" width="7.85546875" style="1" bestFit="1" customWidth="1"/>
    <col min="469" max="469" width="10.85546875" style="1" bestFit="1" customWidth="1"/>
    <col min="470" max="470" width="7.85546875" style="1" bestFit="1" customWidth="1"/>
    <col min="471" max="473" width="10.85546875" style="1" bestFit="1" customWidth="1"/>
    <col min="474" max="474" width="7.85546875" style="1" bestFit="1" customWidth="1"/>
    <col min="475" max="475" width="10.85546875" style="1" bestFit="1" customWidth="1"/>
    <col min="476" max="476" width="7.85546875" style="1" bestFit="1" customWidth="1"/>
    <col min="477" max="477" width="10.85546875" style="1" bestFit="1" customWidth="1"/>
    <col min="478" max="478" width="7.85546875" style="1" bestFit="1" customWidth="1"/>
    <col min="479" max="479" width="10.85546875" style="1" bestFit="1" customWidth="1"/>
    <col min="480" max="480" width="7.85546875" style="1" bestFit="1" customWidth="1"/>
    <col min="481" max="481" width="10.85546875" style="1" bestFit="1" customWidth="1"/>
    <col min="482" max="482" width="7.85546875" style="1" bestFit="1" customWidth="1"/>
    <col min="483" max="483" width="10.85546875" style="1" bestFit="1" customWidth="1"/>
    <col min="484" max="484" width="7.85546875" style="1" bestFit="1" customWidth="1"/>
    <col min="485" max="485" width="10.85546875" style="1" bestFit="1" customWidth="1"/>
    <col min="486" max="486" width="7.85546875" style="1" bestFit="1" customWidth="1"/>
    <col min="487" max="487" width="10.85546875" style="1" bestFit="1" customWidth="1"/>
    <col min="488" max="488" width="7.85546875" style="1" bestFit="1" customWidth="1"/>
    <col min="489" max="489" width="10.85546875" style="1" bestFit="1" customWidth="1"/>
    <col min="490" max="490" width="7.85546875" style="1" bestFit="1" customWidth="1"/>
    <col min="491" max="491" width="10.85546875" style="1" bestFit="1" customWidth="1"/>
    <col min="492" max="492" width="7.85546875" style="1" bestFit="1" customWidth="1"/>
    <col min="493" max="493" width="10.85546875" style="1" bestFit="1" customWidth="1"/>
    <col min="494" max="494" width="7.85546875" style="1" bestFit="1" customWidth="1"/>
    <col min="495" max="495" width="10.85546875" style="1" bestFit="1" customWidth="1"/>
    <col min="496" max="496" width="7.85546875" style="1" bestFit="1" customWidth="1"/>
    <col min="497" max="497" width="10.85546875" style="1" bestFit="1" customWidth="1"/>
    <col min="498" max="498" width="7.85546875" style="1" bestFit="1" customWidth="1"/>
    <col min="499" max="499" width="10.85546875" style="1" bestFit="1" customWidth="1"/>
    <col min="500" max="500" width="7.85546875" style="1" bestFit="1" customWidth="1"/>
    <col min="501" max="501" width="10.85546875" style="1" bestFit="1" customWidth="1"/>
    <col min="502" max="502" width="7.85546875" style="1" bestFit="1" customWidth="1"/>
    <col min="503" max="503" width="10.85546875" style="1" bestFit="1" customWidth="1"/>
    <col min="504" max="504" width="7.85546875" style="1" bestFit="1" customWidth="1"/>
    <col min="505" max="505" width="10.85546875" style="1" bestFit="1" customWidth="1"/>
    <col min="506" max="506" width="7.85546875" style="1" bestFit="1" customWidth="1"/>
    <col min="507" max="507" width="10.85546875" style="1" bestFit="1" customWidth="1"/>
    <col min="508" max="508" width="7.85546875" style="1" bestFit="1" customWidth="1"/>
    <col min="509" max="509" width="10.85546875" style="1" bestFit="1" customWidth="1"/>
    <col min="510" max="510" width="7.85546875" style="1" bestFit="1" customWidth="1"/>
    <col min="511" max="511" width="10.85546875" style="1" bestFit="1" customWidth="1"/>
    <col min="512" max="512" width="7.85546875" style="1" bestFit="1" customWidth="1"/>
    <col min="513" max="513" width="10.85546875" style="1" bestFit="1" customWidth="1"/>
    <col min="514" max="514" width="7.85546875" style="1" bestFit="1" customWidth="1"/>
    <col min="515" max="515" width="10.85546875" style="1" bestFit="1" customWidth="1"/>
    <col min="516" max="516" width="7.85546875" style="1" bestFit="1" customWidth="1"/>
    <col min="517" max="517" width="10.85546875" style="1" bestFit="1" customWidth="1"/>
    <col min="518" max="518" width="7.85546875" style="1" bestFit="1" customWidth="1"/>
    <col min="519" max="519" width="10.85546875" style="1" bestFit="1" customWidth="1"/>
    <col min="520" max="520" width="7.85546875" style="1" bestFit="1" customWidth="1"/>
    <col min="521" max="521" width="10.85546875" style="1" bestFit="1" customWidth="1"/>
    <col min="522" max="522" width="7.85546875" style="1" bestFit="1" customWidth="1"/>
    <col min="523" max="523" width="10.85546875" style="1" bestFit="1" customWidth="1"/>
    <col min="524" max="524" width="7.85546875" style="1" bestFit="1" customWidth="1"/>
    <col min="525" max="525" width="10.85546875" style="1" bestFit="1" customWidth="1"/>
    <col min="526" max="526" width="7.85546875" style="1" bestFit="1" customWidth="1"/>
    <col min="527" max="527" width="10.85546875" style="1" bestFit="1" customWidth="1"/>
    <col min="528" max="528" width="7.85546875" style="1" bestFit="1" customWidth="1"/>
    <col min="529" max="529" width="10.85546875" style="1" bestFit="1" customWidth="1"/>
    <col min="530" max="530" width="7.85546875" style="1" bestFit="1" customWidth="1"/>
    <col min="531" max="531" width="10.85546875" style="1" bestFit="1" customWidth="1"/>
    <col min="532" max="532" width="7.85546875" style="1" bestFit="1" customWidth="1"/>
    <col min="533" max="533" width="10.85546875" style="1" bestFit="1" customWidth="1"/>
    <col min="534" max="534" width="7.85546875" style="1" bestFit="1" customWidth="1"/>
    <col min="535" max="535" width="10.85546875" style="1" bestFit="1" customWidth="1"/>
    <col min="536" max="536" width="7.85546875" style="1" bestFit="1" customWidth="1"/>
    <col min="537" max="537" width="10.85546875" style="1" bestFit="1" customWidth="1"/>
    <col min="538" max="538" width="7.85546875" style="1" bestFit="1" customWidth="1"/>
    <col min="539" max="539" width="10.85546875" style="1" bestFit="1" customWidth="1"/>
    <col min="540" max="540" width="7.85546875" style="1" bestFit="1" customWidth="1"/>
    <col min="541" max="541" width="10.85546875" style="1" bestFit="1" customWidth="1"/>
    <col min="542" max="542" width="7.85546875" style="1" bestFit="1" customWidth="1"/>
    <col min="543" max="543" width="10.85546875" style="1" bestFit="1" customWidth="1"/>
    <col min="544" max="544" width="7.85546875" style="1" bestFit="1" customWidth="1"/>
    <col min="545" max="545" width="10.85546875" style="1" bestFit="1" customWidth="1"/>
    <col min="546" max="546" width="7.85546875" style="1" bestFit="1" customWidth="1"/>
    <col min="547" max="547" width="10.85546875" style="1" bestFit="1" customWidth="1"/>
    <col min="548" max="548" width="7.85546875" style="1" bestFit="1" customWidth="1"/>
    <col min="549" max="549" width="10.85546875" style="1" bestFit="1" customWidth="1"/>
    <col min="550" max="550" width="7.85546875" style="1" bestFit="1" customWidth="1"/>
    <col min="551" max="551" width="10.85546875" style="1" bestFit="1" customWidth="1"/>
    <col min="552" max="552" width="7.85546875" style="1" bestFit="1" customWidth="1"/>
    <col min="553" max="553" width="10.85546875" style="1" bestFit="1" customWidth="1"/>
    <col min="554" max="554" width="7.85546875" style="1" bestFit="1" customWidth="1"/>
    <col min="555" max="555" width="10.85546875" style="1" bestFit="1" customWidth="1"/>
    <col min="556" max="556" width="7.85546875" style="1" bestFit="1" customWidth="1"/>
    <col min="557" max="557" width="10.85546875" style="1" bestFit="1" customWidth="1"/>
    <col min="558" max="558" width="9.140625" style="1"/>
    <col min="559" max="559" width="8.85546875" style="1" bestFit="1" customWidth="1"/>
    <col min="560" max="560" width="6.5703125" style="1" bestFit="1" customWidth="1"/>
    <col min="561" max="561" width="5.28515625" style="1" bestFit="1" customWidth="1"/>
    <col min="562" max="562" width="4.85546875" style="1" bestFit="1" customWidth="1"/>
    <col min="563" max="563" width="5.140625" style="1" bestFit="1" customWidth="1"/>
    <col min="564" max="564" width="4.42578125" style="1" bestFit="1" customWidth="1"/>
    <col min="565" max="565" width="7.140625" style="1" bestFit="1" customWidth="1"/>
    <col min="566" max="566" width="10.85546875" style="1" bestFit="1" customWidth="1"/>
    <col min="567" max="567" width="8.140625" style="1" bestFit="1" customWidth="1"/>
    <col min="568" max="568" width="10.42578125" style="1" bestFit="1" customWidth="1"/>
    <col min="569" max="569" width="10.140625" style="1" bestFit="1" customWidth="1"/>
    <col min="570" max="570" width="12.140625" style="1" bestFit="1" customWidth="1"/>
    <col min="571" max="571" width="11.28515625" style="1" bestFit="1" customWidth="1"/>
    <col min="572" max="16384" width="9.140625" style="1"/>
  </cols>
  <sheetData>
    <row r="2" spans="2:42" ht="35.25" customHeight="1" thickBot="1" x14ac:dyDescent="0.3">
      <c r="B2" s="47" t="s">
        <v>112</v>
      </c>
      <c r="C2" s="14"/>
      <c r="D2" s="17"/>
      <c r="E2" s="18"/>
      <c r="F2" s="17"/>
      <c r="H2" s="6" t="s">
        <v>94</v>
      </c>
      <c r="I2" s="7" t="s">
        <v>1</v>
      </c>
      <c r="J2" s="81" t="s">
        <v>101</v>
      </c>
      <c r="K2" s="46"/>
      <c r="L2" s="74"/>
      <c r="M2" s="53"/>
      <c r="N2" s="53"/>
      <c r="O2" s="53"/>
      <c r="P2" s="53"/>
      <c r="Q2" s="53"/>
      <c r="R2" s="53"/>
      <c r="S2" s="53"/>
      <c r="T2" s="53"/>
      <c r="U2" s="53"/>
      <c r="V2" s="53"/>
      <c r="W2" s="53"/>
      <c r="X2" s="53"/>
      <c r="Y2" s="53"/>
      <c r="AC2" s="8"/>
      <c r="AD2" s="8"/>
      <c r="AE2" s="8"/>
      <c r="AF2" s="8"/>
      <c r="AG2" s="8"/>
      <c r="AH2" s="8"/>
      <c r="AI2" s="8"/>
      <c r="AJ2" s="8"/>
      <c r="AK2" s="8"/>
      <c r="AL2" s="8"/>
      <c r="AM2" s="8"/>
      <c r="AN2" s="8"/>
      <c r="AO2" s="8"/>
      <c r="AP2" s="8"/>
    </row>
    <row r="3" spans="2:42" ht="15.75" customHeight="1" x14ac:dyDescent="0.2">
      <c r="B3" s="100" t="s">
        <v>107</v>
      </c>
      <c r="C3" s="101"/>
      <c r="D3" s="101"/>
      <c r="E3" s="101"/>
      <c r="F3" s="102"/>
      <c r="H3" s="9" t="s">
        <v>17</v>
      </c>
      <c r="I3" s="10" t="s">
        <v>3</v>
      </c>
      <c r="J3" s="82">
        <v>2599.4</v>
      </c>
      <c r="K3" s="44"/>
      <c r="L3" s="50" t="s">
        <v>106</v>
      </c>
      <c r="M3" s="50" t="s">
        <v>22</v>
      </c>
      <c r="N3" s="26"/>
      <c r="O3" s="26"/>
      <c r="P3" s="26"/>
      <c r="Q3" s="26"/>
      <c r="R3" s="26"/>
      <c r="S3" s="26"/>
      <c r="T3" s="26"/>
      <c r="U3" s="26"/>
      <c r="V3" s="26"/>
      <c r="W3" s="26"/>
      <c r="X3" s="26"/>
      <c r="Y3" s="26"/>
      <c r="AP3" s="15"/>
    </row>
    <row r="4" spans="2:42" ht="15.75" customHeight="1" x14ac:dyDescent="0.2">
      <c r="B4" s="103"/>
      <c r="C4" s="104"/>
      <c r="D4" s="104"/>
      <c r="E4" s="104"/>
      <c r="F4" s="105"/>
      <c r="H4" s="9" t="s">
        <v>18</v>
      </c>
      <c r="I4" s="10" t="s">
        <v>3</v>
      </c>
      <c r="J4" s="82">
        <v>2267.3000000000002</v>
      </c>
      <c r="K4" s="44"/>
      <c r="L4" s="50" t="s">
        <v>96</v>
      </c>
      <c r="M4" s="26" t="s">
        <v>3</v>
      </c>
      <c r="N4" s="26" t="s">
        <v>4</v>
      </c>
      <c r="O4" s="26" t="s">
        <v>5</v>
      </c>
      <c r="P4" s="26" t="s">
        <v>6</v>
      </c>
      <c r="Q4" s="26" t="s">
        <v>7</v>
      </c>
      <c r="R4" s="26" t="s">
        <v>8</v>
      </c>
      <c r="S4" s="26" t="s">
        <v>9</v>
      </c>
      <c r="T4" s="26" t="s">
        <v>10</v>
      </c>
      <c r="U4" s="26" t="s">
        <v>11</v>
      </c>
      <c r="V4" s="26" t="s">
        <v>12</v>
      </c>
      <c r="W4" s="26" t="s">
        <v>13</v>
      </c>
      <c r="X4" s="26" t="s">
        <v>14</v>
      </c>
      <c r="Y4" s="26" t="s">
        <v>95</v>
      </c>
      <c r="AC4" s="12"/>
      <c r="AP4" s="16"/>
    </row>
    <row r="5" spans="2:42" ht="15.75" customHeight="1" x14ac:dyDescent="0.2">
      <c r="B5" s="103"/>
      <c r="C5" s="104"/>
      <c r="D5" s="104"/>
      <c r="E5" s="104"/>
      <c r="F5" s="105"/>
      <c r="H5" s="9" t="s">
        <v>19</v>
      </c>
      <c r="I5" s="10" t="s">
        <v>3</v>
      </c>
      <c r="J5" s="82">
        <v>2425</v>
      </c>
      <c r="K5" s="44"/>
      <c r="L5" s="51" t="s">
        <v>17</v>
      </c>
      <c r="M5" s="80">
        <v>2454.44</v>
      </c>
      <c r="N5" s="80">
        <v>1008.275</v>
      </c>
      <c r="O5" s="80">
        <v>1693.5250000000001</v>
      </c>
      <c r="P5" s="80">
        <v>1655.7</v>
      </c>
      <c r="Q5" s="80">
        <v>2230.7249999999999</v>
      </c>
      <c r="R5" s="80">
        <v>2407</v>
      </c>
      <c r="S5" s="80">
        <v>2923.7799999999997</v>
      </c>
      <c r="T5" s="80">
        <v>3432.0250000000001</v>
      </c>
      <c r="U5" s="80">
        <v>3103.3249999999998</v>
      </c>
      <c r="V5" s="80">
        <v>1539.4</v>
      </c>
      <c r="W5" s="80">
        <v>2023.8000000000002</v>
      </c>
      <c r="X5" s="80">
        <v>1145.44</v>
      </c>
      <c r="Y5" s="80">
        <v>2116.7641509433961</v>
      </c>
      <c r="AC5" s="12"/>
      <c r="AP5" s="16"/>
    </row>
    <row r="6" spans="2:42" ht="15.75" customHeight="1" x14ac:dyDescent="0.2">
      <c r="B6" s="103"/>
      <c r="C6" s="104"/>
      <c r="D6" s="104"/>
      <c r="E6" s="104"/>
      <c r="F6" s="105"/>
      <c r="H6" s="9" t="s">
        <v>20</v>
      </c>
      <c r="I6" s="10" t="s">
        <v>3</v>
      </c>
      <c r="J6" s="82">
        <v>2449.1999999999998</v>
      </c>
      <c r="K6" s="44"/>
      <c r="L6" s="51" t="s">
        <v>18</v>
      </c>
      <c r="M6" s="80">
        <v>1953.8200000000002</v>
      </c>
      <c r="N6" s="80">
        <v>1023.6</v>
      </c>
      <c r="O6" s="80">
        <v>1620.5500000000002</v>
      </c>
      <c r="P6" s="80">
        <v>2031.5000000000002</v>
      </c>
      <c r="Q6" s="80">
        <v>1773.98</v>
      </c>
      <c r="R6" s="80">
        <v>2419.5250000000001</v>
      </c>
      <c r="S6" s="80">
        <v>2133.8000000000002</v>
      </c>
      <c r="T6" s="80">
        <v>2641.9</v>
      </c>
      <c r="U6" s="80">
        <v>3030.0250000000001</v>
      </c>
      <c r="V6" s="80">
        <v>1617.58</v>
      </c>
      <c r="W6" s="80">
        <v>1677.6999999999998</v>
      </c>
      <c r="X6" s="80">
        <v>1032.7750000000001</v>
      </c>
      <c r="Y6" s="80">
        <v>1909.7346153846156</v>
      </c>
      <c r="Z6" s="12"/>
      <c r="AP6" s="16"/>
    </row>
    <row r="7" spans="2:42" ht="15.75" customHeight="1" x14ac:dyDescent="0.2">
      <c r="B7" s="103"/>
      <c r="C7" s="104"/>
      <c r="D7" s="104"/>
      <c r="E7" s="104"/>
      <c r="F7" s="105"/>
      <c r="H7" s="9" t="s">
        <v>21</v>
      </c>
      <c r="I7" s="10" t="s">
        <v>3</v>
      </c>
      <c r="J7" s="82">
        <v>2461.4</v>
      </c>
      <c r="K7" s="44"/>
      <c r="L7" s="51" t="s">
        <v>19</v>
      </c>
      <c r="M7" s="80">
        <v>1454.3799999999999</v>
      </c>
      <c r="N7" s="80">
        <v>1494.5249999999999</v>
      </c>
      <c r="O7" s="80">
        <v>1640.375</v>
      </c>
      <c r="P7" s="80">
        <v>2022.125</v>
      </c>
      <c r="Q7" s="80">
        <v>2334.84</v>
      </c>
      <c r="R7" s="80">
        <v>3398.5749999999998</v>
      </c>
      <c r="S7" s="80">
        <v>2780.9749999999999</v>
      </c>
      <c r="T7" s="80">
        <v>2024.14</v>
      </c>
      <c r="U7" s="80">
        <v>3123.3249999999998</v>
      </c>
      <c r="V7" s="80">
        <v>1622.24</v>
      </c>
      <c r="W7" s="80">
        <v>1633.825</v>
      </c>
      <c r="X7" s="80">
        <v>1608.7249999999999</v>
      </c>
      <c r="Y7" s="80">
        <v>2076.6884615384615</v>
      </c>
      <c r="Z7" s="12"/>
      <c r="AP7" s="16"/>
    </row>
    <row r="8" spans="2:42" ht="15.75" customHeight="1" x14ac:dyDescent="0.2">
      <c r="B8" s="103"/>
      <c r="C8" s="104"/>
      <c r="D8" s="104"/>
      <c r="E8" s="104"/>
      <c r="F8" s="105"/>
      <c r="H8" s="9" t="s">
        <v>15</v>
      </c>
      <c r="I8" s="10" t="s">
        <v>3</v>
      </c>
      <c r="J8" s="82">
        <v>2551.9</v>
      </c>
      <c r="K8" s="44"/>
      <c r="L8" s="51" t="s">
        <v>20</v>
      </c>
      <c r="M8" s="80">
        <v>2445.0249999999996</v>
      </c>
      <c r="N8" s="80">
        <v>1581.5</v>
      </c>
      <c r="O8" s="80">
        <v>1849.3600000000001</v>
      </c>
      <c r="P8" s="80">
        <v>2032.15</v>
      </c>
      <c r="Q8" s="80">
        <v>2450.58</v>
      </c>
      <c r="R8" s="80">
        <v>2577.1750000000002</v>
      </c>
      <c r="S8" s="80">
        <v>2843.85</v>
      </c>
      <c r="T8" s="80">
        <v>2052.88</v>
      </c>
      <c r="U8" s="80">
        <v>2280.5249999999996</v>
      </c>
      <c r="V8" s="80">
        <v>1311.65</v>
      </c>
      <c r="W8" s="80">
        <v>1686.8799999999999</v>
      </c>
      <c r="X8" s="80">
        <v>1031.3</v>
      </c>
      <c r="Y8" s="80">
        <v>2011.7538461538459</v>
      </c>
      <c r="Z8" s="12"/>
      <c r="AP8" s="15"/>
    </row>
    <row r="9" spans="2:42" ht="15.75" customHeight="1" x14ac:dyDescent="0.2">
      <c r="B9" s="103"/>
      <c r="C9" s="104"/>
      <c r="D9" s="104"/>
      <c r="E9" s="104"/>
      <c r="F9" s="105"/>
      <c r="H9" s="9" t="s">
        <v>16</v>
      </c>
      <c r="I9" s="10" t="s">
        <v>3</v>
      </c>
      <c r="J9" s="82">
        <v>2268.9</v>
      </c>
      <c r="K9" s="44"/>
      <c r="L9" s="51" t="s">
        <v>21</v>
      </c>
      <c r="M9" s="80">
        <v>2483.4250000000002</v>
      </c>
      <c r="N9" s="80">
        <v>1523.5</v>
      </c>
      <c r="O9" s="80">
        <v>2313.46</v>
      </c>
      <c r="P9" s="80">
        <v>2020.1750000000002</v>
      </c>
      <c r="Q9" s="80">
        <v>2182.625</v>
      </c>
      <c r="R9" s="80">
        <v>2705.1000000000004</v>
      </c>
      <c r="S9" s="80">
        <v>2850.875</v>
      </c>
      <c r="T9" s="80">
        <v>2001.64</v>
      </c>
      <c r="U9" s="80">
        <v>1549.875</v>
      </c>
      <c r="V9" s="80">
        <v>1932.7249999999999</v>
      </c>
      <c r="W9" s="80">
        <v>2209.46</v>
      </c>
      <c r="X9" s="80">
        <v>1072.45</v>
      </c>
      <c r="Y9" s="80">
        <v>2088.6711538461541</v>
      </c>
      <c r="Z9" s="12"/>
      <c r="AP9" s="15"/>
    </row>
    <row r="10" spans="2:42" ht="15.75" customHeight="1" x14ac:dyDescent="0.2">
      <c r="B10" s="103"/>
      <c r="C10" s="104"/>
      <c r="D10" s="104"/>
      <c r="E10" s="104"/>
      <c r="F10" s="105"/>
      <c r="H10" s="9" t="s">
        <v>17</v>
      </c>
      <c r="I10" s="10" t="s">
        <v>3</v>
      </c>
      <c r="J10" s="82">
        <v>2283.9</v>
      </c>
      <c r="K10" s="44"/>
      <c r="L10" s="51" t="s">
        <v>15</v>
      </c>
      <c r="M10" s="80">
        <v>2517.3500000000004</v>
      </c>
      <c r="N10" s="80">
        <v>1486.9749999999999</v>
      </c>
      <c r="O10" s="80">
        <v>2263.1400000000003</v>
      </c>
      <c r="P10" s="80">
        <v>1367.85</v>
      </c>
      <c r="Q10" s="80">
        <v>2187.9</v>
      </c>
      <c r="R10" s="80">
        <v>2681.3999999999996</v>
      </c>
      <c r="S10" s="80">
        <v>2876.1000000000004</v>
      </c>
      <c r="T10" s="80">
        <v>1658.8249999999998</v>
      </c>
      <c r="U10" s="80">
        <v>2502.7200000000003</v>
      </c>
      <c r="V10" s="80">
        <v>1951.5249999999999</v>
      </c>
      <c r="W10" s="80">
        <v>2235.3000000000002</v>
      </c>
      <c r="X10" s="80">
        <v>1249.1200000000001</v>
      </c>
      <c r="Y10" s="80">
        <v>2088.6384615384618</v>
      </c>
      <c r="Z10" s="12"/>
      <c r="AP10" s="15"/>
    </row>
    <row r="11" spans="2:42" ht="15" customHeight="1" x14ac:dyDescent="0.2">
      <c r="B11" s="103"/>
      <c r="C11" s="104"/>
      <c r="D11" s="104"/>
      <c r="E11" s="104"/>
      <c r="F11" s="105"/>
      <c r="H11" s="9" t="s">
        <v>18</v>
      </c>
      <c r="I11" s="10" t="s">
        <v>3</v>
      </c>
      <c r="J11" s="82">
        <v>2333.8000000000002</v>
      </c>
      <c r="K11" s="44"/>
      <c r="L11" s="51" t="s">
        <v>16</v>
      </c>
      <c r="M11" s="80">
        <v>2469.4499999999998</v>
      </c>
      <c r="N11" s="80">
        <v>992.5</v>
      </c>
      <c r="O11" s="80">
        <v>2246.625</v>
      </c>
      <c r="P11" s="80">
        <v>1618.12</v>
      </c>
      <c r="Q11" s="80">
        <v>2196.85</v>
      </c>
      <c r="R11" s="80">
        <v>2312.0500000000002</v>
      </c>
      <c r="S11" s="80">
        <v>3081.3</v>
      </c>
      <c r="T11" s="80">
        <v>1696.125</v>
      </c>
      <c r="U11" s="80">
        <v>3171.74</v>
      </c>
      <c r="V11" s="80">
        <v>1939</v>
      </c>
      <c r="W11" s="80">
        <v>2150.4749999999999</v>
      </c>
      <c r="X11" s="80">
        <v>1133.24</v>
      </c>
      <c r="Y11" s="80">
        <v>2096.813461538462</v>
      </c>
      <c r="Z11" s="12"/>
      <c r="AP11" s="15"/>
    </row>
    <row r="12" spans="2:42" ht="15" customHeight="1" x14ac:dyDescent="0.2">
      <c r="B12" s="103"/>
      <c r="C12" s="104"/>
      <c r="D12" s="104"/>
      <c r="E12" s="104"/>
      <c r="F12" s="105"/>
      <c r="H12" s="9" t="s">
        <v>19</v>
      </c>
      <c r="I12" s="10" t="s">
        <v>3</v>
      </c>
      <c r="J12" s="82">
        <v>2612.8000000000002</v>
      </c>
      <c r="K12" s="44"/>
      <c r="L12" s="51" t="s">
        <v>95</v>
      </c>
      <c r="M12" s="80">
        <v>2224.9741935483876</v>
      </c>
      <c r="N12" s="80">
        <v>1301.5535714285713</v>
      </c>
      <c r="O12" s="80">
        <v>1965.6161290322582</v>
      </c>
      <c r="P12" s="80">
        <v>1808.8100000000002</v>
      </c>
      <c r="Q12" s="80">
        <v>2193.2064516129035</v>
      </c>
      <c r="R12" s="80">
        <v>2646.3266666666659</v>
      </c>
      <c r="S12" s="80">
        <v>2777.4709677419346</v>
      </c>
      <c r="T12" s="80">
        <v>2197.058064516129</v>
      </c>
      <c r="U12" s="80">
        <v>2690.6866666666674</v>
      </c>
      <c r="V12" s="80">
        <v>1691.4741935483873</v>
      </c>
      <c r="W12" s="80">
        <v>1945.5366666666666</v>
      </c>
      <c r="X12" s="80">
        <v>1181.2903225806451</v>
      </c>
      <c r="Y12" s="80">
        <v>2055.7482191780823</v>
      </c>
      <c r="Z12" s="12"/>
      <c r="AP12" s="15"/>
    </row>
    <row r="13" spans="2:42" ht="15" customHeight="1" x14ac:dyDescent="0.3">
      <c r="B13" s="103"/>
      <c r="C13" s="104"/>
      <c r="D13" s="104"/>
      <c r="E13" s="104"/>
      <c r="F13" s="105"/>
      <c r="H13" s="9" t="s">
        <v>20</v>
      </c>
      <c r="I13" s="10" t="s">
        <v>3</v>
      </c>
      <c r="J13" s="82">
        <v>2271.5</v>
      </c>
      <c r="K13" s="44"/>
      <c r="R13" s="22"/>
      <c r="S13" s="40"/>
      <c r="Z13" s="12"/>
      <c r="AP13" s="15"/>
    </row>
    <row r="14" spans="2:42" ht="15" customHeight="1" thickBot="1" x14ac:dyDescent="0.35">
      <c r="B14" s="103"/>
      <c r="C14" s="104"/>
      <c r="D14" s="104"/>
      <c r="E14" s="104"/>
      <c r="F14" s="105"/>
      <c r="H14" s="9" t="s">
        <v>21</v>
      </c>
      <c r="I14" s="10" t="s">
        <v>3</v>
      </c>
      <c r="J14" s="82">
        <v>2384.4</v>
      </c>
      <c r="K14" s="44"/>
      <c r="L14" s="13"/>
      <c r="M14" s="13"/>
      <c r="N14" s="13"/>
      <c r="O14" s="13"/>
      <c r="P14" s="13"/>
      <c r="Q14" s="13"/>
      <c r="R14" s="13"/>
      <c r="S14" s="40"/>
      <c r="Z14" s="12"/>
      <c r="AD14" s="15"/>
      <c r="AE14" s="14"/>
      <c r="AF14" s="12"/>
      <c r="AG14" s="15"/>
      <c r="AH14" s="14"/>
      <c r="AI14" s="12"/>
      <c r="AJ14" s="15"/>
      <c r="AK14" s="14"/>
      <c r="AL14" s="12"/>
      <c r="AM14" s="15"/>
      <c r="AN14" s="14"/>
      <c r="AO14" s="12"/>
      <c r="AP14" s="15"/>
    </row>
    <row r="15" spans="2:42" x14ac:dyDescent="0.2">
      <c r="B15" s="103"/>
      <c r="C15" s="104"/>
      <c r="D15" s="104"/>
      <c r="E15" s="104"/>
      <c r="F15" s="105"/>
      <c r="H15" s="9" t="s">
        <v>15</v>
      </c>
      <c r="I15" s="10" t="s">
        <v>3</v>
      </c>
      <c r="J15" s="82">
        <v>2626.3</v>
      </c>
      <c r="K15" s="44"/>
      <c r="L15" s="147"/>
      <c r="M15" s="148"/>
      <c r="N15" s="148"/>
      <c r="O15" s="148"/>
      <c r="P15" s="148"/>
      <c r="Q15" s="149"/>
      <c r="R15" s="13"/>
      <c r="S15" s="13"/>
      <c r="Z15" s="12"/>
      <c r="AD15" s="15"/>
      <c r="AE15" s="14"/>
      <c r="AF15" s="12"/>
      <c r="AG15" s="15"/>
      <c r="AH15" s="14"/>
      <c r="AI15" s="12"/>
      <c r="AJ15" s="15"/>
      <c r="AK15" s="14"/>
      <c r="AL15" s="12"/>
      <c r="AM15" s="15"/>
      <c r="AN15" s="14"/>
      <c r="AO15" s="12"/>
      <c r="AP15" s="15"/>
    </row>
    <row r="16" spans="2:42" x14ac:dyDescent="0.2">
      <c r="B16" s="103"/>
      <c r="C16" s="104"/>
      <c r="D16" s="104"/>
      <c r="E16" s="104"/>
      <c r="F16" s="105"/>
      <c r="H16" s="9" t="s">
        <v>16</v>
      </c>
      <c r="I16" s="10" t="s">
        <v>3</v>
      </c>
      <c r="J16" s="82">
        <v>2698.6</v>
      </c>
      <c r="K16" s="44"/>
      <c r="L16" s="150"/>
      <c r="M16" s="151"/>
      <c r="N16" s="151"/>
      <c r="O16" s="151"/>
      <c r="P16" s="151"/>
      <c r="Q16" s="152"/>
      <c r="R16" s="13"/>
      <c r="S16" s="13"/>
      <c r="T16" s="12"/>
      <c r="U16" s="15"/>
      <c r="V16" s="14"/>
      <c r="W16" s="12"/>
      <c r="X16" s="15"/>
      <c r="Y16" s="14"/>
      <c r="Z16" s="12"/>
    </row>
    <row r="17" spans="2:42" x14ac:dyDescent="0.2">
      <c r="B17" s="103"/>
      <c r="C17" s="104"/>
      <c r="D17" s="104"/>
      <c r="E17" s="104"/>
      <c r="F17" s="105"/>
      <c r="H17" s="9" t="s">
        <v>17</v>
      </c>
      <c r="I17" s="10" t="s">
        <v>3</v>
      </c>
      <c r="J17" s="82">
        <v>2405.9</v>
      </c>
      <c r="K17" s="44"/>
      <c r="L17" s="150"/>
      <c r="M17" s="151"/>
      <c r="N17" s="151"/>
      <c r="O17" s="151"/>
      <c r="P17" s="151"/>
      <c r="Q17" s="152"/>
      <c r="R17" s="13"/>
      <c r="S17" s="13"/>
      <c r="T17" s="12"/>
      <c r="U17" s="15"/>
      <c r="V17" s="14"/>
      <c r="W17" s="12"/>
      <c r="X17" s="15"/>
      <c r="Y17" s="14"/>
      <c r="Z17" s="15"/>
      <c r="AA17" s="15"/>
      <c r="AB17" s="14"/>
      <c r="AC17" s="12"/>
    </row>
    <row r="18" spans="2:42" x14ac:dyDescent="0.2">
      <c r="B18" s="103"/>
      <c r="C18" s="104"/>
      <c r="D18" s="104"/>
      <c r="E18" s="104"/>
      <c r="F18" s="105"/>
      <c r="H18" s="9" t="s">
        <v>18</v>
      </c>
      <c r="I18" s="10" t="s">
        <v>3</v>
      </c>
      <c r="J18" s="82">
        <v>0</v>
      </c>
      <c r="K18" s="44"/>
      <c r="L18" s="150"/>
      <c r="M18" s="151"/>
      <c r="N18" s="151"/>
      <c r="O18" s="151"/>
      <c r="P18" s="151"/>
      <c r="Q18" s="152"/>
      <c r="R18" s="13"/>
      <c r="S18" s="13"/>
      <c r="T18" s="12"/>
      <c r="U18" s="15"/>
      <c r="V18" s="14"/>
      <c r="W18" s="12"/>
      <c r="X18" s="15"/>
      <c r="Y18" s="14"/>
      <c r="Z18" s="15"/>
      <c r="AA18" s="15"/>
      <c r="AB18" s="14"/>
      <c r="AC18" s="12"/>
    </row>
    <row r="19" spans="2:42" ht="15" thickBot="1" x14ac:dyDescent="0.25">
      <c r="B19" s="103"/>
      <c r="C19" s="104"/>
      <c r="D19" s="104"/>
      <c r="E19" s="104"/>
      <c r="F19" s="105"/>
      <c r="H19" s="9" t="s">
        <v>19</v>
      </c>
      <c r="I19" s="10" t="s">
        <v>3</v>
      </c>
      <c r="J19" s="82">
        <v>0</v>
      </c>
      <c r="K19" s="44"/>
      <c r="L19" s="153"/>
      <c r="M19" s="154"/>
      <c r="N19" s="154"/>
      <c r="O19" s="154"/>
      <c r="P19" s="154"/>
      <c r="Q19" s="155"/>
      <c r="R19" s="13"/>
      <c r="S19" s="13"/>
      <c r="T19" s="12"/>
      <c r="U19" s="15"/>
      <c r="V19" s="14"/>
      <c r="W19" s="12"/>
      <c r="X19" s="15"/>
      <c r="Y19" s="14"/>
      <c r="Z19" s="18"/>
      <c r="AA19" s="15"/>
      <c r="AB19" s="14"/>
      <c r="AC19" s="12"/>
    </row>
    <row r="20" spans="2:42" ht="15" thickBot="1" x14ac:dyDescent="0.25">
      <c r="B20" s="106"/>
      <c r="C20" s="107"/>
      <c r="D20" s="107"/>
      <c r="E20" s="107"/>
      <c r="F20" s="108"/>
      <c r="H20" s="9" t="s">
        <v>20</v>
      </c>
      <c r="I20" s="10" t="s">
        <v>3</v>
      </c>
      <c r="J20" s="82">
        <v>2393.6</v>
      </c>
      <c r="K20" s="44"/>
      <c r="L20" s="13"/>
      <c r="M20" s="13"/>
      <c r="N20" s="13"/>
      <c r="O20" s="13"/>
      <c r="P20" s="13"/>
      <c r="Q20" s="13"/>
      <c r="R20" s="13"/>
      <c r="S20" s="13"/>
      <c r="T20" s="12"/>
      <c r="U20" s="15"/>
      <c r="V20" s="14"/>
      <c r="W20" s="12"/>
      <c r="X20" s="15"/>
      <c r="Y20" s="14"/>
      <c r="Z20" s="18"/>
      <c r="AA20" s="15"/>
      <c r="AB20" s="14"/>
      <c r="AC20" s="12"/>
    </row>
    <row r="21" spans="2:42" ht="15" thickBot="1" x14ac:dyDescent="0.25">
      <c r="H21" s="9" t="s">
        <v>21</v>
      </c>
      <c r="I21" s="10" t="s">
        <v>3</v>
      </c>
      <c r="J21" s="82">
        <v>2625.5</v>
      </c>
      <c r="K21" s="44"/>
      <c r="L21" s="13"/>
      <c r="M21" s="13"/>
      <c r="N21" s="13"/>
      <c r="O21" s="13"/>
      <c r="P21" s="13"/>
      <c r="Q21" s="13"/>
      <c r="R21" s="13"/>
      <c r="S21" s="13"/>
      <c r="T21" s="12"/>
      <c r="U21" s="15"/>
      <c r="V21" s="14"/>
      <c r="W21" s="12"/>
      <c r="X21" s="15"/>
      <c r="Y21" s="14"/>
      <c r="Z21" s="18"/>
      <c r="AA21" s="15"/>
      <c r="AB21" s="14"/>
      <c r="AC21" s="12"/>
    </row>
    <row r="22" spans="2:42" x14ac:dyDescent="0.2">
      <c r="H22" s="9" t="s">
        <v>15</v>
      </c>
      <c r="I22" s="10" t="s">
        <v>3</v>
      </c>
      <c r="J22" s="82">
        <v>2644.9</v>
      </c>
      <c r="K22" s="44"/>
      <c r="L22" s="100" t="s">
        <v>97</v>
      </c>
      <c r="M22" s="101"/>
      <c r="N22" s="101"/>
      <c r="O22" s="101"/>
      <c r="P22" s="101"/>
      <c r="Q22" s="101"/>
      <c r="R22" s="101"/>
      <c r="S22" s="102"/>
      <c r="T22" s="12"/>
      <c r="U22" s="15"/>
      <c r="V22" s="14"/>
      <c r="W22" s="12"/>
      <c r="X22" s="15"/>
      <c r="Y22" s="14"/>
      <c r="Z22" s="18"/>
      <c r="AA22" s="15"/>
      <c r="AB22" s="14"/>
      <c r="AC22" s="12"/>
    </row>
    <row r="23" spans="2:42" ht="15" customHeight="1" x14ac:dyDescent="0.2">
      <c r="H23" s="9" t="s">
        <v>16</v>
      </c>
      <c r="I23" s="10" t="s">
        <v>3</v>
      </c>
      <c r="J23" s="82">
        <v>2216.1</v>
      </c>
      <c r="K23" s="44"/>
      <c r="L23" s="103"/>
      <c r="M23" s="104"/>
      <c r="N23" s="104"/>
      <c r="O23" s="104"/>
      <c r="P23" s="104"/>
      <c r="Q23" s="104"/>
      <c r="R23" s="104"/>
      <c r="S23" s="105"/>
      <c r="T23" s="12"/>
      <c r="U23" s="15"/>
      <c r="V23" s="14"/>
      <c r="W23" s="12"/>
      <c r="X23" s="15"/>
      <c r="Y23" s="14"/>
      <c r="Z23" s="18"/>
      <c r="AA23" s="15"/>
      <c r="AB23" s="14"/>
      <c r="AC23" s="12"/>
    </row>
    <row r="24" spans="2:42" x14ac:dyDescent="0.2">
      <c r="H24" s="9" t="s">
        <v>17</v>
      </c>
      <c r="I24" s="10" t="s">
        <v>3</v>
      </c>
      <c r="J24" s="82">
        <v>2476.8000000000002</v>
      </c>
      <c r="K24" s="44"/>
      <c r="L24" s="103"/>
      <c r="M24" s="104"/>
      <c r="N24" s="104"/>
      <c r="O24" s="104"/>
      <c r="P24" s="104"/>
      <c r="Q24" s="104"/>
      <c r="R24" s="104"/>
      <c r="S24" s="105"/>
      <c r="T24" s="11"/>
      <c r="U24" s="11"/>
      <c r="V24" s="14"/>
      <c r="W24" s="12"/>
      <c r="X24" s="15"/>
      <c r="Y24" s="14"/>
      <c r="Z24" s="18"/>
      <c r="AA24" s="15"/>
      <c r="AB24" s="14"/>
      <c r="AC24" s="12"/>
    </row>
    <row r="25" spans="2:42" x14ac:dyDescent="0.2">
      <c r="H25" s="9" t="s">
        <v>18</v>
      </c>
      <c r="I25" s="10" t="s">
        <v>3</v>
      </c>
      <c r="J25" s="82">
        <v>2557.9</v>
      </c>
      <c r="K25" s="44"/>
      <c r="L25" s="103"/>
      <c r="M25" s="104"/>
      <c r="N25" s="104"/>
      <c r="O25" s="104"/>
      <c r="P25" s="104"/>
      <c r="Q25" s="104"/>
      <c r="R25" s="104"/>
      <c r="S25" s="105"/>
      <c r="T25" s="11"/>
      <c r="U25" s="11"/>
      <c r="V25" s="14"/>
      <c r="W25" s="12"/>
      <c r="X25" s="15"/>
      <c r="Y25" s="14"/>
      <c r="Z25" s="18"/>
      <c r="AA25" s="15"/>
      <c r="AB25" s="14"/>
      <c r="AC25" s="12"/>
    </row>
    <row r="26" spans="2:42" x14ac:dyDescent="0.2">
      <c r="H26" s="9" t="s">
        <v>19</v>
      </c>
      <c r="I26" s="10" t="s">
        <v>3</v>
      </c>
      <c r="J26" s="82">
        <v>0</v>
      </c>
      <c r="K26" s="44"/>
      <c r="L26" s="103"/>
      <c r="M26" s="104"/>
      <c r="N26" s="104"/>
      <c r="O26" s="104"/>
      <c r="P26" s="104"/>
      <c r="Q26" s="104"/>
      <c r="R26" s="104"/>
      <c r="S26" s="105"/>
      <c r="T26" s="11"/>
      <c r="U26" s="14"/>
      <c r="V26" s="11"/>
      <c r="W26" s="11"/>
      <c r="X26" s="11"/>
      <c r="Y26" s="14"/>
      <c r="Z26" s="2"/>
      <c r="AA26" s="15"/>
      <c r="AB26" s="11"/>
      <c r="AC26" s="11"/>
    </row>
    <row r="27" spans="2:42" ht="15" customHeight="1" x14ac:dyDescent="0.2">
      <c r="H27" s="9" t="s">
        <v>20</v>
      </c>
      <c r="I27" s="10" t="s">
        <v>3</v>
      </c>
      <c r="J27" s="82">
        <v>2665.8</v>
      </c>
      <c r="K27" s="44"/>
      <c r="L27" s="103"/>
      <c r="M27" s="104"/>
      <c r="N27" s="104"/>
      <c r="O27" s="104"/>
      <c r="P27" s="104"/>
      <c r="Q27" s="104"/>
      <c r="R27" s="104"/>
      <c r="S27" s="105"/>
      <c r="T27" s="15"/>
      <c r="U27" s="15"/>
      <c r="V27" s="15"/>
      <c r="W27" s="15"/>
      <c r="X27" s="15"/>
      <c r="Y27" s="15"/>
      <c r="Z27" s="2"/>
      <c r="AA27" s="15"/>
      <c r="AB27" s="11"/>
      <c r="AC27" s="11"/>
      <c r="AD27" s="15"/>
      <c r="AE27" s="14"/>
      <c r="AF27" s="12"/>
      <c r="AG27" s="15"/>
      <c r="AH27" s="14"/>
      <c r="AI27" s="12"/>
      <c r="AJ27" s="15"/>
      <c r="AK27" s="14"/>
      <c r="AL27" s="12"/>
      <c r="AM27" s="15"/>
      <c r="AN27" s="14"/>
      <c r="AO27" s="12"/>
      <c r="AP27" s="15"/>
    </row>
    <row r="28" spans="2:42" ht="15" customHeight="1" x14ac:dyDescent="0.2">
      <c r="H28" s="9" t="s">
        <v>21</v>
      </c>
      <c r="I28" s="10" t="s">
        <v>3</v>
      </c>
      <c r="J28" s="82">
        <v>2462.4</v>
      </c>
      <c r="K28" s="44"/>
      <c r="L28" s="103"/>
      <c r="M28" s="104"/>
      <c r="N28" s="104"/>
      <c r="O28" s="104"/>
      <c r="P28" s="104"/>
      <c r="Q28" s="104"/>
      <c r="R28" s="104"/>
      <c r="S28" s="105"/>
      <c r="T28" s="15"/>
      <c r="U28" s="15"/>
      <c r="V28" s="15"/>
      <c r="W28" s="15"/>
      <c r="X28" s="15"/>
      <c r="Y28" s="15"/>
      <c r="Z28" s="2"/>
      <c r="AA28" s="15"/>
      <c r="AB28" s="15"/>
      <c r="AC28" s="15"/>
      <c r="AD28" s="15"/>
      <c r="AE28" s="14"/>
      <c r="AF28" s="12"/>
      <c r="AG28" s="15"/>
      <c r="AH28" s="14"/>
      <c r="AI28" s="12"/>
      <c r="AJ28" s="15"/>
      <c r="AK28" s="14"/>
      <c r="AL28" s="12"/>
      <c r="AM28" s="15"/>
      <c r="AN28" s="14"/>
      <c r="AO28" s="12"/>
      <c r="AP28" s="15"/>
    </row>
    <row r="29" spans="2:42" ht="15" customHeight="1" x14ac:dyDescent="0.2">
      <c r="H29" s="9" t="s">
        <v>15</v>
      </c>
      <c r="I29" s="10" t="s">
        <v>3</v>
      </c>
      <c r="J29" s="82">
        <v>2246.3000000000002</v>
      </c>
      <c r="K29" s="44"/>
      <c r="L29" s="103"/>
      <c r="M29" s="104"/>
      <c r="N29" s="104"/>
      <c r="O29" s="104"/>
      <c r="P29" s="104"/>
      <c r="Q29" s="104"/>
      <c r="R29" s="104"/>
      <c r="S29" s="105"/>
      <c r="T29" s="18"/>
      <c r="U29" s="18"/>
      <c r="V29" s="18"/>
      <c r="W29" s="18"/>
      <c r="X29" s="18"/>
      <c r="Y29" s="18"/>
      <c r="Z29" s="2"/>
      <c r="AA29" s="15"/>
      <c r="AB29" s="15"/>
      <c r="AC29" s="15"/>
      <c r="AD29" s="15"/>
      <c r="AE29" s="14"/>
      <c r="AF29" s="12"/>
      <c r="AG29" s="15"/>
      <c r="AH29" s="14"/>
      <c r="AI29" s="12"/>
      <c r="AJ29" s="15"/>
      <c r="AK29" s="14"/>
      <c r="AL29" s="12"/>
      <c r="AM29" s="15"/>
      <c r="AN29" s="14"/>
      <c r="AO29" s="12"/>
      <c r="AP29" s="15"/>
    </row>
    <row r="30" spans="2:42" ht="15" customHeight="1" x14ac:dyDescent="0.2">
      <c r="H30" s="9" t="s">
        <v>16</v>
      </c>
      <c r="I30" s="10" t="s">
        <v>3</v>
      </c>
      <c r="J30" s="82">
        <v>2694.2</v>
      </c>
      <c r="K30" s="44"/>
      <c r="L30" s="103"/>
      <c r="M30" s="104"/>
      <c r="N30" s="104"/>
      <c r="O30" s="104"/>
      <c r="P30" s="104"/>
      <c r="Q30" s="104"/>
      <c r="R30" s="104"/>
      <c r="S30" s="105"/>
      <c r="T30" s="18"/>
      <c r="U30" s="18"/>
      <c r="V30" s="18"/>
      <c r="W30" s="18"/>
      <c r="X30" s="18"/>
      <c r="Y30" s="18"/>
      <c r="Z30" s="2"/>
      <c r="AA30" s="18"/>
      <c r="AB30" s="18"/>
      <c r="AC30" s="18"/>
      <c r="AD30" s="15"/>
      <c r="AE30" s="14"/>
      <c r="AF30" s="12"/>
      <c r="AG30" s="15"/>
      <c r="AH30" s="14"/>
      <c r="AI30" s="12"/>
      <c r="AJ30" s="15"/>
      <c r="AK30" s="14"/>
      <c r="AL30" s="12"/>
      <c r="AM30" s="15"/>
      <c r="AN30" s="14"/>
      <c r="AO30" s="12"/>
      <c r="AP30" s="15"/>
    </row>
    <row r="31" spans="2:42" ht="15" customHeight="1" thickBot="1" x14ac:dyDescent="0.25">
      <c r="H31" s="9" t="s">
        <v>17</v>
      </c>
      <c r="I31" s="10" t="s">
        <v>3</v>
      </c>
      <c r="J31" s="82">
        <v>2506.1999999999998</v>
      </c>
      <c r="K31" s="44"/>
      <c r="L31" s="106"/>
      <c r="M31" s="107"/>
      <c r="N31" s="107"/>
      <c r="O31" s="107"/>
      <c r="P31" s="107"/>
      <c r="Q31" s="107"/>
      <c r="R31" s="107"/>
      <c r="S31" s="108"/>
      <c r="T31" s="18"/>
      <c r="U31" s="18"/>
      <c r="V31" s="18"/>
      <c r="W31" s="18"/>
      <c r="X31" s="18"/>
      <c r="Y31" s="18"/>
      <c r="Z31" s="2"/>
      <c r="AA31" s="18"/>
      <c r="AB31" s="18"/>
      <c r="AC31" s="18"/>
      <c r="AD31" s="15"/>
      <c r="AE31" s="14"/>
      <c r="AF31" s="12"/>
      <c r="AG31" s="15"/>
      <c r="AH31" s="14"/>
      <c r="AI31" s="12"/>
      <c r="AJ31" s="15"/>
      <c r="AK31" s="14"/>
      <c r="AL31" s="12"/>
      <c r="AM31" s="15"/>
      <c r="AN31" s="14"/>
      <c r="AO31" s="12"/>
      <c r="AP31" s="15"/>
    </row>
    <row r="32" spans="2:42" ht="15" customHeight="1" x14ac:dyDescent="0.2">
      <c r="H32" s="9" t="s">
        <v>18</v>
      </c>
      <c r="I32" s="10" t="s">
        <v>3</v>
      </c>
      <c r="J32" s="82">
        <v>2610.1</v>
      </c>
      <c r="K32" s="44"/>
      <c r="L32" s="42"/>
      <c r="M32" s="42"/>
      <c r="N32" s="42"/>
      <c r="O32" s="42"/>
      <c r="P32" s="42"/>
      <c r="Q32" s="42"/>
      <c r="R32" s="42"/>
      <c r="S32" s="42"/>
      <c r="T32" s="18"/>
      <c r="U32" s="18"/>
      <c r="V32" s="18"/>
      <c r="W32" s="18"/>
      <c r="X32" s="18"/>
      <c r="Y32" s="18"/>
      <c r="Z32" s="2"/>
      <c r="AA32" s="18"/>
      <c r="AB32" s="18"/>
      <c r="AC32" s="18"/>
      <c r="AD32" s="15"/>
      <c r="AE32" s="14"/>
      <c r="AF32" s="12"/>
      <c r="AG32" s="15"/>
      <c r="AH32" s="14"/>
      <c r="AI32" s="12"/>
      <c r="AJ32" s="15"/>
      <c r="AK32" s="14"/>
      <c r="AL32" s="12"/>
      <c r="AM32" s="15"/>
      <c r="AN32" s="14"/>
      <c r="AO32" s="12"/>
      <c r="AP32" s="15"/>
    </row>
    <row r="33" spans="8:43" ht="15" customHeight="1" x14ac:dyDescent="0.2">
      <c r="H33" s="9" t="s">
        <v>19</v>
      </c>
      <c r="I33" s="10" t="s">
        <v>3</v>
      </c>
      <c r="J33" s="82">
        <v>2234.1</v>
      </c>
      <c r="K33" s="44"/>
      <c r="T33" s="18"/>
      <c r="U33" s="18"/>
      <c r="V33" s="18"/>
      <c r="W33" s="18"/>
      <c r="X33" s="18"/>
      <c r="Y33" s="18"/>
      <c r="Z33" s="2"/>
      <c r="AA33" s="18"/>
      <c r="AB33" s="18"/>
      <c r="AC33" s="18"/>
      <c r="AD33" s="15"/>
      <c r="AE33" s="14"/>
      <c r="AF33" s="12"/>
      <c r="AG33" s="15"/>
      <c r="AH33" s="14"/>
      <c r="AI33" s="12"/>
      <c r="AJ33" s="15"/>
      <c r="AK33" s="14"/>
      <c r="AL33" s="12"/>
      <c r="AM33" s="15"/>
      <c r="AN33" s="14"/>
      <c r="AO33" s="12"/>
      <c r="AP33" s="15"/>
    </row>
    <row r="34" spans="8:43" ht="14.25" customHeight="1" x14ac:dyDescent="0.2">
      <c r="H34" s="9" t="s">
        <v>20</v>
      </c>
      <c r="I34" s="10" t="s">
        <v>4</v>
      </c>
      <c r="J34" s="82">
        <v>2267.9</v>
      </c>
      <c r="K34" s="44"/>
      <c r="T34" s="18"/>
      <c r="U34" s="18"/>
      <c r="V34" s="18"/>
      <c r="W34" s="18"/>
      <c r="X34" s="18"/>
      <c r="Y34" s="18"/>
      <c r="Z34" s="2"/>
      <c r="AA34" s="18"/>
      <c r="AB34" s="18"/>
      <c r="AC34" s="18"/>
      <c r="AD34" s="15"/>
      <c r="AE34" s="14"/>
      <c r="AF34" s="12"/>
      <c r="AG34" s="15"/>
      <c r="AH34" s="11"/>
      <c r="AI34" s="11"/>
      <c r="AJ34" s="11"/>
      <c r="AK34" s="14"/>
      <c r="AL34" s="12"/>
      <c r="AM34" s="15"/>
      <c r="AN34" s="14"/>
      <c r="AO34" s="12"/>
      <c r="AP34" s="15"/>
    </row>
    <row r="35" spans="8:43" ht="15" customHeight="1" x14ac:dyDescent="0.2">
      <c r="H35" s="9" t="s">
        <v>21</v>
      </c>
      <c r="I35" s="10" t="s">
        <v>4</v>
      </c>
      <c r="J35" s="82">
        <v>2076</v>
      </c>
      <c r="K35" s="44"/>
      <c r="T35" s="18"/>
      <c r="U35" s="18"/>
      <c r="V35" s="18"/>
      <c r="W35" s="18"/>
      <c r="X35" s="18"/>
      <c r="Y35" s="18"/>
      <c r="Z35" s="2"/>
      <c r="AA35" s="18"/>
      <c r="AB35" s="18"/>
      <c r="AC35" s="18"/>
      <c r="AD35" s="15"/>
      <c r="AE35" s="14"/>
      <c r="AF35" s="12"/>
      <c r="AG35" s="15"/>
      <c r="AH35" s="11"/>
      <c r="AI35" s="11"/>
      <c r="AJ35" s="11"/>
      <c r="AK35" s="14"/>
      <c r="AL35" s="12"/>
      <c r="AM35" s="15"/>
      <c r="AN35" s="14"/>
      <c r="AO35" s="12"/>
      <c r="AP35" s="15"/>
    </row>
    <row r="36" spans="8:43" ht="15" customHeight="1" x14ac:dyDescent="0.2">
      <c r="H36" s="9" t="s">
        <v>15</v>
      </c>
      <c r="I36" s="10" t="s">
        <v>4</v>
      </c>
      <c r="J36" s="82">
        <v>2004</v>
      </c>
      <c r="K36" s="44"/>
      <c r="T36" s="2"/>
      <c r="U36" s="2"/>
      <c r="V36" s="2"/>
      <c r="W36" s="2"/>
      <c r="X36" s="19"/>
      <c r="Y36" s="2"/>
      <c r="Z36" s="2"/>
      <c r="AA36" s="18"/>
      <c r="AB36" s="18"/>
      <c r="AC36" s="18"/>
      <c r="AD36" s="14"/>
      <c r="AE36" s="14"/>
      <c r="AF36" s="12"/>
      <c r="AG36" s="15"/>
      <c r="AH36" s="11"/>
      <c r="AI36" s="11"/>
      <c r="AJ36" s="11"/>
      <c r="AK36" s="14"/>
      <c r="AL36" s="14"/>
      <c r="AM36" s="11"/>
      <c r="AN36" s="14"/>
      <c r="AO36" s="12"/>
      <c r="AP36" s="15"/>
    </row>
    <row r="37" spans="8:43" ht="15" customHeight="1" x14ac:dyDescent="0.2">
      <c r="H37" s="9" t="s">
        <v>16</v>
      </c>
      <c r="I37" s="10" t="s">
        <v>4</v>
      </c>
      <c r="J37" s="82">
        <v>1813.7</v>
      </c>
      <c r="K37" s="44"/>
      <c r="T37" s="2"/>
      <c r="U37" s="2"/>
      <c r="V37" s="2"/>
      <c r="W37" s="2"/>
      <c r="X37" s="19"/>
      <c r="Y37" s="2"/>
      <c r="Z37" s="2"/>
      <c r="AA37" s="2"/>
      <c r="AB37" s="2"/>
      <c r="AC37" s="2"/>
      <c r="AD37" s="11"/>
      <c r="AE37" s="14"/>
      <c r="AF37" s="12"/>
      <c r="AG37" s="15"/>
      <c r="AH37" s="11"/>
      <c r="AI37" s="11"/>
      <c r="AJ37" s="11"/>
      <c r="AK37" s="11"/>
      <c r="AL37" s="11"/>
      <c r="AM37" s="11"/>
      <c r="AN37" s="14"/>
      <c r="AO37" s="12"/>
      <c r="AP37" s="15"/>
    </row>
    <row r="38" spans="8:43" ht="15" customHeight="1" x14ac:dyDescent="0.2">
      <c r="H38" s="9" t="s">
        <v>17</v>
      </c>
      <c r="I38" s="10" t="s">
        <v>4</v>
      </c>
      <c r="J38" s="82">
        <v>2185.6999999999998</v>
      </c>
      <c r="K38" s="44"/>
      <c r="T38" s="2"/>
      <c r="U38" s="2"/>
      <c r="V38" s="2"/>
      <c r="W38" s="2"/>
      <c r="X38" s="19"/>
      <c r="Y38" s="2"/>
      <c r="Z38" s="2"/>
      <c r="AA38" s="2"/>
      <c r="AB38" s="2"/>
      <c r="AC38" s="2"/>
      <c r="AD38" s="15"/>
      <c r="AE38" s="15"/>
      <c r="AF38" s="15"/>
      <c r="AG38" s="15"/>
      <c r="AH38" s="15"/>
      <c r="AI38" s="15"/>
      <c r="AJ38" s="15"/>
      <c r="AK38" s="15"/>
      <c r="AL38" s="15"/>
      <c r="AM38" s="15"/>
      <c r="AN38" s="15"/>
      <c r="AO38" s="15"/>
      <c r="AP38" s="15"/>
    </row>
    <row r="39" spans="8:43" ht="15" customHeight="1" x14ac:dyDescent="0.2">
      <c r="H39" s="9" t="s">
        <v>18</v>
      </c>
      <c r="I39" s="10" t="s">
        <v>4</v>
      </c>
      <c r="J39" s="82">
        <v>2022.9</v>
      </c>
      <c r="K39" s="44"/>
      <c r="T39" s="2"/>
      <c r="U39" s="2"/>
      <c r="V39" s="2"/>
      <c r="W39" s="2"/>
      <c r="X39" s="19"/>
      <c r="Y39" s="2"/>
      <c r="Z39" s="2"/>
      <c r="AA39" s="2"/>
      <c r="AB39" s="2"/>
      <c r="AC39" s="2"/>
      <c r="AD39" s="15"/>
      <c r="AE39" s="15"/>
      <c r="AF39" s="15"/>
      <c r="AG39" s="15"/>
      <c r="AH39" s="15"/>
      <c r="AI39" s="15"/>
      <c r="AJ39" s="15"/>
      <c r="AK39" s="15"/>
      <c r="AL39" s="15"/>
      <c r="AM39" s="15"/>
      <c r="AN39" s="15"/>
      <c r="AO39" s="15"/>
      <c r="AP39" s="15"/>
      <c r="AQ39" s="2"/>
    </row>
    <row r="40" spans="8:43" ht="15" customHeight="1" x14ac:dyDescent="0.2">
      <c r="H40" s="9" t="s">
        <v>19</v>
      </c>
      <c r="I40" s="10" t="s">
        <v>4</v>
      </c>
      <c r="J40" s="82">
        <v>1808.4</v>
      </c>
      <c r="K40" s="44"/>
      <c r="T40" s="2"/>
      <c r="U40" s="2"/>
      <c r="V40" s="2"/>
      <c r="W40" s="2"/>
      <c r="X40" s="19"/>
      <c r="Y40" s="2"/>
      <c r="Z40" s="2"/>
      <c r="AA40" s="2"/>
      <c r="AB40" s="2"/>
      <c r="AC40" s="2"/>
      <c r="AD40" s="18"/>
      <c r="AE40" s="18"/>
      <c r="AF40" s="18"/>
      <c r="AG40" s="18"/>
      <c r="AH40" s="18"/>
      <c r="AI40" s="18"/>
      <c r="AJ40" s="18"/>
      <c r="AK40" s="18"/>
      <c r="AL40" s="18"/>
      <c r="AM40" s="18"/>
      <c r="AN40" s="18"/>
      <c r="AO40" s="18"/>
      <c r="AP40" s="18"/>
      <c r="AQ40" s="2"/>
    </row>
    <row r="41" spans="8:43" ht="15" customHeight="1" x14ac:dyDescent="0.2">
      <c r="H41" s="9" t="s">
        <v>20</v>
      </c>
      <c r="I41" s="10" t="s">
        <v>4</v>
      </c>
      <c r="J41" s="82">
        <v>1861.3</v>
      </c>
      <c r="K41" s="44"/>
      <c r="T41" s="2"/>
      <c r="U41" s="2"/>
      <c r="V41" s="2"/>
      <c r="W41" s="2"/>
      <c r="X41" s="19"/>
      <c r="Y41" s="2"/>
      <c r="Z41" s="2"/>
      <c r="AA41" s="2"/>
      <c r="AB41" s="2"/>
      <c r="AC41" s="2"/>
      <c r="AD41" s="18"/>
      <c r="AE41" s="18"/>
      <c r="AF41" s="18"/>
      <c r="AG41" s="18"/>
      <c r="AH41" s="18"/>
      <c r="AI41" s="18"/>
      <c r="AJ41" s="18"/>
      <c r="AK41" s="18"/>
      <c r="AL41" s="18"/>
      <c r="AM41" s="18"/>
      <c r="AN41" s="18"/>
      <c r="AO41" s="18"/>
      <c r="AP41" s="18"/>
      <c r="AQ41" s="2"/>
    </row>
    <row r="42" spans="8:43" x14ac:dyDescent="0.2">
      <c r="H42" s="9" t="s">
        <v>21</v>
      </c>
      <c r="I42" s="10" t="s">
        <v>4</v>
      </c>
      <c r="J42" s="82">
        <v>1875.6</v>
      </c>
      <c r="K42" s="44"/>
      <c r="L42" s="18"/>
      <c r="M42" s="17"/>
      <c r="N42" s="2"/>
      <c r="O42" s="2"/>
      <c r="P42" s="2"/>
      <c r="Q42" s="2"/>
      <c r="R42" s="2"/>
      <c r="S42" s="2"/>
      <c r="T42" s="2"/>
      <c r="U42" s="2"/>
      <c r="V42" s="2"/>
      <c r="W42" s="2"/>
      <c r="X42" s="19"/>
      <c r="Y42" s="2"/>
      <c r="Z42" s="2"/>
      <c r="AA42" s="2"/>
      <c r="AB42" s="2"/>
      <c r="AC42" s="2"/>
      <c r="AD42" s="18"/>
      <c r="AE42" s="18"/>
      <c r="AF42" s="18"/>
      <c r="AG42" s="18"/>
      <c r="AH42" s="18"/>
      <c r="AI42" s="18"/>
      <c r="AJ42" s="18"/>
      <c r="AK42" s="18"/>
      <c r="AL42" s="18"/>
      <c r="AM42" s="18"/>
      <c r="AN42" s="18"/>
      <c r="AO42" s="18"/>
      <c r="AP42" s="18"/>
      <c r="AQ42" s="2"/>
    </row>
    <row r="43" spans="8:43" x14ac:dyDescent="0.2">
      <c r="H43" s="9" t="s">
        <v>15</v>
      </c>
      <c r="I43" s="10" t="s">
        <v>4</v>
      </c>
      <c r="J43" s="82">
        <v>1818.3</v>
      </c>
      <c r="K43" s="44"/>
      <c r="L43" s="18"/>
      <c r="M43" s="17"/>
      <c r="O43" s="2"/>
      <c r="P43" s="2"/>
      <c r="Q43" s="2"/>
      <c r="R43" s="2"/>
      <c r="S43" s="2"/>
      <c r="T43" s="2"/>
      <c r="U43" s="2"/>
      <c r="V43" s="2"/>
      <c r="W43" s="2"/>
      <c r="X43" s="19"/>
      <c r="Y43" s="2"/>
      <c r="Z43" s="2"/>
      <c r="AA43" s="2"/>
      <c r="AB43" s="2"/>
      <c r="AC43" s="2"/>
      <c r="AD43" s="18"/>
      <c r="AE43" s="18"/>
      <c r="AF43" s="18"/>
      <c r="AG43" s="18"/>
      <c r="AH43" s="18"/>
      <c r="AI43" s="18"/>
      <c r="AJ43" s="18"/>
      <c r="AK43" s="18"/>
      <c r="AL43" s="18"/>
      <c r="AM43" s="18"/>
      <c r="AN43" s="18"/>
      <c r="AO43" s="18"/>
      <c r="AP43" s="18"/>
      <c r="AQ43" s="2"/>
    </row>
    <row r="44" spans="8:43" x14ac:dyDescent="0.2">
      <c r="H44" s="9" t="s">
        <v>16</v>
      </c>
      <c r="I44" s="10" t="s">
        <v>4</v>
      </c>
      <c r="J44" s="82">
        <v>0</v>
      </c>
      <c r="K44" s="44"/>
      <c r="L44" s="18"/>
      <c r="M44" s="17"/>
      <c r="O44" s="2"/>
      <c r="P44" s="2"/>
      <c r="Q44" s="2"/>
      <c r="R44" s="2"/>
      <c r="S44" s="2"/>
      <c r="T44" s="2"/>
      <c r="U44" s="2"/>
      <c r="V44" s="2"/>
      <c r="W44" s="2"/>
      <c r="X44" s="19"/>
      <c r="Y44" s="2"/>
      <c r="Z44" s="2"/>
      <c r="AA44" s="2"/>
      <c r="AB44" s="2"/>
      <c r="AC44" s="2"/>
      <c r="AD44" s="18"/>
      <c r="AE44" s="18"/>
      <c r="AF44" s="18"/>
      <c r="AG44" s="18"/>
      <c r="AH44" s="18"/>
      <c r="AI44" s="18"/>
      <c r="AJ44" s="18"/>
      <c r="AK44" s="18"/>
      <c r="AL44" s="18"/>
      <c r="AM44" s="18"/>
      <c r="AN44" s="18"/>
      <c r="AO44" s="18"/>
      <c r="AP44" s="18"/>
      <c r="AQ44" s="2"/>
    </row>
    <row r="45" spans="8:43" x14ac:dyDescent="0.2">
      <c r="H45" s="9" t="s">
        <v>17</v>
      </c>
      <c r="I45" s="10" t="s">
        <v>4</v>
      </c>
      <c r="J45" s="82">
        <v>0</v>
      </c>
      <c r="K45" s="44"/>
      <c r="L45" s="18"/>
      <c r="M45" s="17"/>
      <c r="O45" s="2"/>
      <c r="P45" s="2"/>
      <c r="Q45" s="2"/>
      <c r="R45" s="2"/>
      <c r="S45" s="2"/>
      <c r="T45" s="2"/>
      <c r="U45" s="2"/>
      <c r="V45" s="2"/>
      <c r="W45" s="2"/>
      <c r="X45" s="19"/>
      <c r="Y45" s="2"/>
      <c r="Z45" s="2"/>
      <c r="AA45" s="2"/>
      <c r="AB45" s="2"/>
      <c r="AC45" s="2"/>
      <c r="AD45" s="18"/>
      <c r="AE45" s="18"/>
      <c r="AF45" s="18"/>
      <c r="AG45" s="18"/>
      <c r="AH45" s="18"/>
      <c r="AI45" s="18"/>
      <c r="AJ45" s="18"/>
      <c r="AK45" s="18"/>
      <c r="AL45" s="18"/>
      <c r="AM45" s="18"/>
      <c r="AN45" s="18"/>
      <c r="AO45" s="18"/>
      <c r="AP45" s="18"/>
      <c r="AQ45" s="2"/>
    </row>
    <row r="46" spans="8:43" x14ac:dyDescent="0.2">
      <c r="H46" s="9" t="s">
        <v>18</v>
      </c>
      <c r="I46" s="10" t="s">
        <v>4</v>
      </c>
      <c r="J46" s="82">
        <v>0</v>
      </c>
      <c r="K46" s="44"/>
      <c r="L46" s="18"/>
      <c r="M46" s="17"/>
      <c r="O46" s="2"/>
      <c r="P46" s="2"/>
      <c r="Q46" s="2"/>
      <c r="R46" s="2"/>
      <c r="S46" s="2"/>
      <c r="T46" s="2"/>
      <c r="U46" s="2"/>
      <c r="V46" s="2"/>
      <c r="W46" s="2"/>
      <c r="X46" s="19"/>
      <c r="Y46" s="2"/>
      <c r="Z46" s="2"/>
      <c r="AA46" s="2"/>
      <c r="AB46" s="2"/>
      <c r="AC46" s="2"/>
      <c r="AD46" s="18"/>
      <c r="AE46" s="18"/>
      <c r="AF46" s="18"/>
      <c r="AG46" s="18"/>
      <c r="AH46" s="18"/>
      <c r="AI46" s="18"/>
      <c r="AJ46" s="18"/>
      <c r="AK46" s="18"/>
      <c r="AL46" s="18"/>
      <c r="AM46" s="18"/>
      <c r="AN46" s="18"/>
      <c r="AO46" s="18"/>
      <c r="AP46" s="18"/>
      <c r="AQ46" s="2"/>
    </row>
    <row r="47" spans="8:43" x14ac:dyDescent="0.2">
      <c r="H47" s="9" t="s">
        <v>19</v>
      </c>
      <c r="I47" s="10" t="s">
        <v>4</v>
      </c>
      <c r="J47" s="82">
        <v>0</v>
      </c>
      <c r="K47" s="44"/>
      <c r="L47" s="18"/>
      <c r="M47" s="17"/>
      <c r="O47" s="2"/>
      <c r="P47" s="2"/>
      <c r="Q47" s="2"/>
      <c r="R47" s="2"/>
      <c r="S47" s="2"/>
      <c r="T47" s="2"/>
      <c r="U47" s="2"/>
      <c r="V47" s="2"/>
      <c r="W47" s="2"/>
      <c r="X47" s="19"/>
      <c r="Y47" s="2"/>
      <c r="Z47" s="2"/>
      <c r="AA47" s="2"/>
      <c r="AB47" s="2"/>
      <c r="AC47" s="2"/>
      <c r="AD47" s="19"/>
      <c r="AE47" s="2"/>
      <c r="AF47" s="2"/>
      <c r="AG47" s="19"/>
      <c r="AH47" s="2"/>
      <c r="AI47" s="2"/>
      <c r="AJ47" s="19"/>
      <c r="AK47" s="2"/>
      <c r="AL47" s="2"/>
      <c r="AM47" s="19"/>
      <c r="AN47" s="2"/>
      <c r="AO47" s="2"/>
      <c r="AP47" s="2"/>
      <c r="AQ47" s="2"/>
    </row>
    <row r="48" spans="8:43" x14ac:dyDescent="0.2">
      <c r="H48" s="9" t="s">
        <v>20</v>
      </c>
      <c r="I48" s="10" t="s">
        <v>4</v>
      </c>
      <c r="J48" s="82">
        <v>0</v>
      </c>
      <c r="K48" s="44"/>
      <c r="L48" s="2"/>
      <c r="M48" s="2"/>
      <c r="O48" s="2"/>
      <c r="P48" s="2"/>
      <c r="Q48" s="2"/>
      <c r="R48" s="2"/>
      <c r="S48" s="2"/>
      <c r="T48" s="2"/>
      <c r="U48" s="2"/>
      <c r="V48" s="2"/>
      <c r="W48" s="2"/>
      <c r="X48" s="19"/>
      <c r="Y48" s="2"/>
      <c r="Z48" s="2"/>
      <c r="AA48" s="2"/>
      <c r="AB48" s="2"/>
      <c r="AC48" s="2"/>
      <c r="AD48" s="19"/>
      <c r="AE48" s="2"/>
      <c r="AF48" s="2"/>
      <c r="AG48" s="19"/>
      <c r="AH48" s="2"/>
      <c r="AI48" s="2"/>
      <c r="AJ48" s="19"/>
      <c r="AK48" s="2"/>
      <c r="AL48" s="2"/>
      <c r="AM48" s="19"/>
      <c r="AN48" s="2"/>
      <c r="AO48" s="2"/>
      <c r="AP48" s="2"/>
      <c r="AQ48" s="2"/>
    </row>
    <row r="49" spans="8:43" x14ac:dyDescent="0.2">
      <c r="H49" s="9" t="s">
        <v>21</v>
      </c>
      <c r="I49" s="10" t="s">
        <v>4</v>
      </c>
      <c r="J49" s="82">
        <v>0</v>
      </c>
      <c r="K49" s="44"/>
      <c r="L49" s="2"/>
      <c r="M49" s="2"/>
      <c r="O49" s="2"/>
      <c r="P49" s="2"/>
      <c r="Q49" s="2"/>
      <c r="R49" s="2"/>
      <c r="S49" s="2"/>
      <c r="T49" s="2"/>
      <c r="U49" s="2"/>
      <c r="V49" s="2"/>
      <c r="W49" s="2"/>
      <c r="X49" s="19"/>
      <c r="Y49" s="2"/>
      <c r="Z49" s="2"/>
      <c r="AA49" s="2"/>
      <c r="AB49" s="2"/>
      <c r="AC49" s="2"/>
      <c r="AD49" s="19"/>
      <c r="AE49" s="2"/>
      <c r="AF49" s="2"/>
      <c r="AG49" s="19"/>
      <c r="AH49" s="2"/>
      <c r="AI49" s="2"/>
      <c r="AJ49" s="19"/>
      <c r="AK49" s="2"/>
      <c r="AL49" s="2"/>
      <c r="AM49" s="19"/>
      <c r="AN49" s="2"/>
      <c r="AO49" s="2"/>
      <c r="AP49" s="2"/>
      <c r="AQ49" s="2"/>
    </row>
    <row r="50" spans="8:43" x14ac:dyDescent="0.2">
      <c r="H50" s="9" t="s">
        <v>15</v>
      </c>
      <c r="I50" s="10" t="s">
        <v>4</v>
      </c>
      <c r="J50" s="82">
        <v>0</v>
      </c>
      <c r="K50" s="44"/>
      <c r="L50" s="2"/>
      <c r="M50" s="2"/>
      <c r="O50" s="2"/>
      <c r="P50" s="2"/>
      <c r="Q50" s="2"/>
      <c r="R50" s="2"/>
      <c r="S50" s="2"/>
      <c r="T50" s="2"/>
      <c r="U50" s="2"/>
      <c r="V50" s="2"/>
      <c r="W50" s="2"/>
      <c r="X50" s="19"/>
      <c r="Y50" s="2"/>
      <c r="Z50" s="2"/>
      <c r="AA50" s="2"/>
      <c r="AB50" s="2"/>
      <c r="AC50" s="2"/>
      <c r="AD50" s="19"/>
      <c r="AE50" s="2"/>
      <c r="AF50" s="2"/>
      <c r="AG50" s="19"/>
      <c r="AH50" s="2"/>
      <c r="AI50" s="2"/>
      <c r="AJ50" s="19"/>
      <c r="AK50" s="2"/>
      <c r="AL50" s="2"/>
      <c r="AM50" s="19"/>
      <c r="AN50" s="2"/>
      <c r="AO50" s="2"/>
      <c r="AP50" s="2"/>
      <c r="AQ50" s="2"/>
    </row>
    <row r="51" spans="8:43" x14ac:dyDescent="0.2">
      <c r="H51" s="9" t="s">
        <v>16</v>
      </c>
      <c r="I51" s="10" t="s">
        <v>4</v>
      </c>
      <c r="J51" s="82">
        <v>0</v>
      </c>
      <c r="K51" s="44"/>
      <c r="L51" s="2"/>
      <c r="M51" s="2"/>
      <c r="O51" s="2"/>
      <c r="P51" s="2"/>
      <c r="Q51" s="2"/>
      <c r="R51" s="2"/>
      <c r="S51" s="2"/>
      <c r="T51" s="2"/>
      <c r="U51" s="2"/>
      <c r="V51" s="2"/>
      <c r="W51" s="2"/>
      <c r="X51" s="19"/>
      <c r="Y51" s="2"/>
      <c r="Z51" s="2"/>
      <c r="AA51" s="2"/>
      <c r="AB51" s="2"/>
      <c r="AC51" s="2"/>
      <c r="AD51" s="19"/>
      <c r="AE51" s="2"/>
      <c r="AF51" s="2"/>
      <c r="AG51" s="19"/>
      <c r="AH51" s="2"/>
      <c r="AI51" s="2"/>
      <c r="AJ51" s="19"/>
      <c r="AK51" s="2"/>
      <c r="AL51" s="2"/>
      <c r="AM51" s="19"/>
      <c r="AN51" s="2"/>
      <c r="AO51" s="2"/>
      <c r="AP51" s="2"/>
      <c r="AQ51" s="2"/>
    </row>
    <row r="52" spans="8:43" x14ac:dyDescent="0.2">
      <c r="H52" s="9" t="s">
        <v>17</v>
      </c>
      <c r="I52" s="10" t="s">
        <v>4</v>
      </c>
      <c r="J52" s="82">
        <v>0</v>
      </c>
      <c r="K52" s="44"/>
      <c r="L52" s="2"/>
      <c r="M52" s="2"/>
      <c r="O52" s="2"/>
      <c r="P52" s="2"/>
      <c r="Q52" s="2"/>
      <c r="R52" s="2"/>
      <c r="S52" s="2"/>
      <c r="T52" s="2"/>
      <c r="U52" s="2"/>
      <c r="V52" s="2"/>
      <c r="W52" s="2"/>
      <c r="X52" s="19"/>
      <c r="Y52" s="2"/>
      <c r="Z52" s="2"/>
      <c r="AA52" s="2"/>
      <c r="AB52" s="2"/>
      <c r="AC52" s="2"/>
      <c r="AD52" s="19"/>
      <c r="AE52" s="2"/>
      <c r="AF52" s="2"/>
      <c r="AG52" s="19"/>
      <c r="AH52" s="2"/>
      <c r="AI52" s="2"/>
      <c r="AJ52" s="19"/>
      <c r="AK52" s="2"/>
      <c r="AL52" s="2"/>
      <c r="AM52" s="19"/>
      <c r="AN52" s="2"/>
      <c r="AO52" s="2"/>
      <c r="AP52" s="2"/>
      <c r="AQ52" s="2"/>
    </row>
    <row r="53" spans="8:43" x14ac:dyDescent="0.2">
      <c r="H53" s="9" t="s">
        <v>18</v>
      </c>
      <c r="I53" s="10" t="s">
        <v>4</v>
      </c>
      <c r="J53" s="82">
        <v>0</v>
      </c>
      <c r="K53" s="44"/>
      <c r="O53" s="2"/>
      <c r="P53" s="2"/>
      <c r="Q53" s="2"/>
      <c r="R53" s="2"/>
      <c r="S53" s="2"/>
      <c r="T53" s="2"/>
      <c r="U53" s="2"/>
      <c r="V53" s="2"/>
      <c r="W53" s="2"/>
      <c r="X53" s="19"/>
      <c r="Y53" s="2"/>
      <c r="Z53" s="2"/>
      <c r="AA53" s="2"/>
      <c r="AB53" s="2"/>
      <c r="AC53" s="2"/>
      <c r="AD53" s="19"/>
      <c r="AE53" s="2"/>
      <c r="AF53" s="2"/>
      <c r="AG53" s="19"/>
      <c r="AH53" s="2"/>
      <c r="AI53" s="2"/>
      <c r="AJ53" s="19"/>
      <c r="AK53" s="2"/>
      <c r="AL53" s="2"/>
      <c r="AM53" s="19"/>
      <c r="AN53" s="2"/>
      <c r="AO53" s="2"/>
      <c r="AP53" s="2"/>
      <c r="AQ53" s="2"/>
    </row>
    <row r="54" spans="8:43" x14ac:dyDescent="0.2">
      <c r="H54" s="9" t="s">
        <v>19</v>
      </c>
      <c r="I54" s="10" t="s">
        <v>4</v>
      </c>
      <c r="J54" s="82">
        <v>2356.5</v>
      </c>
      <c r="K54" s="44"/>
      <c r="O54" s="2"/>
      <c r="P54" s="2"/>
      <c r="Q54" s="2"/>
      <c r="R54" s="2"/>
      <c r="S54" s="2"/>
      <c r="T54" s="2"/>
      <c r="U54" s="2"/>
      <c r="V54" s="2"/>
      <c r="W54" s="2"/>
      <c r="X54" s="19"/>
      <c r="Y54" s="2"/>
      <c r="Z54" s="2"/>
      <c r="AA54" s="2"/>
      <c r="AB54" s="2"/>
      <c r="AC54" s="2"/>
      <c r="AD54" s="19"/>
      <c r="AE54" s="2"/>
      <c r="AF54" s="2"/>
      <c r="AG54" s="19"/>
      <c r="AH54" s="2"/>
      <c r="AI54" s="2"/>
      <c r="AJ54" s="19"/>
      <c r="AK54" s="2"/>
      <c r="AL54" s="2"/>
      <c r="AM54" s="19"/>
      <c r="AN54" s="2"/>
      <c r="AO54" s="2"/>
      <c r="AP54" s="2"/>
      <c r="AQ54" s="2"/>
    </row>
    <row r="55" spans="8:43" x14ac:dyDescent="0.2">
      <c r="H55" s="9" t="s">
        <v>20</v>
      </c>
      <c r="I55" s="10" t="s">
        <v>4</v>
      </c>
      <c r="J55" s="82">
        <v>2196.8000000000002</v>
      </c>
      <c r="K55" s="44"/>
      <c r="O55" s="2"/>
      <c r="P55" s="2"/>
      <c r="Q55" s="2"/>
      <c r="R55" s="2"/>
      <c r="S55" s="2"/>
      <c r="T55" s="2"/>
      <c r="U55" s="2"/>
      <c r="V55" s="2"/>
      <c r="W55" s="2"/>
      <c r="X55" s="19"/>
      <c r="Y55" s="2"/>
      <c r="AA55" s="2"/>
      <c r="AB55" s="2"/>
      <c r="AC55" s="2"/>
      <c r="AD55" s="19"/>
      <c r="AE55" s="2"/>
      <c r="AF55" s="2"/>
      <c r="AG55" s="19"/>
      <c r="AH55" s="2"/>
      <c r="AI55" s="2"/>
      <c r="AJ55" s="19"/>
      <c r="AK55" s="2"/>
      <c r="AL55" s="2"/>
      <c r="AM55" s="19"/>
      <c r="AN55" s="2"/>
      <c r="AO55" s="2"/>
      <c r="AP55" s="2"/>
      <c r="AQ55" s="2"/>
    </row>
    <row r="56" spans="8:43" x14ac:dyDescent="0.2">
      <c r="H56" s="9" t="s">
        <v>21</v>
      </c>
      <c r="I56" s="10" t="s">
        <v>4</v>
      </c>
      <c r="J56" s="82">
        <v>2142.4</v>
      </c>
      <c r="K56" s="44"/>
      <c r="O56" s="2"/>
      <c r="P56" s="2"/>
      <c r="Q56" s="2"/>
      <c r="R56" s="2"/>
      <c r="S56" s="2"/>
      <c r="T56" s="2"/>
      <c r="U56" s="2"/>
      <c r="V56" s="2"/>
      <c r="W56" s="2"/>
      <c r="X56" s="19"/>
      <c r="Y56" s="2"/>
      <c r="AA56" s="2"/>
      <c r="AB56" s="2"/>
      <c r="AC56" s="2"/>
      <c r="AD56" s="19"/>
      <c r="AE56" s="2"/>
      <c r="AF56" s="2"/>
      <c r="AG56" s="19"/>
      <c r="AH56" s="2"/>
      <c r="AI56" s="2"/>
      <c r="AJ56" s="19"/>
      <c r="AK56" s="2"/>
      <c r="AL56" s="2"/>
      <c r="AM56" s="19"/>
      <c r="AN56" s="2"/>
      <c r="AO56" s="2"/>
      <c r="AP56" s="2"/>
      <c r="AQ56" s="2"/>
    </row>
    <row r="57" spans="8:43" x14ac:dyDescent="0.2">
      <c r="H57" s="9" t="s">
        <v>15</v>
      </c>
      <c r="I57" s="10" t="s">
        <v>4</v>
      </c>
      <c r="J57" s="82">
        <v>2125.6</v>
      </c>
      <c r="K57" s="44"/>
      <c r="O57" s="2"/>
      <c r="P57" s="2"/>
      <c r="Q57" s="2"/>
      <c r="R57" s="2"/>
      <c r="S57" s="2"/>
      <c r="T57" s="2"/>
      <c r="U57" s="2"/>
      <c r="V57" s="2"/>
      <c r="W57" s="2"/>
      <c r="X57" s="19"/>
      <c r="Y57" s="2"/>
      <c r="AA57" s="2"/>
      <c r="AB57" s="2"/>
      <c r="AC57" s="2"/>
      <c r="AD57" s="19"/>
      <c r="AE57" s="2"/>
      <c r="AF57" s="2"/>
      <c r="AG57" s="19"/>
      <c r="AH57" s="2"/>
      <c r="AI57" s="2"/>
      <c r="AJ57" s="19"/>
      <c r="AK57" s="2"/>
      <c r="AL57" s="2"/>
      <c r="AM57" s="19"/>
      <c r="AN57" s="2"/>
      <c r="AO57" s="2"/>
      <c r="AP57" s="2"/>
      <c r="AQ57" s="2"/>
    </row>
    <row r="58" spans="8:43" x14ac:dyDescent="0.2">
      <c r="H58" s="9" t="s">
        <v>16</v>
      </c>
      <c r="I58" s="10" t="s">
        <v>4</v>
      </c>
      <c r="J58" s="82">
        <v>2156.3000000000002</v>
      </c>
      <c r="K58" s="44"/>
      <c r="O58" s="2"/>
      <c r="P58" s="2"/>
      <c r="Q58" s="2"/>
      <c r="R58" s="2"/>
      <c r="S58" s="2"/>
      <c r="T58" s="2"/>
      <c r="U58" s="2"/>
      <c r="V58" s="2"/>
      <c r="W58" s="2"/>
      <c r="X58" s="19"/>
      <c r="Y58" s="2"/>
      <c r="AA58" s="2"/>
      <c r="AB58" s="2"/>
      <c r="AC58" s="2"/>
      <c r="AD58" s="19"/>
      <c r="AE58" s="2"/>
      <c r="AF58" s="2"/>
      <c r="AG58" s="19"/>
      <c r="AH58" s="2"/>
      <c r="AI58" s="2"/>
      <c r="AJ58" s="19"/>
      <c r="AK58" s="2"/>
      <c r="AL58" s="2"/>
      <c r="AM58" s="19"/>
      <c r="AN58" s="2"/>
      <c r="AO58" s="2"/>
      <c r="AP58" s="2"/>
      <c r="AQ58" s="2"/>
    </row>
    <row r="59" spans="8:43" x14ac:dyDescent="0.2">
      <c r="H59" s="9" t="s">
        <v>17</v>
      </c>
      <c r="I59" s="10" t="s">
        <v>4</v>
      </c>
      <c r="J59" s="82">
        <v>1847.4</v>
      </c>
      <c r="K59" s="44"/>
      <c r="O59" s="2"/>
      <c r="P59" s="2"/>
      <c r="Q59" s="2"/>
      <c r="R59" s="2"/>
      <c r="S59" s="2"/>
      <c r="T59" s="2"/>
      <c r="U59" s="2"/>
      <c r="V59" s="2"/>
      <c r="W59" s="2"/>
      <c r="X59" s="19"/>
      <c r="Y59" s="2"/>
      <c r="AA59" s="2"/>
      <c r="AB59" s="2"/>
      <c r="AC59" s="2"/>
      <c r="AD59" s="19"/>
      <c r="AE59" s="2"/>
      <c r="AF59" s="2"/>
      <c r="AG59" s="19"/>
      <c r="AH59" s="2"/>
      <c r="AI59" s="2"/>
      <c r="AJ59" s="19"/>
      <c r="AK59" s="2"/>
      <c r="AL59" s="2"/>
      <c r="AM59" s="19"/>
      <c r="AN59" s="2"/>
      <c r="AO59" s="2"/>
      <c r="AP59" s="2"/>
      <c r="AQ59" s="2"/>
    </row>
    <row r="60" spans="8:43" x14ac:dyDescent="0.2">
      <c r="H60" s="9" t="s">
        <v>18</v>
      </c>
      <c r="I60" s="10" t="s">
        <v>4</v>
      </c>
      <c r="J60" s="82">
        <v>2071.5</v>
      </c>
      <c r="K60" s="44"/>
      <c r="O60" s="2"/>
      <c r="P60" s="2"/>
      <c r="Q60" s="2"/>
      <c r="R60" s="2"/>
      <c r="S60" s="2"/>
      <c r="T60" s="2"/>
      <c r="U60" s="2"/>
      <c r="V60" s="2"/>
      <c r="W60" s="2"/>
      <c r="X60" s="2"/>
      <c r="Y60" s="2"/>
      <c r="AA60" s="2"/>
      <c r="AB60" s="2"/>
      <c r="AC60" s="2"/>
      <c r="AD60" s="19"/>
      <c r="AE60" s="2"/>
      <c r="AF60" s="2"/>
      <c r="AG60" s="19"/>
      <c r="AH60" s="2"/>
      <c r="AI60" s="2"/>
      <c r="AJ60" s="19"/>
      <c r="AK60" s="2"/>
      <c r="AL60" s="2"/>
      <c r="AM60" s="19"/>
      <c r="AN60" s="2"/>
      <c r="AO60" s="2"/>
      <c r="AP60" s="2"/>
      <c r="AQ60" s="2"/>
    </row>
    <row r="61" spans="8:43" x14ac:dyDescent="0.2">
      <c r="H61" s="9" t="s">
        <v>19</v>
      </c>
      <c r="I61" s="10" t="s">
        <v>4</v>
      </c>
      <c r="J61" s="82">
        <v>1813.2</v>
      </c>
      <c r="K61" s="44"/>
      <c r="O61" s="2"/>
      <c r="P61" s="2"/>
      <c r="Q61" s="2"/>
      <c r="R61" s="2"/>
      <c r="S61" s="2"/>
      <c r="T61" s="2"/>
      <c r="U61" s="2"/>
      <c r="V61" s="2"/>
      <c r="W61" s="2"/>
      <c r="X61" s="2"/>
      <c r="Y61" s="2"/>
      <c r="AA61" s="2"/>
      <c r="AB61" s="2"/>
      <c r="AC61" s="2"/>
      <c r="AD61" s="19"/>
      <c r="AE61" s="2"/>
      <c r="AF61" s="2"/>
      <c r="AG61" s="19"/>
      <c r="AH61" s="2"/>
      <c r="AI61" s="2"/>
      <c r="AJ61" s="19"/>
      <c r="AK61" s="2"/>
      <c r="AL61" s="2"/>
      <c r="AM61" s="19"/>
      <c r="AN61" s="2"/>
      <c r="AO61" s="2"/>
      <c r="AP61" s="2"/>
      <c r="AQ61" s="2"/>
    </row>
    <row r="62" spans="8:43" x14ac:dyDescent="0.2">
      <c r="H62" s="9" t="s">
        <v>20</v>
      </c>
      <c r="I62" s="4" t="s">
        <v>5</v>
      </c>
      <c r="J62" s="82">
        <v>2366.9</v>
      </c>
      <c r="K62" s="44"/>
      <c r="O62" s="2"/>
      <c r="P62" s="2"/>
      <c r="Q62" s="2"/>
      <c r="R62" s="2"/>
      <c r="S62" s="2"/>
      <c r="T62" s="2"/>
      <c r="U62" s="2"/>
      <c r="V62" s="2"/>
      <c r="W62" s="2"/>
      <c r="X62" s="2"/>
      <c r="Y62" s="2"/>
      <c r="AA62" s="2"/>
      <c r="AB62" s="2"/>
      <c r="AC62" s="2"/>
      <c r="AD62" s="19"/>
      <c r="AE62" s="2"/>
      <c r="AF62" s="2"/>
      <c r="AG62" s="19"/>
      <c r="AH62" s="2"/>
      <c r="AI62" s="2"/>
      <c r="AJ62" s="19"/>
      <c r="AK62" s="2"/>
      <c r="AL62" s="2"/>
      <c r="AM62" s="19"/>
      <c r="AN62" s="2"/>
      <c r="AO62" s="2"/>
      <c r="AP62" s="2"/>
      <c r="AQ62" s="2"/>
    </row>
    <row r="63" spans="8:43" x14ac:dyDescent="0.2">
      <c r="H63" s="9" t="s">
        <v>21</v>
      </c>
      <c r="I63" s="4" t="s">
        <v>5</v>
      </c>
      <c r="J63" s="82">
        <v>2239.6</v>
      </c>
      <c r="K63" s="44"/>
      <c r="O63" s="2"/>
      <c r="P63" s="2"/>
      <c r="Q63" s="2"/>
      <c r="R63" s="2"/>
      <c r="S63" s="2"/>
      <c r="T63" s="2"/>
      <c r="U63" s="2"/>
      <c r="V63" s="2"/>
      <c r="W63" s="2"/>
      <c r="X63" s="2"/>
      <c r="Y63" s="2"/>
      <c r="AA63" s="2"/>
      <c r="AB63" s="2"/>
      <c r="AC63" s="2"/>
      <c r="AD63" s="19"/>
      <c r="AE63" s="2"/>
      <c r="AF63" s="2"/>
      <c r="AG63" s="19"/>
      <c r="AH63" s="2"/>
      <c r="AI63" s="2"/>
      <c r="AJ63" s="19"/>
      <c r="AK63" s="2"/>
      <c r="AL63" s="2"/>
      <c r="AM63" s="19"/>
      <c r="AN63" s="2"/>
      <c r="AO63" s="2"/>
      <c r="AP63" s="2"/>
      <c r="AQ63" s="2"/>
    </row>
    <row r="64" spans="8:43" x14ac:dyDescent="0.2">
      <c r="H64" s="9" t="s">
        <v>15</v>
      </c>
      <c r="I64" s="4" t="s">
        <v>5</v>
      </c>
      <c r="J64" s="82">
        <v>2167</v>
      </c>
      <c r="K64" s="44"/>
      <c r="O64" s="2"/>
      <c r="P64" s="2"/>
      <c r="Q64" s="2"/>
      <c r="R64" s="2"/>
      <c r="S64" s="2"/>
      <c r="T64" s="2"/>
      <c r="U64" s="2"/>
      <c r="V64" s="2"/>
      <c r="W64" s="2"/>
      <c r="X64" s="2"/>
      <c r="Y64" s="2"/>
      <c r="AA64" s="2"/>
      <c r="AB64" s="2"/>
      <c r="AC64" s="2"/>
      <c r="AD64" s="19"/>
      <c r="AE64" s="2"/>
      <c r="AF64" s="2"/>
      <c r="AG64" s="19"/>
      <c r="AH64" s="2"/>
      <c r="AI64" s="2"/>
      <c r="AJ64" s="19"/>
      <c r="AK64" s="2"/>
      <c r="AL64" s="2"/>
      <c r="AM64" s="19"/>
      <c r="AN64" s="2"/>
      <c r="AO64" s="2"/>
      <c r="AP64" s="2"/>
      <c r="AQ64" s="2"/>
    </row>
    <row r="65" spans="8:43" x14ac:dyDescent="0.2">
      <c r="H65" s="9" t="s">
        <v>16</v>
      </c>
      <c r="I65" s="4" t="s">
        <v>5</v>
      </c>
      <c r="J65" s="82">
        <v>2308.1999999999998</v>
      </c>
      <c r="K65" s="44"/>
      <c r="O65" s="2"/>
      <c r="P65" s="2"/>
      <c r="Q65" s="2"/>
      <c r="R65" s="2"/>
      <c r="S65" s="2"/>
      <c r="AA65" s="2"/>
      <c r="AB65" s="2"/>
      <c r="AC65" s="2"/>
      <c r="AD65" s="19"/>
      <c r="AE65" s="2"/>
      <c r="AF65" s="2"/>
      <c r="AG65" s="19"/>
      <c r="AH65" s="2"/>
      <c r="AI65" s="2"/>
      <c r="AJ65" s="19"/>
      <c r="AK65" s="2"/>
      <c r="AL65" s="2"/>
      <c r="AM65" s="19"/>
      <c r="AN65" s="2"/>
      <c r="AO65" s="2"/>
      <c r="AP65" s="2"/>
      <c r="AQ65" s="2"/>
    </row>
    <row r="66" spans="8:43" x14ac:dyDescent="0.2">
      <c r="H66" s="9" t="s">
        <v>17</v>
      </c>
      <c r="I66" s="4" t="s">
        <v>5</v>
      </c>
      <c r="J66" s="82">
        <v>2186.6999999999998</v>
      </c>
      <c r="K66" s="44"/>
      <c r="O66" s="2"/>
      <c r="P66" s="2"/>
      <c r="Q66" s="2"/>
      <c r="R66" s="2"/>
      <c r="S66" s="2"/>
      <c r="AD66" s="19"/>
      <c r="AE66" s="2"/>
      <c r="AF66" s="2"/>
      <c r="AG66" s="19"/>
      <c r="AH66" s="2"/>
      <c r="AI66" s="2"/>
      <c r="AJ66" s="19"/>
      <c r="AK66" s="2"/>
      <c r="AL66" s="2"/>
      <c r="AM66" s="19"/>
      <c r="AN66" s="2"/>
      <c r="AO66" s="2"/>
      <c r="AP66" s="2"/>
      <c r="AQ66" s="2"/>
    </row>
    <row r="67" spans="8:43" x14ac:dyDescent="0.2">
      <c r="H67" s="9" t="s">
        <v>18</v>
      </c>
      <c r="I67" s="4" t="s">
        <v>5</v>
      </c>
      <c r="J67" s="82">
        <v>2301.6</v>
      </c>
      <c r="K67" s="44"/>
      <c r="AD67" s="19"/>
      <c r="AE67" s="2"/>
      <c r="AF67" s="2"/>
      <c r="AG67" s="19"/>
      <c r="AH67" s="2"/>
      <c r="AI67" s="2"/>
      <c r="AJ67" s="19"/>
      <c r="AK67" s="2"/>
      <c r="AL67" s="2"/>
      <c r="AM67" s="19"/>
      <c r="AN67" s="2"/>
      <c r="AO67" s="2"/>
      <c r="AP67" s="2"/>
      <c r="AQ67" s="2"/>
    </row>
    <row r="68" spans="8:43" x14ac:dyDescent="0.2">
      <c r="H68" s="9" t="s">
        <v>19</v>
      </c>
      <c r="I68" s="4" t="s">
        <v>5</v>
      </c>
      <c r="J68" s="82">
        <v>2408.5</v>
      </c>
      <c r="K68" s="44"/>
      <c r="AD68" s="19"/>
      <c r="AE68" s="2"/>
      <c r="AF68" s="2"/>
      <c r="AG68" s="19"/>
      <c r="AH68" s="2"/>
      <c r="AI68" s="2"/>
      <c r="AJ68" s="19"/>
      <c r="AK68" s="2"/>
      <c r="AL68" s="2"/>
      <c r="AM68" s="19"/>
      <c r="AN68" s="2"/>
      <c r="AO68" s="2"/>
      <c r="AP68" s="2"/>
      <c r="AQ68" s="2"/>
    </row>
    <row r="69" spans="8:43" x14ac:dyDescent="0.2">
      <c r="H69" s="9" t="s">
        <v>20</v>
      </c>
      <c r="I69" s="4" t="s">
        <v>5</v>
      </c>
      <c r="J69" s="82">
        <v>2383.9</v>
      </c>
      <c r="K69" s="44"/>
      <c r="AD69" s="19"/>
      <c r="AE69" s="2"/>
      <c r="AF69" s="2"/>
      <c r="AG69" s="19"/>
      <c r="AH69" s="2"/>
      <c r="AI69" s="2"/>
      <c r="AJ69" s="19"/>
      <c r="AK69" s="2"/>
      <c r="AL69" s="2"/>
      <c r="AM69" s="19"/>
      <c r="AN69" s="2"/>
      <c r="AO69" s="2"/>
      <c r="AP69" s="2"/>
      <c r="AQ69" s="2"/>
    </row>
    <row r="70" spans="8:43" x14ac:dyDescent="0.2">
      <c r="H70" s="9" t="s">
        <v>21</v>
      </c>
      <c r="I70" s="4" t="s">
        <v>5</v>
      </c>
      <c r="J70" s="82">
        <v>2365.1</v>
      </c>
      <c r="K70" s="44"/>
      <c r="AD70" s="19"/>
      <c r="AE70" s="2"/>
      <c r="AF70" s="2"/>
      <c r="AG70" s="19"/>
      <c r="AH70" s="2"/>
      <c r="AI70" s="2"/>
      <c r="AJ70" s="19"/>
      <c r="AK70" s="2"/>
      <c r="AL70" s="2"/>
      <c r="AM70" s="19"/>
      <c r="AN70" s="2"/>
      <c r="AO70" s="2"/>
      <c r="AP70" s="2"/>
      <c r="AQ70" s="2"/>
    </row>
    <row r="71" spans="8:43" x14ac:dyDescent="0.2">
      <c r="H71" s="9" t="s">
        <v>15</v>
      </c>
      <c r="I71" s="4" t="s">
        <v>5</v>
      </c>
      <c r="J71" s="82">
        <v>2222.6</v>
      </c>
      <c r="K71" s="44"/>
      <c r="AD71" s="19"/>
      <c r="AE71" s="2"/>
      <c r="AF71" s="2"/>
      <c r="AG71" s="2"/>
      <c r="AH71" s="2"/>
      <c r="AI71" s="2"/>
      <c r="AJ71" s="19"/>
      <c r="AK71" s="2"/>
      <c r="AL71" s="2"/>
      <c r="AM71" s="2"/>
      <c r="AN71" s="2"/>
      <c r="AO71" s="2"/>
      <c r="AP71" s="2"/>
      <c r="AQ71" s="2"/>
    </row>
    <row r="72" spans="8:43" x14ac:dyDescent="0.2">
      <c r="H72" s="9" t="s">
        <v>16</v>
      </c>
      <c r="I72" s="4" t="s">
        <v>5</v>
      </c>
      <c r="J72" s="82">
        <v>2213.3000000000002</v>
      </c>
      <c r="K72" s="44"/>
      <c r="AD72" s="2"/>
      <c r="AE72" s="2"/>
      <c r="AF72" s="2"/>
      <c r="AG72" s="2"/>
      <c r="AH72" s="2"/>
      <c r="AI72" s="2"/>
      <c r="AJ72" s="2"/>
      <c r="AK72" s="2"/>
      <c r="AL72" s="2"/>
      <c r="AM72" s="2"/>
      <c r="AN72" s="2"/>
      <c r="AO72" s="2"/>
      <c r="AP72" s="2"/>
      <c r="AQ72" s="2"/>
    </row>
    <row r="73" spans="8:43" x14ac:dyDescent="0.2">
      <c r="H73" s="9" t="s">
        <v>17</v>
      </c>
      <c r="I73" s="4" t="s">
        <v>5</v>
      </c>
      <c r="J73" s="82">
        <v>2103.8000000000002</v>
      </c>
      <c r="K73" s="44"/>
      <c r="AD73" s="2"/>
      <c r="AE73" s="2"/>
      <c r="AF73" s="2"/>
      <c r="AG73" s="2"/>
      <c r="AH73" s="2"/>
      <c r="AI73" s="2"/>
      <c r="AJ73" s="2"/>
      <c r="AK73" s="2"/>
      <c r="AL73" s="2"/>
      <c r="AM73" s="2"/>
      <c r="AN73" s="2"/>
      <c r="AO73" s="2"/>
      <c r="AP73" s="2"/>
      <c r="AQ73" s="2"/>
    </row>
    <row r="74" spans="8:43" x14ac:dyDescent="0.2">
      <c r="H74" s="9" t="s">
        <v>18</v>
      </c>
      <c r="I74" s="4" t="s">
        <v>5</v>
      </c>
      <c r="J74" s="82">
        <v>2010.7</v>
      </c>
      <c r="K74" s="44"/>
      <c r="AD74" s="2"/>
      <c r="AE74" s="2"/>
      <c r="AF74" s="2"/>
      <c r="AG74" s="2"/>
      <c r="AH74" s="2"/>
      <c r="AI74" s="2"/>
      <c r="AJ74" s="2"/>
      <c r="AK74" s="2"/>
      <c r="AL74" s="2"/>
      <c r="AM74" s="2"/>
      <c r="AN74" s="2"/>
      <c r="AO74" s="2"/>
      <c r="AP74" s="2"/>
      <c r="AQ74" s="2"/>
    </row>
    <row r="75" spans="8:43" x14ac:dyDescent="0.2">
      <c r="H75" s="9" t="s">
        <v>19</v>
      </c>
      <c r="I75" s="4" t="s">
        <v>5</v>
      </c>
      <c r="J75" s="82">
        <v>2131.5</v>
      </c>
      <c r="K75" s="44"/>
      <c r="AD75" s="2"/>
      <c r="AE75" s="2"/>
      <c r="AF75" s="2"/>
      <c r="AG75" s="2"/>
      <c r="AH75" s="2"/>
      <c r="AI75" s="2"/>
      <c r="AJ75" s="2"/>
      <c r="AK75" s="2"/>
      <c r="AL75" s="2"/>
      <c r="AM75" s="2"/>
      <c r="AN75" s="2"/>
      <c r="AO75" s="2"/>
      <c r="AP75" s="2"/>
      <c r="AQ75" s="2"/>
    </row>
    <row r="76" spans="8:43" x14ac:dyDescent="0.2">
      <c r="H76" s="9" t="s">
        <v>20</v>
      </c>
      <c r="I76" s="4" t="s">
        <v>5</v>
      </c>
      <c r="J76" s="82">
        <v>2215.9</v>
      </c>
      <c r="K76" s="44"/>
    </row>
    <row r="77" spans="8:43" x14ac:dyDescent="0.2">
      <c r="H77" s="9" t="s">
        <v>21</v>
      </c>
      <c r="I77" s="4" t="s">
        <v>5</v>
      </c>
      <c r="J77" s="82">
        <v>2365.8000000000002</v>
      </c>
      <c r="K77" s="44"/>
    </row>
    <row r="78" spans="8:43" x14ac:dyDescent="0.2">
      <c r="H78" s="9" t="s">
        <v>15</v>
      </c>
      <c r="I78" s="4" t="s">
        <v>5</v>
      </c>
      <c r="J78" s="82">
        <v>2220.1999999999998</v>
      </c>
      <c r="K78" s="44"/>
    </row>
    <row r="79" spans="8:43" x14ac:dyDescent="0.2">
      <c r="H79" s="9" t="s">
        <v>16</v>
      </c>
      <c r="I79" s="4" t="s">
        <v>5</v>
      </c>
      <c r="J79" s="82">
        <v>2241</v>
      </c>
      <c r="K79" s="44"/>
    </row>
    <row r="80" spans="8:43" x14ac:dyDescent="0.2">
      <c r="H80" s="9" t="s">
        <v>17</v>
      </c>
      <c r="I80" s="4" t="s">
        <v>5</v>
      </c>
      <c r="J80" s="82">
        <v>2483.6</v>
      </c>
      <c r="K80" s="44"/>
    </row>
    <row r="81" spans="8:11" x14ac:dyDescent="0.2">
      <c r="H81" s="9" t="s">
        <v>18</v>
      </c>
      <c r="I81" s="4" t="s">
        <v>5</v>
      </c>
      <c r="J81" s="82">
        <v>2169.9</v>
      </c>
      <c r="K81" s="44"/>
    </row>
    <row r="82" spans="8:11" x14ac:dyDescent="0.2">
      <c r="H82" s="9" t="s">
        <v>19</v>
      </c>
      <c r="I82" s="4" t="s">
        <v>5</v>
      </c>
      <c r="J82" s="82">
        <v>2021.5</v>
      </c>
      <c r="K82" s="44"/>
    </row>
    <row r="83" spans="8:11" x14ac:dyDescent="0.2">
      <c r="H83" s="9" t="s">
        <v>20</v>
      </c>
      <c r="I83" s="4" t="s">
        <v>5</v>
      </c>
      <c r="J83" s="82">
        <v>2280.1</v>
      </c>
      <c r="K83" s="44"/>
    </row>
    <row r="84" spans="8:11" x14ac:dyDescent="0.2">
      <c r="H84" s="9" t="s">
        <v>21</v>
      </c>
      <c r="I84" s="4" t="s">
        <v>5</v>
      </c>
      <c r="J84" s="82">
        <v>2182</v>
      </c>
      <c r="K84" s="44"/>
    </row>
    <row r="85" spans="8:11" x14ac:dyDescent="0.2">
      <c r="H85" s="9" t="s">
        <v>15</v>
      </c>
      <c r="I85" s="4" t="s">
        <v>5</v>
      </c>
      <c r="J85" s="82">
        <v>2403.3000000000002</v>
      </c>
      <c r="K85" s="44"/>
    </row>
    <row r="86" spans="8:11" x14ac:dyDescent="0.2">
      <c r="H86" s="9" t="s">
        <v>16</v>
      </c>
      <c r="I86" s="4" t="s">
        <v>5</v>
      </c>
      <c r="J86" s="82">
        <v>2224</v>
      </c>
      <c r="K86" s="44"/>
    </row>
    <row r="87" spans="8:11" x14ac:dyDescent="0.2">
      <c r="H87" s="9" t="s">
        <v>17</v>
      </c>
      <c r="I87" s="4" t="s">
        <v>5</v>
      </c>
      <c r="J87" s="82">
        <v>0</v>
      </c>
      <c r="K87" s="44"/>
    </row>
    <row r="88" spans="8:11" x14ac:dyDescent="0.2">
      <c r="H88" s="9" t="s">
        <v>18</v>
      </c>
      <c r="I88" s="4" t="s">
        <v>5</v>
      </c>
      <c r="J88" s="82">
        <v>0</v>
      </c>
      <c r="K88" s="44"/>
    </row>
    <row r="89" spans="8:11" x14ac:dyDescent="0.2">
      <c r="H89" s="9" t="s">
        <v>19</v>
      </c>
      <c r="I89" s="4" t="s">
        <v>5</v>
      </c>
      <c r="J89" s="82">
        <v>0</v>
      </c>
      <c r="K89" s="44"/>
    </row>
    <row r="90" spans="8:11" x14ac:dyDescent="0.2">
      <c r="H90" s="9" t="s">
        <v>20</v>
      </c>
      <c r="I90" s="4" t="s">
        <v>5</v>
      </c>
      <c r="J90" s="82">
        <v>0</v>
      </c>
      <c r="K90" s="44"/>
    </row>
    <row r="91" spans="8:11" x14ac:dyDescent="0.2">
      <c r="H91" s="9" t="s">
        <v>21</v>
      </c>
      <c r="I91" s="4" t="s">
        <v>5</v>
      </c>
      <c r="J91" s="82">
        <v>2414.8000000000002</v>
      </c>
      <c r="K91" s="44"/>
    </row>
    <row r="92" spans="8:11" x14ac:dyDescent="0.2">
      <c r="H92" s="9" t="s">
        <v>15</v>
      </c>
      <c r="I92" s="4" t="s">
        <v>5</v>
      </c>
      <c r="J92" s="82">
        <v>2302.6</v>
      </c>
      <c r="K92" s="44"/>
    </row>
    <row r="93" spans="8:11" x14ac:dyDescent="0.2">
      <c r="H93" s="9" t="s">
        <v>16</v>
      </c>
      <c r="I93" s="4" t="s">
        <v>6</v>
      </c>
      <c r="J93" s="83">
        <v>2764.2</v>
      </c>
      <c r="K93" s="44"/>
    </row>
    <row r="94" spans="8:11" x14ac:dyDescent="0.2">
      <c r="H94" s="9" t="s">
        <v>17</v>
      </c>
      <c r="I94" s="4" t="s">
        <v>6</v>
      </c>
      <c r="J94" s="83">
        <v>2798</v>
      </c>
      <c r="K94" s="44"/>
    </row>
    <row r="95" spans="8:11" x14ac:dyDescent="0.2">
      <c r="H95" s="9" t="s">
        <v>18</v>
      </c>
      <c r="I95" s="4" t="s">
        <v>6</v>
      </c>
      <c r="J95" s="83">
        <v>2658.9</v>
      </c>
      <c r="K95" s="44"/>
    </row>
    <row r="96" spans="8:11" x14ac:dyDescent="0.2">
      <c r="H96" s="9" t="s">
        <v>19</v>
      </c>
      <c r="I96" s="4" t="s">
        <v>6</v>
      </c>
      <c r="J96" s="83">
        <v>2619.8000000000002</v>
      </c>
      <c r="K96" s="44"/>
    </row>
    <row r="97" spans="8:11" x14ac:dyDescent="0.2">
      <c r="H97" s="9" t="s">
        <v>20</v>
      </c>
      <c r="I97" s="4" t="s">
        <v>6</v>
      </c>
      <c r="J97" s="83">
        <v>2766.8</v>
      </c>
      <c r="K97" s="44"/>
    </row>
    <row r="98" spans="8:11" x14ac:dyDescent="0.2">
      <c r="H98" s="9" t="s">
        <v>21</v>
      </c>
      <c r="I98" s="4" t="s">
        <v>6</v>
      </c>
      <c r="J98" s="83">
        <v>2658.8</v>
      </c>
      <c r="K98" s="44"/>
    </row>
    <row r="99" spans="8:11" x14ac:dyDescent="0.2">
      <c r="H99" s="9" t="s">
        <v>15</v>
      </c>
      <c r="I99" s="4" t="s">
        <v>6</v>
      </c>
      <c r="J99" s="83">
        <v>2673.6</v>
      </c>
      <c r="K99" s="45"/>
    </row>
    <row r="100" spans="8:11" x14ac:dyDescent="0.2">
      <c r="H100" s="9" t="s">
        <v>16</v>
      </c>
      <c r="I100" s="4" t="s">
        <v>6</v>
      </c>
      <c r="J100" s="83">
        <v>2602.1</v>
      </c>
      <c r="K100" s="45"/>
    </row>
    <row r="101" spans="8:11" x14ac:dyDescent="0.2">
      <c r="H101" s="9" t="s">
        <v>17</v>
      </c>
      <c r="I101" s="4" t="s">
        <v>6</v>
      </c>
      <c r="J101" s="83">
        <v>2794.1</v>
      </c>
      <c r="K101" s="45"/>
    </row>
    <row r="102" spans="8:11" x14ac:dyDescent="0.2">
      <c r="H102" s="9" t="s">
        <v>18</v>
      </c>
      <c r="I102" s="4" t="s">
        <v>6</v>
      </c>
      <c r="J102" s="83">
        <v>2735.3</v>
      </c>
      <c r="K102" s="45"/>
    </row>
    <row r="103" spans="8:11" x14ac:dyDescent="0.2">
      <c r="H103" s="9" t="s">
        <v>19</v>
      </c>
      <c r="I103" s="4" t="s">
        <v>6</v>
      </c>
      <c r="J103" s="83">
        <v>2763.5</v>
      </c>
      <c r="K103" s="45"/>
    </row>
    <row r="104" spans="8:11" x14ac:dyDescent="0.2">
      <c r="H104" s="9" t="s">
        <v>20</v>
      </c>
      <c r="I104" s="4" t="s">
        <v>6</v>
      </c>
      <c r="J104" s="83">
        <v>2720.8</v>
      </c>
      <c r="K104" s="45"/>
    </row>
    <row r="105" spans="8:11" x14ac:dyDescent="0.2">
      <c r="H105" s="9" t="s">
        <v>21</v>
      </c>
      <c r="I105" s="4" t="s">
        <v>6</v>
      </c>
      <c r="J105" s="83">
        <v>2668.5</v>
      </c>
      <c r="K105" s="45"/>
    </row>
    <row r="106" spans="8:11" x14ac:dyDescent="0.2">
      <c r="H106" s="9" t="s">
        <v>15</v>
      </c>
      <c r="I106" s="4" t="s">
        <v>6</v>
      </c>
      <c r="J106" s="83">
        <v>2797.8</v>
      </c>
      <c r="K106" s="45"/>
    </row>
    <row r="107" spans="8:11" x14ac:dyDescent="0.2">
      <c r="H107" s="9" t="s">
        <v>16</v>
      </c>
      <c r="I107" s="4" t="s">
        <v>6</v>
      </c>
      <c r="J107" s="83">
        <v>2724.3</v>
      </c>
      <c r="K107" s="45"/>
    </row>
    <row r="108" spans="8:11" x14ac:dyDescent="0.2">
      <c r="H108" s="9" t="s">
        <v>17</v>
      </c>
      <c r="I108" s="4" t="s">
        <v>6</v>
      </c>
      <c r="J108" s="83">
        <v>2686.4</v>
      </c>
      <c r="K108" s="45"/>
    </row>
    <row r="109" spans="8:11" x14ac:dyDescent="0.2">
      <c r="H109" s="9" t="s">
        <v>18</v>
      </c>
      <c r="I109" s="4" t="s">
        <v>6</v>
      </c>
      <c r="J109" s="83">
        <v>2731.8</v>
      </c>
      <c r="K109" s="45"/>
    </row>
    <row r="110" spans="8:11" x14ac:dyDescent="0.2">
      <c r="H110" s="9" t="s">
        <v>19</v>
      </c>
      <c r="I110" s="4" t="s">
        <v>6</v>
      </c>
      <c r="J110" s="83">
        <v>2705.2</v>
      </c>
      <c r="K110" s="45"/>
    </row>
    <row r="111" spans="8:11" x14ac:dyDescent="0.2">
      <c r="H111" s="9" t="s">
        <v>20</v>
      </c>
      <c r="I111" s="4" t="s">
        <v>6</v>
      </c>
      <c r="J111" s="83">
        <v>2641</v>
      </c>
      <c r="K111" s="45"/>
    </row>
    <row r="112" spans="8:11" x14ac:dyDescent="0.2">
      <c r="H112" s="9" t="s">
        <v>21</v>
      </c>
      <c r="I112" s="4" t="s">
        <v>6</v>
      </c>
      <c r="J112" s="83">
        <v>2753.4</v>
      </c>
      <c r="K112" s="45"/>
    </row>
    <row r="113" spans="8:11" x14ac:dyDescent="0.2">
      <c r="H113" s="9" t="s">
        <v>15</v>
      </c>
      <c r="I113" s="4" t="s">
        <v>6</v>
      </c>
      <c r="J113" s="83">
        <v>0</v>
      </c>
      <c r="K113" s="45"/>
    </row>
    <row r="114" spans="8:11" x14ac:dyDescent="0.2">
      <c r="H114" s="9" t="s">
        <v>16</v>
      </c>
      <c r="I114" s="4" t="s">
        <v>6</v>
      </c>
      <c r="J114" s="83">
        <v>0</v>
      </c>
      <c r="K114" s="45"/>
    </row>
    <row r="115" spans="8:11" x14ac:dyDescent="0.2">
      <c r="H115" s="9" t="s">
        <v>17</v>
      </c>
      <c r="I115" s="4" t="s">
        <v>6</v>
      </c>
      <c r="J115" s="83">
        <v>0</v>
      </c>
      <c r="K115" s="45"/>
    </row>
    <row r="116" spans="8:11" x14ac:dyDescent="0.2">
      <c r="H116" s="9" t="s">
        <v>18</v>
      </c>
      <c r="I116" s="4" t="s">
        <v>6</v>
      </c>
      <c r="J116" s="83">
        <v>0</v>
      </c>
      <c r="K116" s="45"/>
    </row>
    <row r="117" spans="8:11" x14ac:dyDescent="0.2">
      <c r="H117" s="9" t="s">
        <v>19</v>
      </c>
      <c r="I117" s="4" t="s">
        <v>6</v>
      </c>
      <c r="J117" s="83">
        <v>0</v>
      </c>
      <c r="K117" s="45"/>
    </row>
    <row r="118" spans="8:11" x14ac:dyDescent="0.2">
      <c r="H118" s="9" t="s">
        <v>20</v>
      </c>
      <c r="I118" s="4" t="s">
        <v>6</v>
      </c>
      <c r="J118" s="83">
        <v>0</v>
      </c>
      <c r="K118" s="45"/>
    </row>
    <row r="119" spans="8:11" x14ac:dyDescent="0.2">
      <c r="H119" s="9" t="s">
        <v>21</v>
      </c>
      <c r="I119" s="4" t="s">
        <v>6</v>
      </c>
      <c r="J119" s="83">
        <v>0</v>
      </c>
      <c r="K119" s="45"/>
    </row>
    <row r="120" spans="8:11" x14ac:dyDescent="0.2">
      <c r="H120" s="9" t="s">
        <v>15</v>
      </c>
      <c r="I120" s="4" t="s">
        <v>6</v>
      </c>
      <c r="J120" s="83">
        <v>0</v>
      </c>
      <c r="K120" s="45"/>
    </row>
    <row r="121" spans="8:11" x14ac:dyDescent="0.2">
      <c r="H121" s="9" t="s">
        <v>16</v>
      </c>
      <c r="I121" s="4" t="s">
        <v>6</v>
      </c>
      <c r="J121" s="83">
        <v>0</v>
      </c>
      <c r="K121" s="45"/>
    </row>
    <row r="122" spans="8:11" x14ac:dyDescent="0.2">
      <c r="H122" s="9" t="s">
        <v>17</v>
      </c>
      <c r="I122" s="4" t="s">
        <v>6</v>
      </c>
      <c r="J122" s="83">
        <v>0</v>
      </c>
      <c r="K122" s="45"/>
    </row>
    <row r="123" spans="8:11" x14ac:dyDescent="0.2">
      <c r="H123" s="9" t="s">
        <v>18</v>
      </c>
      <c r="I123" s="4" t="s">
        <v>7</v>
      </c>
      <c r="J123" s="83">
        <v>0</v>
      </c>
      <c r="K123" s="45"/>
    </row>
    <row r="124" spans="8:11" x14ac:dyDescent="0.2">
      <c r="H124" s="9" t="s">
        <v>19</v>
      </c>
      <c r="I124" s="4" t="s">
        <v>7</v>
      </c>
      <c r="J124" s="83">
        <v>3174.2</v>
      </c>
      <c r="K124" s="45"/>
    </row>
    <row r="125" spans="8:11" x14ac:dyDescent="0.2">
      <c r="H125" s="9" t="s">
        <v>20</v>
      </c>
      <c r="I125" s="4" t="s">
        <v>7</v>
      </c>
      <c r="J125" s="83">
        <v>2735.5</v>
      </c>
      <c r="K125" s="45"/>
    </row>
    <row r="126" spans="8:11" x14ac:dyDescent="0.2">
      <c r="H126" s="9" t="s">
        <v>21</v>
      </c>
      <c r="I126" s="4" t="s">
        <v>7</v>
      </c>
      <c r="J126" s="83">
        <v>2842.4</v>
      </c>
      <c r="K126" s="45"/>
    </row>
    <row r="127" spans="8:11" x14ac:dyDescent="0.2">
      <c r="H127" s="9" t="s">
        <v>15</v>
      </c>
      <c r="I127" s="4" t="s">
        <v>7</v>
      </c>
      <c r="J127" s="83">
        <v>3106.5</v>
      </c>
      <c r="K127" s="45"/>
    </row>
    <row r="128" spans="8:11" x14ac:dyDescent="0.2">
      <c r="H128" s="9" t="s">
        <v>16</v>
      </c>
      <c r="I128" s="4" t="s">
        <v>7</v>
      </c>
      <c r="J128" s="83">
        <v>3062.7</v>
      </c>
      <c r="K128" s="45"/>
    </row>
    <row r="129" spans="8:11" x14ac:dyDescent="0.2">
      <c r="H129" s="9" t="s">
        <v>17</v>
      </c>
      <c r="I129" s="4" t="s">
        <v>7</v>
      </c>
      <c r="J129" s="83">
        <v>3037.1</v>
      </c>
      <c r="K129" s="45"/>
    </row>
    <row r="130" spans="8:11" x14ac:dyDescent="0.2">
      <c r="H130" s="9" t="s">
        <v>18</v>
      </c>
      <c r="I130" s="4" t="s">
        <v>7</v>
      </c>
      <c r="J130" s="83">
        <v>3147.9</v>
      </c>
      <c r="K130" s="45"/>
    </row>
    <row r="131" spans="8:11" x14ac:dyDescent="0.2">
      <c r="H131" s="9" t="s">
        <v>19</v>
      </c>
      <c r="I131" s="4" t="s">
        <v>7</v>
      </c>
      <c r="J131" s="83">
        <v>2816.2</v>
      </c>
      <c r="K131" s="45"/>
    </row>
    <row r="132" spans="8:11" x14ac:dyDescent="0.2">
      <c r="H132" s="9" t="s">
        <v>20</v>
      </c>
      <c r="I132" s="4" t="s">
        <v>7</v>
      </c>
      <c r="J132" s="83">
        <v>3145.7</v>
      </c>
      <c r="K132" s="45"/>
    </row>
    <row r="133" spans="8:11" x14ac:dyDescent="0.2">
      <c r="H133" s="9" t="s">
        <v>21</v>
      </c>
      <c r="I133" s="4" t="s">
        <v>7</v>
      </c>
      <c r="J133" s="83">
        <v>2968</v>
      </c>
      <c r="K133" s="45"/>
    </row>
    <row r="134" spans="8:11" x14ac:dyDescent="0.2">
      <c r="H134" s="9" t="s">
        <v>15</v>
      </c>
      <c r="I134" s="4" t="s">
        <v>7</v>
      </c>
      <c r="J134" s="83">
        <v>2799.8</v>
      </c>
      <c r="K134" s="45"/>
    </row>
    <row r="135" spans="8:11" x14ac:dyDescent="0.2">
      <c r="H135" s="9" t="s">
        <v>16</v>
      </c>
      <c r="I135" s="4" t="s">
        <v>7</v>
      </c>
      <c r="J135" s="83">
        <v>2772.6</v>
      </c>
      <c r="K135" s="45"/>
    </row>
    <row r="136" spans="8:11" x14ac:dyDescent="0.2">
      <c r="H136" s="9" t="s">
        <v>17</v>
      </c>
      <c r="I136" s="4" t="s">
        <v>7</v>
      </c>
      <c r="J136" s="83">
        <v>3126.3</v>
      </c>
      <c r="K136" s="45"/>
    </row>
    <row r="137" spans="8:11" x14ac:dyDescent="0.2">
      <c r="H137" s="9" t="s">
        <v>18</v>
      </c>
      <c r="I137" s="4" t="s">
        <v>7</v>
      </c>
      <c r="J137" s="83">
        <v>2701.4</v>
      </c>
      <c r="K137" s="45"/>
    </row>
    <row r="138" spans="8:11" x14ac:dyDescent="0.2">
      <c r="H138" s="9" t="s">
        <v>19</v>
      </c>
      <c r="I138" s="4" t="s">
        <v>7</v>
      </c>
      <c r="J138" s="83">
        <v>2767.3</v>
      </c>
      <c r="K138" s="45"/>
    </row>
    <row r="139" spans="8:11" x14ac:dyDescent="0.2">
      <c r="H139" s="9" t="s">
        <v>20</v>
      </c>
      <c r="I139" s="4" t="s">
        <v>7</v>
      </c>
      <c r="J139" s="83">
        <v>3199.3</v>
      </c>
      <c r="K139" s="45"/>
    </row>
    <row r="140" spans="8:11" x14ac:dyDescent="0.2">
      <c r="H140" s="9" t="s">
        <v>21</v>
      </c>
      <c r="I140" s="4" t="s">
        <v>7</v>
      </c>
      <c r="J140" s="83">
        <v>0</v>
      </c>
      <c r="K140" s="45"/>
    </row>
    <row r="141" spans="8:11" x14ac:dyDescent="0.2">
      <c r="H141" s="9" t="s">
        <v>15</v>
      </c>
      <c r="I141" s="4" t="s">
        <v>7</v>
      </c>
      <c r="J141" s="83">
        <v>0</v>
      </c>
      <c r="K141" s="45"/>
    </row>
    <row r="142" spans="8:11" x14ac:dyDescent="0.2">
      <c r="H142" s="9" t="s">
        <v>16</v>
      </c>
      <c r="I142" s="4" t="s">
        <v>7</v>
      </c>
      <c r="J142" s="83">
        <v>0</v>
      </c>
      <c r="K142" s="45"/>
    </row>
    <row r="143" spans="8:11" x14ac:dyDescent="0.2">
      <c r="H143" s="9" t="s">
        <v>17</v>
      </c>
      <c r="I143" s="4" t="s">
        <v>7</v>
      </c>
      <c r="J143" s="83">
        <v>0</v>
      </c>
      <c r="K143" s="45"/>
    </row>
    <row r="144" spans="8:11" x14ac:dyDescent="0.2">
      <c r="H144" s="9" t="s">
        <v>18</v>
      </c>
      <c r="I144" s="4" t="s">
        <v>7</v>
      </c>
      <c r="J144" s="83">
        <v>0</v>
      </c>
      <c r="K144" s="45"/>
    </row>
    <row r="145" spans="8:11" x14ac:dyDescent="0.2">
      <c r="H145" s="9" t="s">
        <v>19</v>
      </c>
      <c r="I145" s="4" t="s">
        <v>7</v>
      </c>
      <c r="J145" s="83">
        <v>0</v>
      </c>
      <c r="K145" s="45"/>
    </row>
    <row r="146" spans="8:11" x14ac:dyDescent="0.2">
      <c r="H146" s="9" t="s">
        <v>20</v>
      </c>
      <c r="I146" s="4" t="s">
        <v>7</v>
      </c>
      <c r="J146" s="83">
        <v>0</v>
      </c>
      <c r="K146" s="45"/>
    </row>
    <row r="147" spans="8:11" x14ac:dyDescent="0.2">
      <c r="H147" s="9" t="s">
        <v>21</v>
      </c>
      <c r="I147" s="4" t="s">
        <v>7</v>
      </c>
      <c r="J147" s="83">
        <v>2920.1</v>
      </c>
      <c r="K147" s="45"/>
    </row>
    <row r="148" spans="8:11" x14ac:dyDescent="0.2">
      <c r="H148" s="9" t="s">
        <v>15</v>
      </c>
      <c r="I148" s="4" t="s">
        <v>7</v>
      </c>
      <c r="J148" s="83">
        <v>2845.3</v>
      </c>
      <c r="K148" s="45"/>
    </row>
    <row r="149" spans="8:11" x14ac:dyDescent="0.2">
      <c r="H149" s="9" t="s">
        <v>16</v>
      </c>
      <c r="I149" s="4" t="s">
        <v>7</v>
      </c>
      <c r="J149" s="83">
        <v>2952.1</v>
      </c>
      <c r="K149" s="45"/>
    </row>
    <row r="150" spans="8:11" x14ac:dyDescent="0.2">
      <c r="H150" s="9" t="s">
        <v>17</v>
      </c>
      <c r="I150" s="4" t="s">
        <v>7</v>
      </c>
      <c r="J150" s="83">
        <v>2759.5</v>
      </c>
      <c r="K150" s="45"/>
    </row>
    <row r="151" spans="8:11" x14ac:dyDescent="0.2">
      <c r="H151" s="9" t="s">
        <v>18</v>
      </c>
      <c r="I151" s="4" t="s">
        <v>7</v>
      </c>
      <c r="J151" s="83">
        <v>3020.6</v>
      </c>
      <c r="K151" s="45"/>
    </row>
    <row r="152" spans="8:11" x14ac:dyDescent="0.2">
      <c r="H152" s="9" t="s">
        <v>19</v>
      </c>
      <c r="I152" s="4" t="s">
        <v>7</v>
      </c>
      <c r="J152" s="83">
        <v>2916.5</v>
      </c>
      <c r="K152" s="45"/>
    </row>
    <row r="153" spans="8:11" x14ac:dyDescent="0.2">
      <c r="H153" s="9" t="s">
        <v>20</v>
      </c>
      <c r="I153" s="4" t="s">
        <v>7</v>
      </c>
      <c r="J153" s="83">
        <v>3172.4</v>
      </c>
      <c r="K153" s="45"/>
    </row>
    <row r="154" spans="8:11" x14ac:dyDescent="0.2">
      <c r="H154" s="9" t="s">
        <v>21</v>
      </c>
      <c r="I154" s="4" t="s">
        <v>8</v>
      </c>
      <c r="J154" s="83">
        <v>3301.9</v>
      </c>
      <c r="K154" s="45"/>
    </row>
    <row r="155" spans="8:11" x14ac:dyDescent="0.2">
      <c r="H155" s="9" t="s">
        <v>15</v>
      </c>
      <c r="I155" s="4" t="s">
        <v>8</v>
      </c>
      <c r="J155" s="83">
        <v>3256.2</v>
      </c>
      <c r="K155" s="45"/>
    </row>
    <row r="156" spans="8:11" x14ac:dyDescent="0.2">
      <c r="H156" s="9" t="s">
        <v>16</v>
      </c>
      <c r="I156" s="4" t="s">
        <v>8</v>
      </c>
      <c r="J156" s="83">
        <v>3110.4</v>
      </c>
      <c r="K156" s="45"/>
    </row>
    <row r="157" spans="8:11" x14ac:dyDescent="0.2">
      <c r="H157" s="9" t="s">
        <v>17</v>
      </c>
      <c r="I157" s="4" t="s">
        <v>8</v>
      </c>
      <c r="J157" s="83">
        <v>3158.5</v>
      </c>
      <c r="K157" s="45"/>
    </row>
    <row r="158" spans="8:11" x14ac:dyDescent="0.2">
      <c r="H158" s="9" t="s">
        <v>18</v>
      </c>
      <c r="I158" s="4" t="s">
        <v>8</v>
      </c>
      <c r="J158" s="83">
        <v>3097.2</v>
      </c>
      <c r="K158" s="45"/>
    </row>
    <row r="159" spans="8:11" x14ac:dyDescent="0.2">
      <c r="H159" s="9" t="s">
        <v>19</v>
      </c>
      <c r="I159" s="4" t="s">
        <v>8</v>
      </c>
      <c r="J159" s="83">
        <v>3336.9</v>
      </c>
      <c r="K159" s="45"/>
    </row>
    <row r="160" spans="8:11" x14ac:dyDescent="0.2">
      <c r="H160" s="9" t="s">
        <v>20</v>
      </c>
      <c r="I160" s="4" t="s">
        <v>8</v>
      </c>
      <c r="J160" s="83">
        <v>3613.9</v>
      </c>
      <c r="K160" s="45"/>
    </row>
    <row r="161" spans="8:11" x14ac:dyDescent="0.2">
      <c r="H161" s="9" t="s">
        <v>21</v>
      </c>
      <c r="I161" s="4" t="s">
        <v>8</v>
      </c>
      <c r="J161" s="83">
        <v>3437.3</v>
      </c>
      <c r="K161" s="45"/>
    </row>
    <row r="162" spans="8:11" x14ac:dyDescent="0.2">
      <c r="H162" s="9" t="s">
        <v>15</v>
      </c>
      <c r="I162" s="4" t="s">
        <v>8</v>
      </c>
      <c r="J162" s="83">
        <v>3374.6</v>
      </c>
      <c r="K162" s="45"/>
    </row>
    <row r="163" spans="8:11" x14ac:dyDescent="0.2">
      <c r="H163" s="9" t="s">
        <v>16</v>
      </c>
      <c r="I163" s="4" t="s">
        <v>8</v>
      </c>
      <c r="J163" s="83">
        <v>3110.4</v>
      </c>
      <c r="K163" s="45"/>
    </row>
    <row r="164" spans="8:11" x14ac:dyDescent="0.2">
      <c r="H164" s="9" t="s">
        <v>17</v>
      </c>
      <c r="I164" s="4" t="s">
        <v>8</v>
      </c>
      <c r="J164" s="83">
        <v>3158.6</v>
      </c>
      <c r="K164" s="45"/>
    </row>
    <row r="165" spans="8:11" x14ac:dyDescent="0.2">
      <c r="H165" s="9" t="s">
        <v>18</v>
      </c>
      <c r="I165" s="4" t="s">
        <v>8</v>
      </c>
      <c r="J165" s="83">
        <v>3193</v>
      </c>
      <c r="K165" s="45"/>
    </row>
    <row r="166" spans="8:11" x14ac:dyDescent="0.2">
      <c r="H166" s="9" t="s">
        <v>19</v>
      </c>
      <c r="I166" s="4" t="s">
        <v>8</v>
      </c>
      <c r="J166" s="83">
        <v>3579.2</v>
      </c>
      <c r="K166" s="45"/>
    </row>
    <row r="167" spans="8:11" x14ac:dyDescent="0.2">
      <c r="H167" s="9" t="s">
        <v>20</v>
      </c>
      <c r="I167" s="4" t="s">
        <v>8</v>
      </c>
      <c r="J167" s="83">
        <v>0</v>
      </c>
      <c r="K167" s="45"/>
    </row>
    <row r="168" spans="8:11" x14ac:dyDescent="0.2">
      <c r="H168" s="9" t="s">
        <v>21</v>
      </c>
      <c r="I168" s="4" t="s">
        <v>8</v>
      </c>
      <c r="J168" s="83">
        <v>0</v>
      </c>
      <c r="K168" s="45"/>
    </row>
    <row r="169" spans="8:11" x14ac:dyDescent="0.2">
      <c r="H169" s="9" t="s">
        <v>15</v>
      </c>
      <c r="I169" s="4" t="s">
        <v>8</v>
      </c>
      <c r="J169" s="83">
        <v>0</v>
      </c>
      <c r="K169" s="45"/>
    </row>
    <row r="170" spans="8:11" x14ac:dyDescent="0.2">
      <c r="H170" s="9" t="s">
        <v>16</v>
      </c>
      <c r="I170" s="4" t="s">
        <v>8</v>
      </c>
      <c r="J170" s="83">
        <v>0</v>
      </c>
      <c r="K170" s="45"/>
    </row>
    <row r="171" spans="8:11" x14ac:dyDescent="0.2">
      <c r="H171" s="9" t="s">
        <v>17</v>
      </c>
      <c r="I171" s="4" t="s">
        <v>8</v>
      </c>
      <c r="J171" s="83">
        <v>0</v>
      </c>
      <c r="K171" s="45"/>
    </row>
    <row r="172" spans="8:11" x14ac:dyDescent="0.2">
      <c r="H172" s="9" t="s">
        <v>18</v>
      </c>
      <c r="I172" s="4" t="s">
        <v>8</v>
      </c>
      <c r="J172" s="83">
        <v>0</v>
      </c>
      <c r="K172" s="45"/>
    </row>
    <row r="173" spans="8:11" x14ac:dyDescent="0.2">
      <c r="H173" s="9" t="s">
        <v>19</v>
      </c>
      <c r="I173" s="4" t="s">
        <v>8</v>
      </c>
      <c r="J173" s="83">
        <v>3596.4</v>
      </c>
      <c r="K173" s="45"/>
    </row>
    <row r="174" spans="8:11" x14ac:dyDescent="0.2">
      <c r="H174" s="9" t="s">
        <v>20</v>
      </c>
      <c r="I174" s="4" t="s">
        <v>8</v>
      </c>
      <c r="J174" s="83">
        <v>3349.7</v>
      </c>
      <c r="K174" s="45"/>
    </row>
    <row r="175" spans="8:11" x14ac:dyDescent="0.2">
      <c r="H175" s="9" t="s">
        <v>21</v>
      </c>
      <c r="I175" s="4" t="s">
        <v>8</v>
      </c>
      <c r="J175" s="83">
        <v>3592.7</v>
      </c>
      <c r="K175" s="45"/>
    </row>
    <row r="176" spans="8:11" x14ac:dyDescent="0.2">
      <c r="H176" s="9" t="s">
        <v>15</v>
      </c>
      <c r="I176" s="4" t="s">
        <v>8</v>
      </c>
      <c r="J176" s="83">
        <v>3460.3</v>
      </c>
      <c r="K176" s="45"/>
    </row>
    <row r="177" spans="8:11" x14ac:dyDescent="0.2">
      <c r="H177" s="9" t="s">
        <v>16</v>
      </c>
      <c r="I177" s="4" t="s">
        <v>8</v>
      </c>
      <c r="J177" s="83">
        <v>3027.4</v>
      </c>
      <c r="K177" s="45"/>
    </row>
    <row r="178" spans="8:11" x14ac:dyDescent="0.2">
      <c r="H178" s="9" t="s">
        <v>17</v>
      </c>
      <c r="I178" s="4" t="s">
        <v>8</v>
      </c>
      <c r="J178" s="83">
        <v>3310.9</v>
      </c>
      <c r="K178" s="45"/>
    </row>
    <row r="179" spans="8:11" x14ac:dyDescent="0.2">
      <c r="H179" s="9" t="s">
        <v>18</v>
      </c>
      <c r="I179" s="4" t="s">
        <v>8</v>
      </c>
      <c r="J179" s="83">
        <v>3387.9</v>
      </c>
      <c r="K179" s="45"/>
    </row>
    <row r="180" spans="8:11" x14ac:dyDescent="0.2">
      <c r="H180" s="9" t="s">
        <v>19</v>
      </c>
      <c r="I180" s="4" t="s">
        <v>8</v>
      </c>
      <c r="J180" s="83">
        <v>3081.8</v>
      </c>
      <c r="K180" s="45"/>
    </row>
    <row r="181" spans="8:11" x14ac:dyDescent="0.2">
      <c r="H181" s="9" t="s">
        <v>20</v>
      </c>
      <c r="I181" s="4" t="s">
        <v>8</v>
      </c>
      <c r="J181" s="83">
        <v>3345.1</v>
      </c>
      <c r="K181" s="45"/>
    </row>
    <row r="182" spans="8:11" x14ac:dyDescent="0.2">
      <c r="H182" s="9" t="s">
        <v>21</v>
      </c>
      <c r="I182" s="4" t="s">
        <v>8</v>
      </c>
      <c r="J182" s="83">
        <v>3193.6</v>
      </c>
      <c r="K182" s="45"/>
    </row>
    <row r="183" spans="8:11" x14ac:dyDescent="0.2">
      <c r="H183" s="9" t="s">
        <v>15</v>
      </c>
      <c r="I183" s="4" t="s">
        <v>8</v>
      </c>
      <c r="J183" s="83">
        <v>3315.9</v>
      </c>
      <c r="K183" s="45"/>
    </row>
    <row r="184" spans="8:11" x14ac:dyDescent="0.2">
      <c r="H184" s="9" t="s">
        <v>16</v>
      </c>
      <c r="I184" s="4" t="s">
        <v>9</v>
      </c>
      <c r="J184" s="83">
        <v>3744.9</v>
      </c>
      <c r="K184" s="45"/>
    </row>
    <row r="185" spans="8:11" x14ac:dyDescent="0.2">
      <c r="H185" s="9" t="s">
        <v>17</v>
      </c>
      <c r="I185" s="4" t="s">
        <v>9</v>
      </c>
      <c r="J185" s="83">
        <v>3570.1</v>
      </c>
      <c r="K185" s="45"/>
    </row>
    <row r="186" spans="8:11" x14ac:dyDescent="0.2">
      <c r="H186" s="9" t="s">
        <v>18</v>
      </c>
      <c r="I186" s="4" t="s">
        <v>9</v>
      </c>
      <c r="J186" s="83">
        <v>3545.1</v>
      </c>
      <c r="K186" s="45"/>
    </row>
    <row r="187" spans="8:11" x14ac:dyDescent="0.2">
      <c r="H187" s="9" t="s">
        <v>19</v>
      </c>
      <c r="I187" s="4" t="s">
        <v>9</v>
      </c>
      <c r="J187" s="83">
        <v>3519.8</v>
      </c>
      <c r="K187" s="45"/>
    </row>
    <row r="188" spans="8:11" x14ac:dyDescent="0.2">
      <c r="H188" s="9" t="s">
        <v>20</v>
      </c>
      <c r="I188" s="4" t="s">
        <v>9</v>
      </c>
      <c r="J188" s="83">
        <v>3985.9</v>
      </c>
      <c r="K188" s="45"/>
    </row>
    <row r="189" spans="8:11" x14ac:dyDescent="0.2">
      <c r="H189" s="9" t="s">
        <v>21</v>
      </c>
      <c r="I189" s="4" t="s">
        <v>9</v>
      </c>
      <c r="J189" s="83">
        <v>3605.5</v>
      </c>
      <c r="K189" s="45"/>
    </row>
    <row r="190" spans="8:11" x14ac:dyDescent="0.2">
      <c r="H190" s="9" t="s">
        <v>15</v>
      </c>
      <c r="I190" s="4" t="s">
        <v>9</v>
      </c>
      <c r="J190" s="83">
        <v>3642.4</v>
      </c>
      <c r="K190" s="45"/>
    </row>
    <row r="191" spans="8:11" x14ac:dyDescent="0.2">
      <c r="H191" s="9" t="s">
        <v>16</v>
      </c>
      <c r="I191" s="4" t="s">
        <v>9</v>
      </c>
      <c r="J191" s="83">
        <v>4019.2</v>
      </c>
      <c r="K191" s="45"/>
    </row>
    <row r="192" spans="8:11" x14ac:dyDescent="0.2">
      <c r="H192" s="9" t="s">
        <v>17</v>
      </c>
      <c r="I192" s="4" t="s">
        <v>9</v>
      </c>
      <c r="J192" s="83">
        <v>3526.6</v>
      </c>
      <c r="K192" s="45"/>
    </row>
    <row r="193" spans="8:11" x14ac:dyDescent="0.2">
      <c r="H193" s="9" t="s">
        <v>18</v>
      </c>
      <c r="I193" s="4" t="s">
        <v>9</v>
      </c>
      <c r="J193" s="83">
        <v>3516.1</v>
      </c>
      <c r="K193" s="45"/>
    </row>
    <row r="194" spans="8:11" x14ac:dyDescent="0.2">
      <c r="H194" s="9" t="s">
        <v>19</v>
      </c>
      <c r="I194" s="4" t="s">
        <v>9</v>
      </c>
      <c r="J194" s="83">
        <v>4081.7</v>
      </c>
      <c r="K194" s="45"/>
    </row>
    <row r="195" spans="8:11" x14ac:dyDescent="0.2">
      <c r="H195" s="9" t="s">
        <v>20</v>
      </c>
      <c r="I195" s="4" t="s">
        <v>9</v>
      </c>
      <c r="J195" s="83">
        <v>3529.5</v>
      </c>
      <c r="K195" s="45"/>
    </row>
    <row r="196" spans="8:11" x14ac:dyDescent="0.2">
      <c r="H196" s="9" t="s">
        <v>21</v>
      </c>
      <c r="I196" s="4" t="s">
        <v>9</v>
      </c>
      <c r="J196" s="83">
        <v>3886.8</v>
      </c>
      <c r="K196" s="45"/>
    </row>
    <row r="197" spans="8:11" x14ac:dyDescent="0.2">
      <c r="H197" s="9" t="s">
        <v>15</v>
      </c>
      <c r="I197" s="4" t="s">
        <v>9</v>
      </c>
      <c r="J197" s="83">
        <v>3811.8</v>
      </c>
      <c r="K197" s="45"/>
    </row>
    <row r="198" spans="8:11" x14ac:dyDescent="0.2">
      <c r="H198" s="9" t="s">
        <v>16</v>
      </c>
      <c r="I198" s="4" t="s">
        <v>9</v>
      </c>
      <c r="J198" s="83">
        <v>3590.9</v>
      </c>
      <c r="K198" s="45"/>
    </row>
    <row r="199" spans="8:11" x14ac:dyDescent="0.2">
      <c r="H199" s="9" t="s">
        <v>17</v>
      </c>
      <c r="I199" s="4" t="s">
        <v>9</v>
      </c>
      <c r="J199" s="83">
        <v>3892.7</v>
      </c>
      <c r="K199" s="45"/>
    </row>
    <row r="200" spans="8:11" x14ac:dyDescent="0.2">
      <c r="H200" s="9" t="s">
        <v>18</v>
      </c>
      <c r="I200" s="4" t="s">
        <v>9</v>
      </c>
      <c r="J200" s="83">
        <v>3607.8</v>
      </c>
      <c r="K200" s="45"/>
    </row>
    <row r="201" spans="8:11" x14ac:dyDescent="0.2">
      <c r="H201" s="9" t="s">
        <v>19</v>
      </c>
      <c r="I201" s="4" t="s">
        <v>9</v>
      </c>
      <c r="J201" s="83">
        <v>3522.4</v>
      </c>
      <c r="K201" s="45"/>
    </row>
    <row r="202" spans="8:11" x14ac:dyDescent="0.2">
      <c r="H202" s="9" t="s">
        <v>20</v>
      </c>
      <c r="I202" s="4" t="s">
        <v>9</v>
      </c>
      <c r="J202" s="83">
        <v>3860</v>
      </c>
      <c r="K202" s="45"/>
    </row>
    <row r="203" spans="8:11" x14ac:dyDescent="0.2">
      <c r="H203" s="9" t="s">
        <v>21</v>
      </c>
      <c r="I203" s="4" t="s">
        <v>9</v>
      </c>
      <c r="J203" s="83">
        <v>3911.2</v>
      </c>
      <c r="K203" s="45"/>
    </row>
    <row r="204" spans="8:11" x14ac:dyDescent="0.2">
      <c r="H204" s="9" t="s">
        <v>15</v>
      </c>
      <c r="I204" s="4" t="s">
        <v>9</v>
      </c>
      <c r="J204" s="83">
        <v>4050.2</v>
      </c>
      <c r="K204" s="45"/>
    </row>
    <row r="205" spans="8:11" x14ac:dyDescent="0.2">
      <c r="H205" s="9" t="s">
        <v>16</v>
      </c>
      <c r="I205" s="4" t="s">
        <v>9</v>
      </c>
      <c r="J205" s="83">
        <v>4051.5</v>
      </c>
      <c r="K205" s="45"/>
    </row>
    <row r="206" spans="8:11" x14ac:dyDescent="0.2">
      <c r="H206" s="9" t="s">
        <v>17</v>
      </c>
      <c r="I206" s="4" t="s">
        <v>9</v>
      </c>
      <c r="J206" s="83">
        <v>3629.5</v>
      </c>
      <c r="K206" s="45"/>
    </row>
    <row r="207" spans="8:11" x14ac:dyDescent="0.2">
      <c r="H207" s="9" t="s">
        <v>18</v>
      </c>
      <c r="I207" s="4" t="s">
        <v>9</v>
      </c>
      <c r="J207" s="83">
        <v>0</v>
      </c>
      <c r="K207" s="45"/>
    </row>
    <row r="208" spans="8:11" x14ac:dyDescent="0.2">
      <c r="H208" s="9" t="s">
        <v>19</v>
      </c>
      <c r="I208" s="4" t="s">
        <v>9</v>
      </c>
      <c r="J208" s="83">
        <v>0</v>
      </c>
      <c r="K208" s="45"/>
    </row>
    <row r="209" spans="8:11" x14ac:dyDescent="0.2">
      <c r="H209" s="9" t="s">
        <v>20</v>
      </c>
      <c r="I209" s="4" t="s">
        <v>9</v>
      </c>
      <c r="J209" s="83">
        <v>0</v>
      </c>
      <c r="K209" s="45"/>
    </row>
    <row r="210" spans="8:11" x14ac:dyDescent="0.2">
      <c r="H210" s="9" t="s">
        <v>21</v>
      </c>
      <c r="I210" s="4" t="s">
        <v>9</v>
      </c>
      <c r="J210" s="83">
        <v>0</v>
      </c>
      <c r="K210" s="45"/>
    </row>
    <row r="211" spans="8:11" x14ac:dyDescent="0.2">
      <c r="H211" s="9" t="s">
        <v>15</v>
      </c>
      <c r="I211" s="4" t="s">
        <v>9</v>
      </c>
      <c r="J211" s="83">
        <v>0</v>
      </c>
      <c r="K211" s="45"/>
    </row>
    <row r="212" spans="8:11" x14ac:dyDescent="0.2">
      <c r="H212" s="9" t="s">
        <v>16</v>
      </c>
      <c r="I212" s="4" t="s">
        <v>9</v>
      </c>
      <c r="J212" s="83">
        <v>0</v>
      </c>
      <c r="K212" s="45"/>
    </row>
    <row r="213" spans="8:11" x14ac:dyDescent="0.2">
      <c r="H213" s="9" t="s">
        <v>17</v>
      </c>
      <c r="I213" s="4" t="s">
        <v>9</v>
      </c>
      <c r="J213" s="83">
        <v>0</v>
      </c>
      <c r="K213" s="45"/>
    </row>
    <row r="214" spans="8:11" x14ac:dyDescent="0.2">
      <c r="H214" s="9" t="s">
        <v>18</v>
      </c>
      <c r="I214" s="4" t="s">
        <v>9</v>
      </c>
      <c r="J214" s="83">
        <v>0</v>
      </c>
      <c r="K214" s="45"/>
    </row>
    <row r="215" spans="8:11" x14ac:dyDescent="0.2">
      <c r="H215" s="9" t="s">
        <v>19</v>
      </c>
      <c r="I215" s="4" t="s">
        <v>10</v>
      </c>
      <c r="J215" s="83">
        <v>0</v>
      </c>
      <c r="K215" s="45"/>
    </row>
    <row r="216" spans="8:11" x14ac:dyDescent="0.2">
      <c r="H216" s="9" t="s">
        <v>20</v>
      </c>
      <c r="I216" s="4" t="s">
        <v>10</v>
      </c>
      <c r="J216" s="83">
        <v>0</v>
      </c>
      <c r="K216" s="45"/>
    </row>
    <row r="217" spans="8:11" x14ac:dyDescent="0.2">
      <c r="H217" s="9" t="s">
        <v>21</v>
      </c>
      <c r="I217" s="4" t="s">
        <v>10</v>
      </c>
      <c r="J217" s="83">
        <v>0</v>
      </c>
      <c r="K217" s="45"/>
    </row>
    <row r="218" spans="8:11" x14ac:dyDescent="0.2">
      <c r="H218" s="9" t="s">
        <v>15</v>
      </c>
      <c r="I218" s="4" t="s">
        <v>10</v>
      </c>
      <c r="J218" s="83">
        <v>0</v>
      </c>
      <c r="K218" s="45"/>
    </row>
    <row r="219" spans="8:11" x14ac:dyDescent="0.2">
      <c r="H219" s="9" t="s">
        <v>16</v>
      </c>
      <c r="I219" s="4" t="s">
        <v>10</v>
      </c>
      <c r="J219" s="83">
        <v>0</v>
      </c>
      <c r="K219" s="45"/>
    </row>
    <row r="220" spans="8:11" x14ac:dyDescent="0.2">
      <c r="H220" s="9" t="s">
        <v>17</v>
      </c>
      <c r="I220" s="4" t="s">
        <v>10</v>
      </c>
      <c r="J220" s="83">
        <v>3335.4</v>
      </c>
      <c r="K220" s="45"/>
    </row>
    <row r="221" spans="8:11" x14ac:dyDescent="0.2">
      <c r="H221" s="9" t="s">
        <v>18</v>
      </c>
      <c r="I221" s="4" t="s">
        <v>10</v>
      </c>
      <c r="J221" s="83">
        <v>3478.8</v>
      </c>
      <c r="K221" s="45"/>
    </row>
    <row r="222" spans="8:11" x14ac:dyDescent="0.2">
      <c r="H222" s="9" t="s">
        <v>19</v>
      </c>
      <c r="I222" s="4" t="s">
        <v>10</v>
      </c>
      <c r="J222" s="83">
        <v>3429.4</v>
      </c>
      <c r="K222" s="45"/>
    </row>
    <row r="223" spans="8:11" x14ac:dyDescent="0.2">
      <c r="H223" s="9" t="s">
        <v>20</v>
      </c>
      <c r="I223" s="4" t="s">
        <v>10</v>
      </c>
      <c r="J223" s="83">
        <v>3536.5</v>
      </c>
      <c r="K223" s="45"/>
    </row>
    <row r="224" spans="8:11" x14ac:dyDescent="0.2">
      <c r="H224" s="9" t="s">
        <v>21</v>
      </c>
      <c r="I224" s="4" t="s">
        <v>10</v>
      </c>
      <c r="J224" s="83">
        <v>3339.4</v>
      </c>
      <c r="K224" s="45"/>
    </row>
    <row r="225" spans="8:11" x14ac:dyDescent="0.2">
      <c r="H225" s="9" t="s">
        <v>15</v>
      </c>
      <c r="I225" s="4" t="s">
        <v>10</v>
      </c>
      <c r="J225" s="83">
        <v>3339.1</v>
      </c>
      <c r="K225" s="45"/>
    </row>
    <row r="226" spans="8:11" x14ac:dyDescent="0.2">
      <c r="H226" s="9" t="s">
        <v>16</v>
      </c>
      <c r="I226" s="4" t="s">
        <v>10</v>
      </c>
      <c r="J226" s="83">
        <v>3259.5</v>
      </c>
      <c r="K226" s="45"/>
    </row>
    <row r="227" spans="8:11" x14ac:dyDescent="0.2">
      <c r="H227" s="9" t="s">
        <v>17</v>
      </c>
      <c r="I227" s="4" t="s">
        <v>10</v>
      </c>
      <c r="J227" s="83">
        <v>3330.4</v>
      </c>
      <c r="K227" s="45"/>
    </row>
    <row r="228" spans="8:11" x14ac:dyDescent="0.2">
      <c r="H228" s="9" t="s">
        <v>18</v>
      </c>
      <c r="I228" s="4" t="s">
        <v>10</v>
      </c>
      <c r="J228" s="83">
        <v>3632</v>
      </c>
      <c r="K228" s="45"/>
    </row>
    <row r="229" spans="8:11" x14ac:dyDescent="0.2">
      <c r="H229" s="9" t="s">
        <v>19</v>
      </c>
      <c r="I229" s="4" t="s">
        <v>10</v>
      </c>
      <c r="J229" s="83">
        <v>3322.5</v>
      </c>
      <c r="K229" s="45"/>
    </row>
    <row r="230" spans="8:11" x14ac:dyDescent="0.2">
      <c r="H230" s="9" t="s">
        <v>20</v>
      </c>
      <c r="I230" s="4" t="s">
        <v>10</v>
      </c>
      <c r="J230" s="83">
        <v>3455.1</v>
      </c>
      <c r="K230" s="45"/>
    </row>
    <row r="231" spans="8:11" x14ac:dyDescent="0.2">
      <c r="H231" s="9" t="s">
        <v>21</v>
      </c>
      <c r="I231" s="4" t="s">
        <v>10</v>
      </c>
      <c r="J231" s="83">
        <v>3414.3</v>
      </c>
      <c r="K231" s="45"/>
    </row>
    <row r="232" spans="8:11" x14ac:dyDescent="0.2">
      <c r="H232" s="9" t="s">
        <v>15</v>
      </c>
      <c r="I232" s="4" t="s">
        <v>10</v>
      </c>
      <c r="J232" s="83">
        <v>3296.2</v>
      </c>
      <c r="K232" s="45"/>
    </row>
    <row r="233" spans="8:11" x14ac:dyDescent="0.2">
      <c r="H233" s="9" t="s">
        <v>16</v>
      </c>
      <c r="I233" s="4" t="s">
        <v>10</v>
      </c>
      <c r="J233" s="83">
        <v>3525</v>
      </c>
      <c r="K233" s="45"/>
    </row>
    <row r="234" spans="8:11" x14ac:dyDescent="0.2">
      <c r="H234" s="9" t="s">
        <v>17</v>
      </c>
      <c r="I234" s="4" t="s">
        <v>10</v>
      </c>
      <c r="J234" s="83">
        <v>3525.8</v>
      </c>
      <c r="K234" s="45"/>
    </row>
    <row r="235" spans="8:11" x14ac:dyDescent="0.2">
      <c r="H235" s="9" t="s">
        <v>18</v>
      </c>
      <c r="I235" s="4" t="s">
        <v>10</v>
      </c>
      <c r="J235" s="83">
        <v>0</v>
      </c>
      <c r="K235" s="45"/>
    </row>
    <row r="236" spans="8:11" x14ac:dyDescent="0.2">
      <c r="H236" s="9" t="s">
        <v>19</v>
      </c>
      <c r="I236" s="4" t="s">
        <v>10</v>
      </c>
      <c r="J236" s="83">
        <v>0</v>
      </c>
      <c r="K236" s="45"/>
    </row>
    <row r="237" spans="8:11" x14ac:dyDescent="0.2">
      <c r="H237" s="9" t="s">
        <v>20</v>
      </c>
      <c r="I237" s="4" t="s">
        <v>10</v>
      </c>
      <c r="J237" s="83">
        <v>0</v>
      </c>
      <c r="K237" s="45"/>
    </row>
    <row r="238" spans="8:11" x14ac:dyDescent="0.2">
      <c r="H238" s="9" t="s">
        <v>21</v>
      </c>
      <c r="I238" s="4" t="s">
        <v>10</v>
      </c>
      <c r="J238" s="83">
        <v>0</v>
      </c>
      <c r="K238" s="45"/>
    </row>
    <row r="239" spans="8:11" x14ac:dyDescent="0.2">
      <c r="H239" s="9" t="s">
        <v>15</v>
      </c>
      <c r="I239" s="4" t="s">
        <v>10</v>
      </c>
      <c r="J239" s="83">
        <v>0</v>
      </c>
      <c r="K239" s="45"/>
    </row>
    <row r="240" spans="8:11" x14ac:dyDescent="0.2">
      <c r="H240" s="9" t="s">
        <v>16</v>
      </c>
      <c r="I240" s="4" t="s">
        <v>10</v>
      </c>
      <c r="J240" s="83">
        <v>0</v>
      </c>
      <c r="K240" s="45"/>
    </row>
    <row r="241" spans="8:11" x14ac:dyDescent="0.2">
      <c r="H241" s="9" t="s">
        <v>17</v>
      </c>
      <c r="I241" s="4" t="s">
        <v>10</v>
      </c>
      <c r="J241" s="83">
        <v>3536.5</v>
      </c>
      <c r="K241" s="45"/>
    </row>
    <row r="242" spans="8:11" x14ac:dyDescent="0.2">
      <c r="H242" s="9" t="s">
        <v>18</v>
      </c>
      <c r="I242" s="4" t="s">
        <v>10</v>
      </c>
      <c r="J242" s="83">
        <v>3456.8</v>
      </c>
      <c r="K242" s="45"/>
    </row>
    <row r="243" spans="8:11" x14ac:dyDescent="0.2">
      <c r="H243" s="9" t="s">
        <v>19</v>
      </c>
      <c r="I243" s="4" t="s">
        <v>10</v>
      </c>
      <c r="J243" s="83">
        <v>3368.8</v>
      </c>
      <c r="K243" s="45"/>
    </row>
    <row r="244" spans="8:11" x14ac:dyDescent="0.2">
      <c r="H244" s="9" t="s">
        <v>20</v>
      </c>
      <c r="I244" s="4" t="s">
        <v>10</v>
      </c>
      <c r="J244" s="83">
        <v>3272.8</v>
      </c>
      <c r="K244" s="45"/>
    </row>
    <row r="245" spans="8:11" x14ac:dyDescent="0.2">
      <c r="H245" s="9" t="s">
        <v>21</v>
      </c>
      <c r="I245" s="4" t="s">
        <v>10</v>
      </c>
      <c r="J245" s="83">
        <v>3254.5</v>
      </c>
      <c r="K245" s="45"/>
    </row>
    <row r="246" spans="8:11" x14ac:dyDescent="0.2">
      <c r="H246" s="9" t="s">
        <v>15</v>
      </c>
      <c r="I246" s="4" t="s">
        <v>11</v>
      </c>
      <c r="J246" s="83">
        <v>3000</v>
      </c>
      <c r="K246" s="45"/>
    </row>
    <row r="247" spans="8:11" x14ac:dyDescent="0.2">
      <c r="H247" s="9" t="s">
        <v>16</v>
      </c>
      <c r="I247" s="4" t="s">
        <v>11</v>
      </c>
      <c r="J247" s="83">
        <v>3209.1</v>
      </c>
      <c r="K247" s="45"/>
    </row>
    <row r="248" spans="8:11" x14ac:dyDescent="0.2">
      <c r="H248" s="9" t="s">
        <v>17</v>
      </c>
      <c r="I248" s="4" t="s">
        <v>11</v>
      </c>
      <c r="J248" s="83">
        <v>2998.5</v>
      </c>
      <c r="K248" s="45"/>
    </row>
    <row r="249" spans="8:11" x14ac:dyDescent="0.2">
      <c r="H249" s="9" t="s">
        <v>18</v>
      </c>
      <c r="I249" s="4" t="s">
        <v>11</v>
      </c>
      <c r="J249" s="83">
        <v>2929.9</v>
      </c>
      <c r="K249" s="45"/>
    </row>
    <row r="250" spans="8:11" x14ac:dyDescent="0.2">
      <c r="H250" s="9" t="s">
        <v>19</v>
      </c>
      <c r="I250" s="4" t="s">
        <v>11</v>
      </c>
      <c r="J250" s="83">
        <v>2995.4</v>
      </c>
      <c r="K250" s="45"/>
    </row>
    <row r="251" spans="8:11" x14ac:dyDescent="0.2">
      <c r="H251" s="9" t="s">
        <v>20</v>
      </c>
      <c r="I251" s="4" t="s">
        <v>11</v>
      </c>
      <c r="J251" s="83">
        <v>2914.1</v>
      </c>
      <c r="K251" s="45"/>
    </row>
    <row r="252" spans="8:11" x14ac:dyDescent="0.2">
      <c r="H252" s="9" t="s">
        <v>21</v>
      </c>
      <c r="I252" s="4" t="s">
        <v>11</v>
      </c>
      <c r="J252" s="83">
        <v>3209.3</v>
      </c>
      <c r="K252" s="45"/>
    </row>
    <row r="253" spans="8:11" x14ac:dyDescent="0.2">
      <c r="H253" s="9" t="s">
        <v>15</v>
      </c>
      <c r="I253" s="4" t="s">
        <v>11</v>
      </c>
      <c r="J253" s="83">
        <v>3349.3</v>
      </c>
      <c r="K253" s="45"/>
    </row>
    <row r="254" spans="8:11" x14ac:dyDescent="0.2">
      <c r="H254" s="9" t="s">
        <v>16</v>
      </c>
      <c r="I254" s="4" t="s">
        <v>11</v>
      </c>
      <c r="J254" s="83">
        <v>3145.4</v>
      </c>
      <c r="K254" s="45"/>
    </row>
    <row r="255" spans="8:11" x14ac:dyDescent="0.2">
      <c r="H255" s="9" t="s">
        <v>17</v>
      </c>
      <c r="I255" s="4" t="s">
        <v>11</v>
      </c>
      <c r="J255" s="83">
        <v>2941.8</v>
      </c>
      <c r="K255" s="45"/>
    </row>
    <row r="256" spans="8:11" x14ac:dyDescent="0.2">
      <c r="H256" s="9" t="s">
        <v>18</v>
      </c>
      <c r="I256" s="4" t="s">
        <v>11</v>
      </c>
      <c r="J256" s="83">
        <v>3138.1</v>
      </c>
      <c r="K256" s="45"/>
    </row>
    <row r="257" spans="8:11" x14ac:dyDescent="0.2">
      <c r="H257" s="9" t="s">
        <v>19</v>
      </c>
      <c r="I257" s="4" t="s">
        <v>11</v>
      </c>
      <c r="J257" s="83">
        <v>3200.9</v>
      </c>
      <c r="K257" s="45"/>
    </row>
    <row r="258" spans="8:11" x14ac:dyDescent="0.2">
      <c r="H258" s="9" t="s">
        <v>20</v>
      </c>
      <c r="I258" s="4" t="s">
        <v>11</v>
      </c>
      <c r="J258" s="83">
        <v>3134.2</v>
      </c>
      <c r="K258" s="45"/>
    </row>
    <row r="259" spans="8:11" x14ac:dyDescent="0.2">
      <c r="H259" s="9" t="s">
        <v>21</v>
      </c>
      <c r="I259" s="4" t="s">
        <v>11</v>
      </c>
      <c r="J259" s="83">
        <v>0</v>
      </c>
      <c r="K259" s="45"/>
    </row>
    <row r="260" spans="8:11" x14ac:dyDescent="0.2">
      <c r="H260" s="9" t="s">
        <v>15</v>
      </c>
      <c r="I260" s="4" t="s">
        <v>11</v>
      </c>
      <c r="J260" s="83">
        <v>0</v>
      </c>
      <c r="K260" s="45"/>
    </row>
    <row r="261" spans="8:11" x14ac:dyDescent="0.2">
      <c r="H261" s="9" t="s">
        <v>16</v>
      </c>
      <c r="I261" s="4" t="s">
        <v>11</v>
      </c>
      <c r="J261" s="83">
        <v>3192.3</v>
      </c>
      <c r="K261" s="45"/>
    </row>
    <row r="262" spans="8:11" x14ac:dyDescent="0.2">
      <c r="H262" s="9" t="s">
        <v>17</v>
      </c>
      <c r="I262" s="4" t="s">
        <v>11</v>
      </c>
      <c r="J262" s="83">
        <v>3164.8</v>
      </c>
      <c r="K262" s="45"/>
    </row>
    <row r="263" spans="8:11" x14ac:dyDescent="0.2">
      <c r="H263" s="9" t="s">
        <v>18</v>
      </c>
      <c r="I263" s="4" t="s">
        <v>11</v>
      </c>
      <c r="J263" s="83">
        <v>3036.6</v>
      </c>
      <c r="K263" s="45"/>
    </row>
    <row r="264" spans="8:11" x14ac:dyDescent="0.2">
      <c r="H264" s="9" t="s">
        <v>19</v>
      </c>
      <c r="I264" s="4" t="s">
        <v>11</v>
      </c>
      <c r="J264" s="83">
        <v>3000.7</v>
      </c>
      <c r="K264" s="45"/>
    </row>
    <row r="265" spans="8:11" x14ac:dyDescent="0.2">
      <c r="H265" s="9" t="s">
        <v>20</v>
      </c>
      <c r="I265" s="4" t="s">
        <v>11</v>
      </c>
      <c r="J265" s="83">
        <v>3073.8</v>
      </c>
      <c r="K265" s="45"/>
    </row>
    <row r="266" spans="8:11" x14ac:dyDescent="0.2">
      <c r="H266" s="9" t="s">
        <v>21</v>
      </c>
      <c r="I266" s="4" t="s">
        <v>11</v>
      </c>
      <c r="J266" s="83">
        <v>2990.2</v>
      </c>
      <c r="K266" s="45"/>
    </row>
    <row r="267" spans="8:11" x14ac:dyDescent="0.2">
      <c r="H267" s="9" t="s">
        <v>15</v>
      </c>
      <c r="I267" s="4" t="s">
        <v>11</v>
      </c>
      <c r="J267" s="83">
        <v>3099.3</v>
      </c>
      <c r="K267" s="45"/>
    </row>
    <row r="268" spans="8:11" x14ac:dyDescent="0.2">
      <c r="H268" s="9" t="s">
        <v>16</v>
      </c>
      <c r="I268" s="4" t="s">
        <v>11</v>
      </c>
      <c r="J268" s="83">
        <v>3280.8</v>
      </c>
      <c r="K268" s="45"/>
    </row>
    <row r="269" spans="8:11" x14ac:dyDescent="0.2">
      <c r="H269" s="9" t="s">
        <v>17</v>
      </c>
      <c r="I269" s="4" t="s">
        <v>11</v>
      </c>
      <c r="J269" s="83">
        <v>3308.2</v>
      </c>
      <c r="K269" s="45"/>
    </row>
    <row r="270" spans="8:11" x14ac:dyDescent="0.2">
      <c r="H270" s="9" t="s">
        <v>18</v>
      </c>
      <c r="I270" s="4" t="s">
        <v>11</v>
      </c>
      <c r="J270" s="83">
        <v>3015.5</v>
      </c>
      <c r="K270" s="45"/>
    </row>
    <row r="271" spans="8:11" x14ac:dyDescent="0.2">
      <c r="H271" s="9" t="s">
        <v>19</v>
      </c>
      <c r="I271" s="4" t="s">
        <v>11</v>
      </c>
      <c r="J271" s="83">
        <v>3296.3</v>
      </c>
      <c r="K271" s="45"/>
    </row>
    <row r="272" spans="8:11" x14ac:dyDescent="0.2">
      <c r="H272" s="9" t="s">
        <v>20</v>
      </c>
      <c r="I272" s="4" t="s">
        <v>11</v>
      </c>
      <c r="J272" s="83">
        <v>0</v>
      </c>
      <c r="K272" s="45"/>
    </row>
    <row r="273" spans="8:11" x14ac:dyDescent="0.2">
      <c r="H273" s="9" t="s">
        <v>21</v>
      </c>
      <c r="I273" s="4" t="s">
        <v>11</v>
      </c>
      <c r="J273" s="83">
        <v>0</v>
      </c>
      <c r="K273" s="45"/>
    </row>
    <row r="274" spans="8:11" x14ac:dyDescent="0.2">
      <c r="H274" s="9" t="s">
        <v>15</v>
      </c>
      <c r="I274" s="4" t="s">
        <v>11</v>
      </c>
      <c r="J274" s="83">
        <v>3065</v>
      </c>
      <c r="K274" s="45"/>
    </row>
    <row r="275" spans="8:11" x14ac:dyDescent="0.2">
      <c r="H275" s="9" t="s">
        <v>16</v>
      </c>
      <c r="I275" s="4" t="s">
        <v>11</v>
      </c>
      <c r="J275" s="83">
        <v>3031.1</v>
      </c>
      <c r="K275" s="45"/>
    </row>
    <row r="276" spans="8:11" x14ac:dyDescent="0.2">
      <c r="H276" s="9" t="s">
        <v>17</v>
      </c>
      <c r="I276" s="4" t="s">
        <v>12</v>
      </c>
      <c r="J276" s="83">
        <v>2484.8000000000002</v>
      </c>
      <c r="K276" s="45"/>
    </row>
    <row r="277" spans="8:11" x14ac:dyDescent="0.2">
      <c r="H277" s="9" t="s">
        <v>18</v>
      </c>
      <c r="I277" s="4" t="s">
        <v>12</v>
      </c>
      <c r="J277" s="83">
        <v>2785.1</v>
      </c>
      <c r="K277" s="45"/>
    </row>
    <row r="278" spans="8:11" x14ac:dyDescent="0.2">
      <c r="H278" s="9" t="s">
        <v>19</v>
      </c>
      <c r="I278" s="4" t="s">
        <v>12</v>
      </c>
      <c r="J278" s="83">
        <v>2624.6</v>
      </c>
      <c r="K278" s="45"/>
    </row>
    <row r="279" spans="8:11" x14ac:dyDescent="0.2">
      <c r="H279" s="9" t="s">
        <v>20</v>
      </c>
      <c r="I279" s="4" t="s">
        <v>12</v>
      </c>
      <c r="J279" s="83">
        <v>2673.2</v>
      </c>
      <c r="K279" s="45"/>
    </row>
    <row r="280" spans="8:11" x14ac:dyDescent="0.2">
      <c r="H280" s="9" t="s">
        <v>21</v>
      </c>
      <c r="I280" s="4" t="s">
        <v>12</v>
      </c>
      <c r="J280" s="83">
        <v>2557.1999999999998</v>
      </c>
      <c r="K280" s="45"/>
    </row>
    <row r="281" spans="8:11" x14ac:dyDescent="0.2">
      <c r="H281" s="9" t="s">
        <v>15</v>
      </c>
      <c r="I281" s="4" t="s">
        <v>12</v>
      </c>
      <c r="J281" s="83">
        <v>2610.6999999999998</v>
      </c>
      <c r="K281" s="45"/>
    </row>
    <row r="282" spans="8:11" x14ac:dyDescent="0.2">
      <c r="H282" s="9" t="s">
        <v>16</v>
      </c>
      <c r="I282" s="4" t="s">
        <v>12</v>
      </c>
      <c r="J282" s="83">
        <v>2566</v>
      </c>
      <c r="K282" s="45"/>
    </row>
    <row r="283" spans="8:11" x14ac:dyDescent="0.2">
      <c r="H283" s="9" t="s">
        <v>17</v>
      </c>
      <c r="I283" s="4" t="s">
        <v>12</v>
      </c>
      <c r="J283" s="83">
        <v>2600.4</v>
      </c>
      <c r="K283" s="45"/>
    </row>
    <row r="284" spans="8:11" x14ac:dyDescent="0.2">
      <c r="H284" s="9" t="s">
        <v>18</v>
      </c>
      <c r="I284" s="4" t="s">
        <v>12</v>
      </c>
      <c r="J284" s="83">
        <v>2842.2</v>
      </c>
      <c r="K284" s="45"/>
    </row>
    <row r="285" spans="8:11" x14ac:dyDescent="0.2">
      <c r="H285" s="9" t="s">
        <v>19</v>
      </c>
      <c r="I285" s="4" t="s">
        <v>12</v>
      </c>
      <c r="J285" s="83">
        <v>2721.4</v>
      </c>
      <c r="K285" s="45"/>
    </row>
    <row r="286" spans="8:11" x14ac:dyDescent="0.2">
      <c r="H286" s="9" t="s">
        <v>20</v>
      </c>
      <c r="I286" s="4" t="s">
        <v>12</v>
      </c>
      <c r="J286" s="83">
        <v>2573.4</v>
      </c>
      <c r="K286" s="45"/>
    </row>
    <row r="287" spans="8:11" x14ac:dyDescent="0.2">
      <c r="H287" s="9" t="s">
        <v>21</v>
      </c>
      <c r="I287" s="4" t="s">
        <v>12</v>
      </c>
      <c r="J287" s="83">
        <v>2436</v>
      </c>
      <c r="K287" s="45"/>
    </row>
    <row r="288" spans="8:11" x14ac:dyDescent="0.2">
      <c r="H288" s="9" t="s">
        <v>15</v>
      </c>
      <c r="I288" s="4" t="s">
        <v>12</v>
      </c>
      <c r="J288" s="83">
        <v>2588.6</v>
      </c>
      <c r="K288" s="45"/>
    </row>
    <row r="289" spans="8:11" x14ac:dyDescent="0.2">
      <c r="H289" s="9" t="s">
        <v>16</v>
      </c>
      <c r="I289" s="4" t="s">
        <v>12</v>
      </c>
      <c r="J289" s="83">
        <v>2558</v>
      </c>
      <c r="K289" s="45"/>
    </row>
    <row r="290" spans="8:11" x14ac:dyDescent="0.2">
      <c r="H290" s="9" t="s">
        <v>17</v>
      </c>
      <c r="I290" s="4" t="s">
        <v>12</v>
      </c>
      <c r="J290" s="83">
        <v>0</v>
      </c>
      <c r="K290" s="45"/>
    </row>
    <row r="291" spans="8:11" x14ac:dyDescent="0.2">
      <c r="H291" s="9" t="s">
        <v>18</v>
      </c>
      <c r="I291" s="4" t="s">
        <v>12</v>
      </c>
      <c r="J291" s="83">
        <v>0</v>
      </c>
      <c r="K291" s="45"/>
    </row>
    <row r="292" spans="8:11" x14ac:dyDescent="0.2">
      <c r="H292" s="9" t="s">
        <v>19</v>
      </c>
      <c r="I292" s="4" t="s">
        <v>12</v>
      </c>
      <c r="J292" s="83">
        <v>0</v>
      </c>
      <c r="K292" s="45"/>
    </row>
    <row r="293" spans="8:11" x14ac:dyDescent="0.2">
      <c r="H293" s="9" t="s">
        <v>20</v>
      </c>
      <c r="I293" s="4" t="s">
        <v>12</v>
      </c>
      <c r="J293" s="83">
        <v>0</v>
      </c>
      <c r="K293" s="45"/>
    </row>
    <row r="294" spans="8:11" x14ac:dyDescent="0.2">
      <c r="H294" s="9" t="s">
        <v>21</v>
      </c>
      <c r="I294" s="4" t="s">
        <v>12</v>
      </c>
      <c r="J294" s="83">
        <v>0</v>
      </c>
      <c r="K294" s="45"/>
    </row>
    <row r="295" spans="8:11" x14ac:dyDescent="0.2">
      <c r="H295" s="9" t="s">
        <v>15</v>
      </c>
      <c r="I295" s="4" t="s">
        <v>12</v>
      </c>
      <c r="J295" s="83">
        <v>0</v>
      </c>
      <c r="K295" s="45"/>
    </row>
    <row r="296" spans="8:11" x14ac:dyDescent="0.2">
      <c r="H296" s="9" t="s">
        <v>16</v>
      </c>
      <c r="I296" s="4" t="s">
        <v>12</v>
      </c>
      <c r="J296" s="83">
        <v>0</v>
      </c>
      <c r="K296" s="45"/>
    </row>
    <row r="297" spans="8:11" x14ac:dyDescent="0.2">
      <c r="H297" s="9" t="s">
        <v>17</v>
      </c>
      <c r="I297" s="4" t="s">
        <v>12</v>
      </c>
      <c r="J297" s="83">
        <v>0</v>
      </c>
      <c r="K297" s="45"/>
    </row>
    <row r="298" spans="8:11" x14ac:dyDescent="0.2">
      <c r="H298" s="9" t="s">
        <v>18</v>
      </c>
      <c r="I298" s="4" t="s">
        <v>12</v>
      </c>
      <c r="J298" s="83">
        <v>0</v>
      </c>
      <c r="K298" s="45"/>
    </row>
    <row r="299" spans="8:11" x14ac:dyDescent="0.2">
      <c r="H299" s="9" t="s">
        <v>19</v>
      </c>
      <c r="I299" s="4" t="s">
        <v>12</v>
      </c>
      <c r="J299" s="83">
        <v>0</v>
      </c>
      <c r="K299" s="45"/>
    </row>
    <row r="300" spans="8:11" x14ac:dyDescent="0.2">
      <c r="H300" s="9" t="s">
        <v>20</v>
      </c>
      <c r="I300" s="4" t="s">
        <v>12</v>
      </c>
      <c r="J300" s="83">
        <v>0</v>
      </c>
      <c r="K300" s="45"/>
    </row>
    <row r="301" spans="8:11" x14ac:dyDescent="0.2">
      <c r="H301" s="9" t="s">
        <v>21</v>
      </c>
      <c r="I301" s="4" t="s">
        <v>12</v>
      </c>
      <c r="J301" s="83">
        <v>2737.7</v>
      </c>
      <c r="K301" s="45"/>
    </row>
    <row r="302" spans="8:11" x14ac:dyDescent="0.2">
      <c r="H302" s="9" t="s">
        <v>15</v>
      </c>
      <c r="I302" s="4" t="s">
        <v>12</v>
      </c>
      <c r="J302" s="83">
        <v>2606.8000000000002</v>
      </c>
      <c r="K302" s="45"/>
    </row>
    <row r="303" spans="8:11" x14ac:dyDescent="0.2">
      <c r="H303" s="9" t="s">
        <v>16</v>
      </c>
      <c r="I303" s="4" t="s">
        <v>12</v>
      </c>
      <c r="J303" s="83">
        <v>2632</v>
      </c>
      <c r="K303" s="45"/>
    </row>
    <row r="304" spans="8:11" x14ac:dyDescent="0.2">
      <c r="H304" s="9" t="s">
        <v>17</v>
      </c>
      <c r="I304" s="4" t="s">
        <v>12</v>
      </c>
      <c r="J304" s="83">
        <v>2611.8000000000002</v>
      </c>
      <c r="K304" s="45"/>
    </row>
    <row r="305" spans="8:11" x14ac:dyDescent="0.2">
      <c r="H305" s="9" t="s">
        <v>18</v>
      </c>
      <c r="I305" s="4" t="s">
        <v>12</v>
      </c>
      <c r="J305" s="83">
        <v>2460.6</v>
      </c>
      <c r="K305" s="45"/>
    </row>
    <row r="306" spans="8:11" x14ac:dyDescent="0.2">
      <c r="H306" s="9" t="s">
        <v>19</v>
      </c>
      <c r="I306" s="4" t="s">
        <v>12</v>
      </c>
      <c r="J306" s="83">
        <v>2765.2</v>
      </c>
      <c r="K306" s="45"/>
    </row>
    <row r="307" spans="8:11" x14ac:dyDescent="0.2">
      <c r="H307" s="9" t="s">
        <v>20</v>
      </c>
      <c r="I307" s="4" t="s">
        <v>13</v>
      </c>
      <c r="J307" s="83">
        <v>1912.4</v>
      </c>
      <c r="K307" s="45"/>
    </row>
    <row r="308" spans="8:11" x14ac:dyDescent="0.2">
      <c r="H308" s="9" t="s">
        <v>21</v>
      </c>
      <c r="I308" s="4" t="s">
        <v>13</v>
      </c>
      <c r="J308" s="83">
        <v>1836.6</v>
      </c>
      <c r="K308" s="45"/>
    </row>
    <row r="309" spans="8:11" x14ac:dyDescent="0.2">
      <c r="H309" s="9" t="s">
        <v>15</v>
      </c>
      <c r="I309" s="4" t="s">
        <v>13</v>
      </c>
      <c r="J309" s="83">
        <v>2196</v>
      </c>
      <c r="K309" s="45"/>
    </row>
    <row r="310" spans="8:11" x14ac:dyDescent="0.2">
      <c r="H310" s="9" t="s">
        <v>16</v>
      </c>
      <c r="I310" s="4" t="s">
        <v>13</v>
      </c>
      <c r="J310" s="83">
        <v>2231.1</v>
      </c>
      <c r="K310" s="45"/>
    </row>
    <row r="311" spans="8:11" x14ac:dyDescent="0.2">
      <c r="H311" s="9" t="s">
        <v>17</v>
      </c>
      <c r="I311" s="4" t="s">
        <v>13</v>
      </c>
      <c r="J311" s="83">
        <v>1847.4</v>
      </c>
      <c r="K311" s="45"/>
    </row>
    <row r="312" spans="8:11" x14ac:dyDescent="0.2">
      <c r="H312" s="9" t="s">
        <v>18</v>
      </c>
      <c r="I312" s="4" t="s">
        <v>13</v>
      </c>
      <c r="J312" s="83">
        <v>2589</v>
      </c>
      <c r="K312" s="45"/>
    </row>
    <row r="313" spans="8:11" x14ac:dyDescent="0.2">
      <c r="H313" s="9" t="s">
        <v>19</v>
      </c>
      <c r="I313" s="4" t="s">
        <v>13</v>
      </c>
      <c r="J313" s="83">
        <v>2280.4</v>
      </c>
      <c r="K313" s="45"/>
    </row>
    <row r="314" spans="8:11" x14ac:dyDescent="0.2">
      <c r="H314" s="9" t="s">
        <v>20</v>
      </c>
      <c r="I314" s="4" t="s">
        <v>13</v>
      </c>
      <c r="J314" s="83">
        <v>2364.6999999999998</v>
      </c>
      <c r="K314" s="45"/>
    </row>
    <row r="315" spans="8:11" x14ac:dyDescent="0.2">
      <c r="H315" s="9" t="s">
        <v>21</v>
      </c>
      <c r="I315" s="4" t="s">
        <v>13</v>
      </c>
      <c r="J315" s="83">
        <v>1873.3</v>
      </c>
      <c r="K315" s="45"/>
    </row>
    <row r="316" spans="8:11" x14ac:dyDescent="0.2">
      <c r="H316" s="9" t="s">
        <v>15</v>
      </c>
      <c r="I316" s="4" t="s">
        <v>13</v>
      </c>
      <c r="J316" s="83">
        <v>1867.5</v>
      </c>
      <c r="K316" s="45"/>
    </row>
    <row r="317" spans="8:11" x14ac:dyDescent="0.2">
      <c r="H317" s="9" t="s">
        <v>16</v>
      </c>
      <c r="I317" s="4" t="s">
        <v>13</v>
      </c>
      <c r="J317" s="83">
        <v>1818.2</v>
      </c>
      <c r="K317" s="45"/>
    </row>
    <row r="318" spans="8:11" x14ac:dyDescent="0.2">
      <c r="H318" s="9" t="s">
        <v>17</v>
      </c>
      <c r="I318" s="4" t="s">
        <v>13</v>
      </c>
      <c r="J318" s="83">
        <v>2168.8000000000002</v>
      </c>
      <c r="K318" s="45"/>
    </row>
    <row r="319" spans="8:11" x14ac:dyDescent="0.2">
      <c r="H319" s="9" t="s">
        <v>18</v>
      </c>
      <c r="I319" s="4" t="s">
        <v>13</v>
      </c>
      <c r="J319" s="83">
        <v>0</v>
      </c>
      <c r="K319" s="45"/>
    </row>
    <row r="320" spans="8:11" x14ac:dyDescent="0.2">
      <c r="H320" s="9" t="s">
        <v>19</v>
      </c>
      <c r="I320" s="4" t="s">
        <v>13</v>
      </c>
      <c r="J320" s="83">
        <v>0</v>
      </c>
      <c r="K320" s="45"/>
    </row>
    <row r="321" spans="8:11" x14ac:dyDescent="0.2">
      <c r="H321" s="9" t="s">
        <v>20</v>
      </c>
      <c r="I321" s="4" t="s">
        <v>13</v>
      </c>
      <c r="J321" s="83">
        <v>0</v>
      </c>
      <c r="K321" s="45"/>
    </row>
    <row r="322" spans="8:11" x14ac:dyDescent="0.2">
      <c r="H322" s="9" t="s">
        <v>21</v>
      </c>
      <c r="I322" s="4" t="s">
        <v>13</v>
      </c>
      <c r="J322" s="83">
        <v>2499.1999999999998</v>
      </c>
      <c r="K322" s="45"/>
    </row>
    <row r="323" spans="8:11" x14ac:dyDescent="0.2">
      <c r="H323" s="9" t="s">
        <v>15</v>
      </c>
      <c r="I323" s="4" t="s">
        <v>13</v>
      </c>
      <c r="J323" s="83">
        <v>2314.4</v>
      </c>
      <c r="K323" s="45"/>
    </row>
    <row r="324" spans="8:11" x14ac:dyDescent="0.2">
      <c r="H324" s="9" t="s">
        <v>16</v>
      </c>
      <c r="I324" s="4" t="s">
        <v>13</v>
      </c>
      <c r="J324" s="83">
        <v>2214.6999999999998</v>
      </c>
      <c r="K324" s="45"/>
    </row>
    <row r="325" spans="8:11" x14ac:dyDescent="0.2">
      <c r="H325" s="9" t="s">
        <v>17</v>
      </c>
      <c r="I325" s="4" t="s">
        <v>13</v>
      </c>
      <c r="J325" s="83">
        <v>1852.9</v>
      </c>
      <c r="K325" s="45"/>
    </row>
    <row r="326" spans="8:11" x14ac:dyDescent="0.2">
      <c r="H326" s="9" t="s">
        <v>18</v>
      </c>
      <c r="I326" s="4" t="s">
        <v>13</v>
      </c>
      <c r="J326" s="83">
        <v>2001.9</v>
      </c>
      <c r="K326" s="45"/>
    </row>
    <row r="327" spans="8:11" x14ac:dyDescent="0.2">
      <c r="H327" s="9" t="s">
        <v>19</v>
      </c>
      <c r="I327" s="4" t="s">
        <v>13</v>
      </c>
      <c r="J327" s="83">
        <v>2005.1</v>
      </c>
      <c r="K327" s="45"/>
    </row>
    <row r="328" spans="8:11" x14ac:dyDescent="0.2">
      <c r="H328" s="9" t="s">
        <v>20</v>
      </c>
      <c r="I328" s="4" t="s">
        <v>13</v>
      </c>
      <c r="J328" s="83">
        <v>1919.9</v>
      </c>
      <c r="K328" s="45"/>
    </row>
    <row r="329" spans="8:11" x14ac:dyDescent="0.2">
      <c r="H329" s="9" t="s">
        <v>21</v>
      </c>
      <c r="I329" s="4" t="s">
        <v>13</v>
      </c>
      <c r="J329" s="83">
        <v>2494.1</v>
      </c>
      <c r="K329" s="45"/>
    </row>
    <row r="330" spans="8:11" x14ac:dyDescent="0.2">
      <c r="H330" s="9" t="s">
        <v>15</v>
      </c>
      <c r="I330" s="4" t="s">
        <v>13</v>
      </c>
      <c r="J330" s="83">
        <v>2563.3000000000002</v>
      </c>
      <c r="K330" s="45"/>
    </row>
    <row r="331" spans="8:11" x14ac:dyDescent="0.2">
      <c r="H331" s="9" t="s">
        <v>16</v>
      </c>
      <c r="I331" s="4" t="s">
        <v>13</v>
      </c>
      <c r="J331" s="83">
        <v>2337.9</v>
      </c>
      <c r="K331" s="45"/>
    </row>
    <row r="332" spans="8:11" x14ac:dyDescent="0.2">
      <c r="H332" s="9" t="s">
        <v>17</v>
      </c>
      <c r="I332" s="4" t="s">
        <v>13</v>
      </c>
      <c r="J332" s="83">
        <v>2226.1</v>
      </c>
      <c r="K332" s="45"/>
    </row>
    <row r="333" spans="8:11" x14ac:dyDescent="0.2">
      <c r="H333" s="9" t="s">
        <v>18</v>
      </c>
      <c r="I333" s="4" t="s">
        <v>13</v>
      </c>
      <c r="J333" s="83">
        <v>2119.9</v>
      </c>
      <c r="K333" s="45"/>
    </row>
    <row r="334" spans="8:11" x14ac:dyDescent="0.2">
      <c r="H334" s="9" t="s">
        <v>19</v>
      </c>
      <c r="I334" s="4" t="s">
        <v>13</v>
      </c>
      <c r="J334" s="83">
        <v>2249.8000000000002</v>
      </c>
      <c r="K334" s="45"/>
    </row>
    <row r="335" spans="8:11" x14ac:dyDescent="0.2">
      <c r="H335" s="9" t="s">
        <v>20</v>
      </c>
      <c r="I335" s="4" t="s">
        <v>13</v>
      </c>
      <c r="J335" s="83">
        <v>2237.4</v>
      </c>
      <c r="K335" s="45"/>
    </row>
    <row r="336" spans="8:11" x14ac:dyDescent="0.2">
      <c r="H336" s="9" t="s">
        <v>21</v>
      </c>
      <c r="I336" s="4" t="s">
        <v>13</v>
      </c>
      <c r="J336" s="83">
        <v>2344.1</v>
      </c>
      <c r="K336" s="45"/>
    </row>
    <row r="337" spans="8:11" x14ac:dyDescent="0.2">
      <c r="H337" s="9" t="s">
        <v>15</v>
      </c>
      <c r="I337" s="4" t="s">
        <v>14</v>
      </c>
      <c r="J337" s="82">
        <v>2022.9</v>
      </c>
      <c r="K337" s="45"/>
    </row>
    <row r="338" spans="8:11" x14ac:dyDescent="0.2">
      <c r="H338" s="9" t="s">
        <v>16</v>
      </c>
      <c r="I338" s="4" t="s">
        <v>14</v>
      </c>
      <c r="J338" s="82">
        <v>0</v>
      </c>
      <c r="K338" s="45"/>
    </row>
    <row r="339" spans="8:11" x14ac:dyDescent="0.2">
      <c r="H339" s="9" t="s">
        <v>17</v>
      </c>
      <c r="I339" s="4" t="s">
        <v>14</v>
      </c>
      <c r="J339" s="82">
        <v>0</v>
      </c>
      <c r="K339" s="45"/>
    </row>
    <row r="340" spans="8:11" x14ac:dyDescent="0.2">
      <c r="H340" s="9" t="s">
        <v>18</v>
      </c>
      <c r="I340" s="4" t="s">
        <v>14</v>
      </c>
      <c r="J340" s="82">
        <v>0</v>
      </c>
      <c r="K340" s="45"/>
    </row>
    <row r="341" spans="8:11" x14ac:dyDescent="0.2">
      <c r="H341" s="9" t="s">
        <v>19</v>
      </c>
      <c r="I341" s="4" t="s">
        <v>14</v>
      </c>
      <c r="J341" s="82">
        <v>0</v>
      </c>
      <c r="K341" s="45"/>
    </row>
    <row r="342" spans="8:11" x14ac:dyDescent="0.2">
      <c r="H342" s="9" t="s">
        <v>20</v>
      </c>
      <c r="I342" s="4" t="s">
        <v>14</v>
      </c>
      <c r="J342" s="82">
        <v>0</v>
      </c>
      <c r="K342" s="45"/>
    </row>
    <row r="343" spans="8:11" x14ac:dyDescent="0.2">
      <c r="H343" s="9" t="s">
        <v>21</v>
      </c>
      <c r="I343" s="4" t="s">
        <v>14</v>
      </c>
      <c r="J343" s="82">
        <v>0</v>
      </c>
      <c r="K343" s="44"/>
    </row>
    <row r="344" spans="8:11" x14ac:dyDescent="0.2">
      <c r="H344" s="9" t="s">
        <v>15</v>
      </c>
      <c r="I344" s="4" t="s">
        <v>14</v>
      </c>
      <c r="J344" s="82">
        <v>0</v>
      </c>
      <c r="K344" s="44"/>
    </row>
    <row r="345" spans="8:11" x14ac:dyDescent="0.2">
      <c r="H345" s="9" t="s">
        <v>16</v>
      </c>
      <c r="I345" s="4" t="s">
        <v>14</v>
      </c>
      <c r="J345" s="82">
        <v>0</v>
      </c>
      <c r="K345" s="44"/>
    </row>
    <row r="346" spans="8:11" x14ac:dyDescent="0.2">
      <c r="H346" s="9" t="s">
        <v>17</v>
      </c>
      <c r="I346" s="4" t="s">
        <v>14</v>
      </c>
      <c r="J346" s="82">
        <v>0</v>
      </c>
      <c r="K346" s="44"/>
    </row>
    <row r="347" spans="8:11" x14ac:dyDescent="0.2">
      <c r="H347" s="9" t="s">
        <v>18</v>
      </c>
      <c r="I347" s="4" t="s">
        <v>14</v>
      </c>
      <c r="J347" s="82">
        <v>0</v>
      </c>
      <c r="K347" s="44"/>
    </row>
    <row r="348" spans="8:11" x14ac:dyDescent="0.2">
      <c r="H348" s="9" t="s">
        <v>19</v>
      </c>
      <c r="I348" s="4" t="s">
        <v>14</v>
      </c>
      <c r="J348" s="82">
        <v>2285.3000000000002</v>
      </c>
      <c r="K348" s="44"/>
    </row>
    <row r="349" spans="8:11" x14ac:dyDescent="0.2">
      <c r="H349" s="9" t="s">
        <v>20</v>
      </c>
      <c r="I349" s="4" t="s">
        <v>14</v>
      </c>
      <c r="J349" s="82">
        <v>1910</v>
      </c>
      <c r="K349" s="44"/>
    </row>
    <row r="350" spans="8:11" x14ac:dyDescent="0.2">
      <c r="H350" s="9" t="s">
        <v>21</v>
      </c>
      <c r="I350" s="4" t="s">
        <v>14</v>
      </c>
      <c r="J350" s="82">
        <v>2089.8000000000002</v>
      </c>
      <c r="K350" s="44"/>
    </row>
    <row r="351" spans="8:11" x14ac:dyDescent="0.2">
      <c r="H351" s="9" t="s">
        <v>15</v>
      </c>
      <c r="I351" s="4" t="s">
        <v>14</v>
      </c>
      <c r="J351" s="82">
        <v>1987.7</v>
      </c>
      <c r="K351" s="44"/>
    </row>
    <row r="352" spans="8:11" x14ac:dyDescent="0.2">
      <c r="H352" s="9" t="s">
        <v>16</v>
      </c>
      <c r="I352" s="4" t="s">
        <v>14</v>
      </c>
      <c r="J352" s="82">
        <v>1784</v>
      </c>
      <c r="K352" s="44"/>
    </row>
    <row r="353" spans="8:11" x14ac:dyDescent="0.2">
      <c r="H353" s="9" t="s">
        <v>17</v>
      </c>
      <c r="I353" s="4" t="s">
        <v>14</v>
      </c>
      <c r="J353" s="82">
        <v>1664.1</v>
      </c>
      <c r="K353" s="44"/>
    </row>
    <row r="354" spans="8:11" x14ac:dyDescent="0.2">
      <c r="H354" s="9" t="s">
        <v>18</v>
      </c>
      <c r="I354" s="4" t="s">
        <v>14</v>
      </c>
      <c r="J354" s="82">
        <v>2341.3000000000002</v>
      </c>
      <c r="K354" s="44"/>
    </row>
    <row r="355" spans="8:11" x14ac:dyDescent="0.2">
      <c r="H355" s="9" t="s">
        <v>19</v>
      </c>
      <c r="I355" s="4" t="s">
        <v>14</v>
      </c>
      <c r="J355" s="82">
        <v>2030.7</v>
      </c>
      <c r="K355" s="44"/>
    </row>
    <row r="356" spans="8:11" x14ac:dyDescent="0.2">
      <c r="H356" s="9" t="s">
        <v>20</v>
      </c>
      <c r="I356" s="4" t="s">
        <v>14</v>
      </c>
      <c r="J356" s="82">
        <v>0</v>
      </c>
      <c r="K356" s="44"/>
    </row>
    <row r="357" spans="8:11" x14ac:dyDescent="0.2">
      <c r="H357" s="9" t="s">
        <v>21</v>
      </c>
      <c r="I357" s="4" t="s">
        <v>14</v>
      </c>
      <c r="J357" s="82">
        <v>0</v>
      </c>
      <c r="K357" s="44"/>
    </row>
    <row r="358" spans="8:11" x14ac:dyDescent="0.2">
      <c r="H358" s="9" t="s">
        <v>15</v>
      </c>
      <c r="I358" s="4" t="s">
        <v>14</v>
      </c>
      <c r="J358" s="82">
        <v>0</v>
      </c>
      <c r="K358" s="44"/>
    </row>
    <row r="359" spans="8:11" x14ac:dyDescent="0.2">
      <c r="H359" s="9" t="s">
        <v>16</v>
      </c>
      <c r="I359" s="4" t="s">
        <v>14</v>
      </c>
      <c r="J359" s="82">
        <v>1650.6</v>
      </c>
      <c r="K359" s="44"/>
    </row>
    <row r="360" spans="8:11" x14ac:dyDescent="0.2">
      <c r="H360" s="9" t="s">
        <v>17</v>
      </c>
      <c r="I360" s="4" t="s">
        <v>14</v>
      </c>
      <c r="J360" s="82">
        <v>2069.1999999999998</v>
      </c>
      <c r="K360" s="44"/>
    </row>
    <row r="361" spans="8:11" x14ac:dyDescent="0.2">
      <c r="H361" s="9" t="s">
        <v>18</v>
      </c>
      <c r="I361" s="4" t="s">
        <v>14</v>
      </c>
      <c r="J361" s="82">
        <v>1789.8</v>
      </c>
      <c r="K361" s="44"/>
    </row>
    <row r="362" spans="8:11" x14ac:dyDescent="0.2">
      <c r="H362" s="9" t="s">
        <v>19</v>
      </c>
      <c r="I362" s="4" t="s">
        <v>14</v>
      </c>
      <c r="J362" s="82">
        <v>2118.9</v>
      </c>
      <c r="K362" s="44"/>
    </row>
    <row r="363" spans="8:11" x14ac:dyDescent="0.2">
      <c r="H363" s="9" t="s">
        <v>20</v>
      </c>
      <c r="I363" s="4" t="s">
        <v>14</v>
      </c>
      <c r="J363" s="82">
        <v>2215.1999999999998</v>
      </c>
      <c r="K363" s="44"/>
    </row>
    <row r="364" spans="8:11" x14ac:dyDescent="0.2">
      <c r="H364" s="9" t="s">
        <v>21</v>
      </c>
      <c r="I364" s="4" t="s">
        <v>14</v>
      </c>
      <c r="J364" s="82">
        <v>2200</v>
      </c>
      <c r="K364" s="44"/>
    </row>
    <row r="365" spans="8:11" x14ac:dyDescent="0.2">
      <c r="H365" s="9" t="s">
        <v>15</v>
      </c>
      <c r="I365" s="4" t="s">
        <v>14</v>
      </c>
      <c r="J365" s="82">
        <v>2235</v>
      </c>
      <c r="K365" s="44"/>
    </row>
    <row r="366" spans="8:11" x14ac:dyDescent="0.2">
      <c r="H366" s="9" t="s">
        <v>16</v>
      </c>
      <c r="I366" s="4" t="s">
        <v>14</v>
      </c>
      <c r="J366" s="82">
        <v>2231.6</v>
      </c>
      <c r="K366" s="44"/>
    </row>
    <row r="367" spans="8:11" x14ac:dyDescent="0.2">
      <c r="H367" s="20" t="s">
        <v>17</v>
      </c>
      <c r="I367" s="21" t="s">
        <v>14</v>
      </c>
      <c r="J367" s="84">
        <v>1993.9</v>
      </c>
      <c r="K367" s="44"/>
    </row>
    <row r="368" spans="8:11" x14ac:dyDescent="0.2">
      <c r="H368" s="2"/>
      <c r="K368" s="44"/>
    </row>
    <row r="369" spans="8:11" x14ac:dyDescent="0.2">
      <c r="H369" s="2"/>
      <c r="K369" s="44"/>
    </row>
    <row r="370" spans="8:11" x14ac:dyDescent="0.2">
      <c r="H370" s="2"/>
      <c r="K370" s="44"/>
    </row>
    <row r="371" spans="8:11" x14ac:dyDescent="0.2">
      <c r="H371" s="2"/>
      <c r="K371" s="44"/>
    </row>
    <row r="372" spans="8:11" x14ac:dyDescent="0.2">
      <c r="H372" s="2"/>
      <c r="K372" s="44"/>
    </row>
    <row r="373" spans="8:11" x14ac:dyDescent="0.2">
      <c r="H373" s="2"/>
      <c r="K373" s="44"/>
    </row>
    <row r="374" spans="8:11" x14ac:dyDescent="0.2">
      <c r="H374" s="2"/>
    </row>
    <row r="375" spans="8:11" x14ac:dyDescent="0.2">
      <c r="H375" s="2"/>
    </row>
    <row r="376" spans="8:11" x14ac:dyDescent="0.2">
      <c r="H376" s="2"/>
    </row>
    <row r="377" spans="8:11" x14ac:dyDescent="0.2">
      <c r="H377" s="2"/>
    </row>
    <row r="378" spans="8:11" x14ac:dyDescent="0.2">
      <c r="H378" s="2"/>
    </row>
    <row r="379" spans="8:11" x14ac:dyDescent="0.2">
      <c r="H379" s="2"/>
    </row>
    <row r="380" spans="8:11" x14ac:dyDescent="0.2">
      <c r="H380" s="2"/>
    </row>
    <row r="381" spans="8:11" x14ac:dyDescent="0.2">
      <c r="H381" s="2"/>
    </row>
    <row r="382" spans="8:11" x14ac:dyDescent="0.2">
      <c r="H382" s="2"/>
    </row>
    <row r="383" spans="8:11" x14ac:dyDescent="0.2">
      <c r="H383" s="2"/>
    </row>
    <row r="384" spans="8:11" x14ac:dyDescent="0.2">
      <c r="H384" s="2"/>
    </row>
    <row r="385" spans="8:8" x14ac:dyDescent="0.2">
      <c r="H385" s="2"/>
    </row>
    <row r="386" spans="8:8" x14ac:dyDescent="0.2">
      <c r="H386" s="2"/>
    </row>
    <row r="387" spans="8:8" x14ac:dyDescent="0.2">
      <c r="H387" s="2"/>
    </row>
    <row r="388" spans="8:8" x14ac:dyDescent="0.2">
      <c r="H388" s="2"/>
    </row>
    <row r="389" spans="8:8" x14ac:dyDescent="0.2">
      <c r="H389" s="2"/>
    </row>
    <row r="390" spans="8:8" x14ac:dyDescent="0.2">
      <c r="H390" s="2"/>
    </row>
    <row r="391" spans="8:8" x14ac:dyDescent="0.2">
      <c r="H391" s="2"/>
    </row>
    <row r="392" spans="8:8" x14ac:dyDescent="0.2">
      <c r="H392" s="2"/>
    </row>
    <row r="393" spans="8:8" x14ac:dyDescent="0.2">
      <c r="H393" s="2"/>
    </row>
    <row r="394" spans="8:8" x14ac:dyDescent="0.2">
      <c r="H394" s="2"/>
    </row>
    <row r="395" spans="8:8" x14ac:dyDescent="0.2">
      <c r="H395" s="2"/>
    </row>
    <row r="396" spans="8:8" x14ac:dyDescent="0.2">
      <c r="H396" s="2"/>
    </row>
    <row r="397" spans="8:8" x14ac:dyDescent="0.2">
      <c r="H397" s="2"/>
    </row>
    <row r="398" spans="8:8" x14ac:dyDescent="0.2">
      <c r="H398" s="2"/>
    </row>
    <row r="399" spans="8:8" x14ac:dyDescent="0.2">
      <c r="H399" s="2"/>
    </row>
    <row r="400" spans="8:8" x14ac:dyDescent="0.2">
      <c r="H400" s="2"/>
    </row>
    <row r="401" spans="8:8" x14ac:dyDescent="0.2">
      <c r="H401" s="2"/>
    </row>
    <row r="402" spans="8:8" x14ac:dyDescent="0.2">
      <c r="H402" s="2"/>
    </row>
    <row r="403" spans="8:8" x14ac:dyDescent="0.2">
      <c r="H403" s="2"/>
    </row>
    <row r="404" spans="8:8" x14ac:dyDescent="0.2">
      <c r="H404" s="2"/>
    </row>
    <row r="405" spans="8:8" x14ac:dyDescent="0.2">
      <c r="H405" s="2"/>
    </row>
    <row r="406" spans="8:8" x14ac:dyDescent="0.2">
      <c r="H406" s="2"/>
    </row>
    <row r="407" spans="8:8" x14ac:dyDescent="0.2">
      <c r="H407" s="2"/>
    </row>
    <row r="408" spans="8:8" x14ac:dyDescent="0.2">
      <c r="H408" s="2"/>
    </row>
    <row r="409" spans="8:8" x14ac:dyDescent="0.2">
      <c r="H409" s="2"/>
    </row>
    <row r="410" spans="8:8" x14ac:dyDescent="0.2">
      <c r="H410" s="2"/>
    </row>
    <row r="411" spans="8:8" x14ac:dyDescent="0.2">
      <c r="H411" s="2"/>
    </row>
    <row r="412" spans="8:8" x14ac:dyDescent="0.2">
      <c r="H412" s="2"/>
    </row>
    <row r="413" spans="8:8" x14ac:dyDescent="0.2">
      <c r="H413" s="2"/>
    </row>
    <row r="414" spans="8:8" x14ac:dyDescent="0.2">
      <c r="H414" s="2"/>
    </row>
    <row r="415" spans="8:8" x14ac:dyDescent="0.2">
      <c r="H415" s="2"/>
    </row>
    <row r="416" spans="8:8" x14ac:dyDescent="0.2">
      <c r="H416" s="2"/>
    </row>
    <row r="417" spans="8:8" x14ac:dyDescent="0.2">
      <c r="H417" s="2"/>
    </row>
    <row r="418" spans="8:8" x14ac:dyDescent="0.2">
      <c r="H418" s="2"/>
    </row>
    <row r="419" spans="8:8" x14ac:dyDescent="0.2">
      <c r="H419" s="2"/>
    </row>
    <row r="420" spans="8:8" x14ac:dyDescent="0.2">
      <c r="H420" s="2"/>
    </row>
    <row r="421" spans="8:8" x14ac:dyDescent="0.2">
      <c r="H421" s="2"/>
    </row>
    <row r="422" spans="8:8" x14ac:dyDescent="0.2">
      <c r="H422" s="2"/>
    </row>
    <row r="423" spans="8:8" x14ac:dyDescent="0.2">
      <c r="H423" s="2"/>
    </row>
    <row r="424" spans="8:8" x14ac:dyDescent="0.2">
      <c r="H424" s="2"/>
    </row>
    <row r="425" spans="8:8" x14ac:dyDescent="0.2">
      <c r="H425" s="2"/>
    </row>
    <row r="426" spans="8:8" x14ac:dyDescent="0.2">
      <c r="H426" s="2"/>
    </row>
    <row r="427" spans="8:8" x14ac:dyDescent="0.2">
      <c r="H427" s="2"/>
    </row>
    <row r="428" spans="8:8" x14ac:dyDescent="0.2">
      <c r="H428" s="2"/>
    </row>
    <row r="429" spans="8:8" x14ac:dyDescent="0.2">
      <c r="H429" s="2"/>
    </row>
    <row r="430" spans="8:8" x14ac:dyDescent="0.2">
      <c r="H430" s="2"/>
    </row>
    <row r="431" spans="8:8" x14ac:dyDescent="0.2">
      <c r="H431" s="2"/>
    </row>
    <row r="432" spans="8:8" x14ac:dyDescent="0.2">
      <c r="H432" s="2"/>
    </row>
    <row r="433" spans="8:8" x14ac:dyDescent="0.2">
      <c r="H433" s="2"/>
    </row>
    <row r="434" spans="8:8" x14ac:dyDescent="0.2">
      <c r="H434" s="2"/>
    </row>
    <row r="435" spans="8:8" x14ac:dyDescent="0.2">
      <c r="H435" s="2"/>
    </row>
    <row r="436" spans="8:8" x14ac:dyDescent="0.2">
      <c r="H436" s="2"/>
    </row>
    <row r="437" spans="8:8" x14ac:dyDescent="0.2">
      <c r="H437" s="2"/>
    </row>
    <row r="438" spans="8:8" x14ac:dyDescent="0.2">
      <c r="H438" s="2"/>
    </row>
    <row r="439" spans="8:8" x14ac:dyDescent="0.2">
      <c r="H439" s="2"/>
    </row>
    <row r="440" spans="8:8" x14ac:dyDescent="0.2">
      <c r="H440" s="2"/>
    </row>
    <row r="441" spans="8:8" x14ac:dyDescent="0.2">
      <c r="H441" s="2"/>
    </row>
    <row r="442" spans="8:8" x14ac:dyDescent="0.2">
      <c r="H442" s="2"/>
    </row>
    <row r="443" spans="8:8" x14ac:dyDescent="0.2">
      <c r="H443" s="2"/>
    </row>
    <row r="444" spans="8:8" x14ac:dyDescent="0.2">
      <c r="H444" s="2"/>
    </row>
    <row r="445" spans="8:8" x14ac:dyDescent="0.2">
      <c r="H445" s="2"/>
    </row>
    <row r="446" spans="8:8" x14ac:dyDescent="0.2">
      <c r="H446" s="2"/>
    </row>
    <row r="447" spans="8:8" x14ac:dyDescent="0.2">
      <c r="H447" s="2"/>
    </row>
    <row r="448" spans="8:8" x14ac:dyDescent="0.2">
      <c r="H448" s="2"/>
    </row>
    <row r="449" spans="8:8" x14ac:dyDescent="0.2">
      <c r="H449" s="2"/>
    </row>
    <row r="450" spans="8:8" x14ac:dyDescent="0.2">
      <c r="H450" s="2"/>
    </row>
    <row r="451" spans="8:8" x14ac:dyDescent="0.2">
      <c r="H451" s="2"/>
    </row>
    <row r="452" spans="8:8" x14ac:dyDescent="0.2">
      <c r="H452" s="2"/>
    </row>
    <row r="453" spans="8:8" x14ac:dyDescent="0.2">
      <c r="H453" s="2"/>
    </row>
    <row r="454" spans="8:8" x14ac:dyDescent="0.2">
      <c r="H454" s="2"/>
    </row>
    <row r="455" spans="8:8" x14ac:dyDescent="0.2">
      <c r="H455" s="2"/>
    </row>
    <row r="456" spans="8:8" x14ac:dyDescent="0.2">
      <c r="H456" s="2"/>
    </row>
    <row r="457" spans="8:8" x14ac:dyDescent="0.2">
      <c r="H457" s="2"/>
    </row>
    <row r="458" spans="8:8" x14ac:dyDescent="0.2">
      <c r="H458" s="2"/>
    </row>
    <row r="459" spans="8:8" x14ac:dyDescent="0.2">
      <c r="H459" s="2"/>
    </row>
    <row r="460" spans="8:8" x14ac:dyDescent="0.2">
      <c r="H460" s="2"/>
    </row>
    <row r="461" spans="8:8" x14ac:dyDescent="0.2">
      <c r="H461" s="2"/>
    </row>
    <row r="462" spans="8:8" x14ac:dyDescent="0.2">
      <c r="H462" s="2"/>
    </row>
    <row r="463" spans="8:8" x14ac:dyDescent="0.2">
      <c r="H463" s="2"/>
    </row>
    <row r="464" spans="8:8" x14ac:dyDescent="0.2">
      <c r="H464" s="2"/>
    </row>
    <row r="465" spans="8:8" x14ac:dyDescent="0.2">
      <c r="H465" s="2"/>
    </row>
    <row r="466" spans="8:8" x14ac:dyDescent="0.2">
      <c r="H466" s="2"/>
    </row>
    <row r="467" spans="8:8" x14ac:dyDescent="0.2">
      <c r="H467" s="2"/>
    </row>
    <row r="468" spans="8:8" x14ac:dyDescent="0.2">
      <c r="H468" s="2"/>
    </row>
    <row r="469" spans="8:8" x14ac:dyDescent="0.2">
      <c r="H469" s="2"/>
    </row>
    <row r="470" spans="8:8" x14ac:dyDescent="0.2">
      <c r="H470" s="2"/>
    </row>
    <row r="471" spans="8:8" x14ac:dyDescent="0.2">
      <c r="H471" s="2"/>
    </row>
    <row r="472" spans="8:8" x14ac:dyDescent="0.2">
      <c r="H472" s="2"/>
    </row>
    <row r="473" spans="8:8" x14ac:dyDescent="0.2">
      <c r="H473" s="2"/>
    </row>
    <row r="474" spans="8:8" x14ac:dyDescent="0.2">
      <c r="H474" s="2"/>
    </row>
    <row r="475" spans="8:8" x14ac:dyDescent="0.2">
      <c r="H475" s="2"/>
    </row>
    <row r="476" spans="8:8" x14ac:dyDescent="0.2">
      <c r="H476" s="2"/>
    </row>
    <row r="477" spans="8:8" x14ac:dyDescent="0.2">
      <c r="H477" s="2"/>
    </row>
    <row r="478" spans="8:8" x14ac:dyDescent="0.2">
      <c r="H478" s="2"/>
    </row>
    <row r="479" spans="8:8" x14ac:dyDescent="0.2">
      <c r="H479" s="2"/>
    </row>
    <row r="480" spans="8:8" x14ac:dyDescent="0.2">
      <c r="H480" s="2"/>
    </row>
    <row r="481" spans="8:8" x14ac:dyDescent="0.2">
      <c r="H481" s="2"/>
    </row>
    <row r="482" spans="8:8" x14ac:dyDescent="0.2">
      <c r="H482" s="2"/>
    </row>
    <row r="483" spans="8:8" x14ac:dyDescent="0.2">
      <c r="H483" s="2"/>
    </row>
    <row r="484" spans="8:8" x14ac:dyDescent="0.2">
      <c r="H484" s="2"/>
    </row>
    <row r="485" spans="8:8" x14ac:dyDescent="0.2">
      <c r="H485" s="2"/>
    </row>
    <row r="486" spans="8:8" x14ac:dyDescent="0.2">
      <c r="H486" s="2"/>
    </row>
    <row r="487" spans="8:8" x14ac:dyDescent="0.2">
      <c r="H487" s="2"/>
    </row>
    <row r="488" spans="8:8" x14ac:dyDescent="0.2">
      <c r="H488" s="2"/>
    </row>
    <row r="489" spans="8:8" x14ac:dyDescent="0.2">
      <c r="H489" s="2"/>
    </row>
    <row r="490" spans="8:8" x14ac:dyDescent="0.2">
      <c r="H490" s="2"/>
    </row>
    <row r="491" spans="8:8" x14ac:dyDescent="0.2">
      <c r="H491" s="2"/>
    </row>
    <row r="492" spans="8:8" x14ac:dyDescent="0.2">
      <c r="H492" s="2"/>
    </row>
    <row r="493" spans="8:8" x14ac:dyDescent="0.2">
      <c r="H493" s="2"/>
    </row>
    <row r="494" spans="8:8" x14ac:dyDescent="0.2">
      <c r="H494" s="2"/>
    </row>
    <row r="495" spans="8:8" x14ac:dyDescent="0.2">
      <c r="H495" s="2"/>
    </row>
    <row r="496" spans="8:8" x14ac:dyDescent="0.2">
      <c r="H496" s="2"/>
    </row>
    <row r="497" spans="8:8" x14ac:dyDescent="0.2">
      <c r="H497" s="2"/>
    </row>
    <row r="498" spans="8:8" x14ac:dyDescent="0.2">
      <c r="H498" s="2"/>
    </row>
    <row r="499" spans="8:8" x14ac:dyDescent="0.2">
      <c r="H499" s="2"/>
    </row>
    <row r="500" spans="8:8" x14ac:dyDescent="0.2">
      <c r="H500" s="2"/>
    </row>
    <row r="501" spans="8:8" x14ac:dyDescent="0.2">
      <c r="H501" s="2"/>
    </row>
    <row r="502" spans="8:8" x14ac:dyDescent="0.2">
      <c r="H502" s="2"/>
    </row>
    <row r="503" spans="8:8" x14ac:dyDescent="0.2">
      <c r="H503" s="2"/>
    </row>
    <row r="504" spans="8:8" x14ac:dyDescent="0.2">
      <c r="H504" s="2"/>
    </row>
    <row r="505" spans="8:8" x14ac:dyDescent="0.2">
      <c r="H505" s="2"/>
    </row>
    <row r="506" spans="8:8" x14ac:dyDescent="0.2">
      <c r="H506" s="2"/>
    </row>
    <row r="507" spans="8:8" x14ac:dyDescent="0.2">
      <c r="H507" s="2"/>
    </row>
    <row r="508" spans="8:8" x14ac:dyDescent="0.2">
      <c r="H508" s="2"/>
    </row>
    <row r="509" spans="8:8" x14ac:dyDescent="0.2">
      <c r="H509" s="2"/>
    </row>
    <row r="510" spans="8:8" x14ac:dyDescent="0.2">
      <c r="H510" s="2"/>
    </row>
    <row r="511" spans="8:8" x14ac:dyDescent="0.2">
      <c r="H511" s="2"/>
    </row>
    <row r="512" spans="8:8" x14ac:dyDescent="0.2">
      <c r="H512" s="2"/>
    </row>
    <row r="513" spans="8:8" x14ac:dyDescent="0.2">
      <c r="H513" s="2"/>
    </row>
    <row r="514" spans="8:8" x14ac:dyDescent="0.2">
      <c r="H514" s="2"/>
    </row>
    <row r="515" spans="8:8" x14ac:dyDescent="0.2">
      <c r="H515" s="2"/>
    </row>
    <row r="516" spans="8:8" x14ac:dyDescent="0.2">
      <c r="H516" s="2"/>
    </row>
    <row r="517" spans="8:8" x14ac:dyDescent="0.2">
      <c r="H517" s="2"/>
    </row>
    <row r="518" spans="8:8" x14ac:dyDescent="0.2">
      <c r="H518" s="2"/>
    </row>
    <row r="519" spans="8:8" x14ac:dyDescent="0.2">
      <c r="H519" s="2"/>
    </row>
    <row r="520" spans="8:8" x14ac:dyDescent="0.2">
      <c r="H520" s="2"/>
    </row>
    <row r="521" spans="8:8" x14ac:dyDescent="0.2">
      <c r="H521" s="2"/>
    </row>
    <row r="522" spans="8:8" x14ac:dyDescent="0.2">
      <c r="H522" s="2"/>
    </row>
    <row r="523" spans="8:8" x14ac:dyDescent="0.2">
      <c r="H523" s="2"/>
    </row>
    <row r="524" spans="8:8" x14ac:dyDescent="0.2">
      <c r="H524" s="2"/>
    </row>
    <row r="525" spans="8:8" x14ac:dyDescent="0.2">
      <c r="H525" s="2"/>
    </row>
    <row r="526" spans="8:8" x14ac:dyDescent="0.2">
      <c r="H526" s="2"/>
    </row>
    <row r="527" spans="8:8" x14ac:dyDescent="0.2">
      <c r="H527" s="2"/>
    </row>
    <row r="528" spans="8:8" x14ac:dyDescent="0.2">
      <c r="H528" s="2"/>
    </row>
    <row r="529" spans="8:8" x14ac:dyDescent="0.2">
      <c r="H529" s="2"/>
    </row>
    <row r="530" spans="8:8" x14ac:dyDescent="0.2">
      <c r="H530" s="2"/>
    </row>
    <row r="531" spans="8:8" x14ac:dyDescent="0.2">
      <c r="H531" s="2"/>
    </row>
    <row r="532" spans="8:8" x14ac:dyDescent="0.2">
      <c r="H532" s="2"/>
    </row>
    <row r="533" spans="8:8" x14ac:dyDescent="0.2">
      <c r="H533" s="2"/>
    </row>
    <row r="534" spans="8:8" x14ac:dyDescent="0.2">
      <c r="H534" s="2"/>
    </row>
    <row r="535" spans="8:8" x14ac:dyDescent="0.2">
      <c r="H535" s="2"/>
    </row>
    <row r="536" spans="8:8" x14ac:dyDescent="0.2">
      <c r="H536" s="2"/>
    </row>
    <row r="537" spans="8:8" x14ac:dyDescent="0.2">
      <c r="H537" s="2"/>
    </row>
    <row r="538" spans="8:8" x14ac:dyDescent="0.2">
      <c r="H538" s="2"/>
    </row>
    <row r="539" spans="8:8" x14ac:dyDescent="0.2">
      <c r="H539" s="2"/>
    </row>
    <row r="540" spans="8:8" x14ac:dyDescent="0.2">
      <c r="H540" s="2"/>
    </row>
    <row r="541" spans="8:8" x14ac:dyDescent="0.2">
      <c r="H541" s="2"/>
    </row>
    <row r="542" spans="8:8" x14ac:dyDescent="0.2">
      <c r="H542" s="2"/>
    </row>
    <row r="543" spans="8:8" x14ac:dyDescent="0.2">
      <c r="H543" s="2"/>
    </row>
    <row r="544" spans="8:8" x14ac:dyDescent="0.2">
      <c r="H544" s="2"/>
    </row>
    <row r="545" spans="8:8" x14ac:dyDescent="0.2">
      <c r="H545" s="2"/>
    </row>
    <row r="546" spans="8:8" x14ac:dyDescent="0.2">
      <c r="H546" s="2"/>
    </row>
    <row r="547" spans="8:8" x14ac:dyDescent="0.2">
      <c r="H547" s="2"/>
    </row>
    <row r="548" spans="8:8" x14ac:dyDescent="0.2">
      <c r="H548" s="2"/>
    </row>
    <row r="549" spans="8:8" x14ac:dyDescent="0.2">
      <c r="H549" s="2"/>
    </row>
    <row r="550" spans="8:8" x14ac:dyDescent="0.2">
      <c r="H550" s="2"/>
    </row>
    <row r="551" spans="8:8" x14ac:dyDescent="0.2">
      <c r="H551" s="2"/>
    </row>
    <row r="552" spans="8:8" x14ac:dyDescent="0.2">
      <c r="H552" s="2"/>
    </row>
    <row r="553" spans="8:8" x14ac:dyDescent="0.2">
      <c r="H553" s="2"/>
    </row>
    <row r="554" spans="8:8" x14ac:dyDescent="0.2">
      <c r="H554" s="2"/>
    </row>
    <row r="555" spans="8:8" x14ac:dyDescent="0.2">
      <c r="H555" s="2"/>
    </row>
    <row r="556" spans="8:8" x14ac:dyDescent="0.2">
      <c r="H556" s="2"/>
    </row>
    <row r="557" spans="8:8" x14ac:dyDescent="0.2">
      <c r="H557" s="2"/>
    </row>
    <row r="558" spans="8:8" x14ac:dyDescent="0.2">
      <c r="H558" s="2"/>
    </row>
    <row r="559" spans="8:8" x14ac:dyDescent="0.2">
      <c r="H559" s="2"/>
    </row>
    <row r="560" spans="8:8" x14ac:dyDescent="0.2">
      <c r="H560" s="2"/>
    </row>
    <row r="561" spans="8:8" x14ac:dyDescent="0.2">
      <c r="H561" s="2"/>
    </row>
    <row r="562" spans="8:8" x14ac:dyDescent="0.2">
      <c r="H562" s="2"/>
    </row>
    <row r="563" spans="8:8" x14ac:dyDescent="0.2">
      <c r="H563" s="2"/>
    </row>
    <row r="564" spans="8:8" x14ac:dyDescent="0.2">
      <c r="H564" s="2"/>
    </row>
    <row r="565" spans="8:8" x14ac:dyDescent="0.2">
      <c r="H565" s="2"/>
    </row>
    <row r="566" spans="8:8" x14ac:dyDescent="0.2">
      <c r="H566" s="2"/>
    </row>
    <row r="567" spans="8:8" x14ac:dyDescent="0.2">
      <c r="H567" s="2"/>
    </row>
    <row r="568" spans="8:8" x14ac:dyDescent="0.2">
      <c r="H568" s="2"/>
    </row>
    <row r="569" spans="8:8" x14ac:dyDescent="0.2">
      <c r="H569" s="2"/>
    </row>
    <row r="570" spans="8:8" x14ac:dyDescent="0.2">
      <c r="H570" s="2"/>
    </row>
    <row r="571" spans="8:8" x14ac:dyDescent="0.2">
      <c r="H571" s="2"/>
    </row>
    <row r="572" spans="8:8" x14ac:dyDescent="0.2">
      <c r="H572" s="2"/>
    </row>
    <row r="573" spans="8:8" x14ac:dyDescent="0.2">
      <c r="H573" s="2"/>
    </row>
    <row r="574" spans="8:8" x14ac:dyDescent="0.2">
      <c r="H574" s="2"/>
    </row>
    <row r="575" spans="8:8" x14ac:dyDescent="0.2">
      <c r="H575" s="2"/>
    </row>
    <row r="576" spans="8:8" x14ac:dyDescent="0.2">
      <c r="H576" s="2"/>
    </row>
    <row r="577" spans="8:8" x14ac:dyDescent="0.2">
      <c r="H577" s="2"/>
    </row>
    <row r="578" spans="8:8" x14ac:dyDescent="0.2">
      <c r="H578" s="2"/>
    </row>
    <row r="579" spans="8:8" x14ac:dyDescent="0.2">
      <c r="H579" s="2"/>
    </row>
    <row r="580" spans="8:8" x14ac:dyDescent="0.2">
      <c r="H580" s="2"/>
    </row>
    <row r="581" spans="8:8" x14ac:dyDescent="0.2">
      <c r="H581" s="2"/>
    </row>
    <row r="582" spans="8:8" x14ac:dyDescent="0.2">
      <c r="H582" s="2"/>
    </row>
    <row r="583" spans="8:8" x14ac:dyDescent="0.2">
      <c r="H583" s="2"/>
    </row>
    <row r="584" spans="8:8" x14ac:dyDescent="0.2">
      <c r="H584" s="2"/>
    </row>
    <row r="585" spans="8:8" x14ac:dyDescent="0.2">
      <c r="H585" s="2"/>
    </row>
    <row r="586" spans="8:8" x14ac:dyDescent="0.2">
      <c r="H586" s="2"/>
    </row>
    <row r="587" spans="8:8" x14ac:dyDescent="0.2">
      <c r="H587" s="2"/>
    </row>
    <row r="588" spans="8:8" x14ac:dyDescent="0.2">
      <c r="H588" s="2"/>
    </row>
    <row r="589" spans="8:8" x14ac:dyDescent="0.2">
      <c r="H589" s="2"/>
    </row>
    <row r="590" spans="8:8" x14ac:dyDescent="0.2">
      <c r="H590" s="2"/>
    </row>
    <row r="591" spans="8:8" x14ac:dyDescent="0.2">
      <c r="H591" s="2"/>
    </row>
    <row r="592" spans="8:8" x14ac:dyDescent="0.2">
      <c r="H592" s="2"/>
    </row>
    <row r="593" spans="8:8" x14ac:dyDescent="0.2">
      <c r="H593" s="2"/>
    </row>
    <row r="594" spans="8:8" x14ac:dyDescent="0.2">
      <c r="H594" s="2"/>
    </row>
    <row r="595" spans="8:8" x14ac:dyDescent="0.2">
      <c r="H595" s="2"/>
    </row>
    <row r="596" spans="8:8" x14ac:dyDescent="0.2">
      <c r="H596" s="2"/>
    </row>
    <row r="597" spans="8:8" x14ac:dyDescent="0.2">
      <c r="H597" s="2"/>
    </row>
    <row r="598" spans="8:8" x14ac:dyDescent="0.2">
      <c r="H598" s="2"/>
    </row>
    <row r="599" spans="8:8" x14ac:dyDescent="0.2">
      <c r="H599" s="2"/>
    </row>
    <row r="600" spans="8:8" x14ac:dyDescent="0.2">
      <c r="H600" s="2"/>
    </row>
    <row r="601" spans="8:8" x14ac:dyDescent="0.2">
      <c r="H601" s="2"/>
    </row>
    <row r="602" spans="8:8" x14ac:dyDescent="0.2">
      <c r="H602" s="2"/>
    </row>
    <row r="603" spans="8:8" x14ac:dyDescent="0.2">
      <c r="H603" s="2"/>
    </row>
    <row r="604" spans="8:8" x14ac:dyDescent="0.2">
      <c r="H604" s="2"/>
    </row>
    <row r="605" spans="8:8" x14ac:dyDescent="0.2">
      <c r="H605" s="2"/>
    </row>
    <row r="606" spans="8:8" x14ac:dyDescent="0.2">
      <c r="H606" s="2"/>
    </row>
    <row r="607" spans="8:8" x14ac:dyDescent="0.2">
      <c r="H607" s="2"/>
    </row>
    <row r="608" spans="8:8" x14ac:dyDescent="0.2">
      <c r="H608" s="2"/>
    </row>
    <row r="609" spans="8:8" x14ac:dyDescent="0.2">
      <c r="H609" s="2"/>
    </row>
    <row r="610" spans="8:8" x14ac:dyDescent="0.2">
      <c r="H610" s="2"/>
    </row>
    <row r="611" spans="8:8" x14ac:dyDescent="0.2">
      <c r="H611" s="2"/>
    </row>
    <row r="612" spans="8:8" x14ac:dyDescent="0.2">
      <c r="H612" s="2"/>
    </row>
    <row r="613" spans="8:8" x14ac:dyDescent="0.2">
      <c r="H613" s="2"/>
    </row>
    <row r="614" spans="8:8" x14ac:dyDescent="0.2">
      <c r="H614" s="2"/>
    </row>
    <row r="615" spans="8:8" x14ac:dyDescent="0.2">
      <c r="H615" s="2"/>
    </row>
    <row r="616" spans="8:8" x14ac:dyDescent="0.2">
      <c r="H616" s="2"/>
    </row>
    <row r="617" spans="8:8" x14ac:dyDescent="0.2">
      <c r="H617" s="2"/>
    </row>
    <row r="618" spans="8:8" x14ac:dyDescent="0.2">
      <c r="H618" s="2"/>
    </row>
    <row r="619" spans="8:8" x14ac:dyDescent="0.2">
      <c r="H619" s="2"/>
    </row>
    <row r="620" spans="8:8" x14ac:dyDescent="0.2">
      <c r="H620" s="2"/>
    </row>
    <row r="621" spans="8:8" x14ac:dyDescent="0.2">
      <c r="H621" s="2"/>
    </row>
    <row r="622" spans="8:8" x14ac:dyDescent="0.2">
      <c r="H622" s="2"/>
    </row>
    <row r="623" spans="8:8" x14ac:dyDescent="0.2">
      <c r="H623" s="2"/>
    </row>
    <row r="624" spans="8:8" x14ac:dyDescent="0.2">
      <c r="H624" s="2"/>
    </row>
    <row r="625" spans="8:8" x14ac:dyDescent="0.2">
      <c r="H625" s="2"/>
    </row>
    <row r="626" spans="8:8" x14ac:dyDescent="0.2">
      <c r="H626" s="2"/>
    </row>
    <row r="627" spans="8:8" x14ac:dyDescent="0.2">
      <c r="H627" s="2"/>
    </row>
    <row r="628" spans="8:8" x14ac:dyDescent="0.2">
      <c r="H628" s="2"/>
    </row>
    <row r="629" spans="8:8" x14ac:dyDescent="0.2">
      <c r="H629" s="2"/>
    </row>
    <row r="630" spans="8:8" x14ac:dyDescent="0.2">
      <c r="H630" s="2"/>
    </row>
    <row r="631" spans="8:8" x14ac:dyDescent="0.2">
      <c r="H631" s="2"/>
    </row>
    <row r="632" spans="8:8" x14ac:dyDescent="0.2">
      <c r="H632" s="2"/>
    </row>
    <row r="633" spans="8:8" x14ac:dyDescent="0.2">
      <c r="H633" s="2"/>
    </row>
    <row r="634" spans="8:8" x14ac:dyDescent="0.2">
      <c r="H634" s="2"/>
    </row>
    <row r="635" spans="8:8" x14ac:dyDescent="0.2">
      <c r="H635" s="2"/>
    </row>
    <row r="636" spans="8:8" x14ac:dyDescent="0.2">
      <c r="H636" s="2"/>
    </row>
    <row r="637" spans="8:8" x14ac:dyDescent="0.2">
      <c r="H637" s="2"/>
    </row>
    <row r="638" spans="8:8" x14ac:dyDescent="0.2">
      <c r="H638" s="2"/>
    </row>
    <row r="639" spans="8:8" x14ac:dyDescent="0.2">
      <c r="H639" s="2"/>
    </row>
    <row r="640" spans="8:8" x14ac:dyDescent="0.2">
      <c r="H640" s="2"/>
    </row>
    <row r="641" spans="8:8" x14ac:dyDescent="0.2">
      <c r="H641" s="2"/>
    </row>
    <row r="642" spans="8:8" x14ac:dyDescent="0.2">
      <c r="H642" s="2"/>
    </row>
    <row r="643" spans="8:8" x14ac:dyDescent="0.2">
      <c r="H643" s="2"/>
    </row>
    <row r="644" spans="8:8" x14ac:dyDescent="0.2">
      <c r="H644" s="2"/>
    </row>
    <row r="645" spans="8:8" x14ac:dyDescent="0.2">
      <c r="H645" s="2"/>
    </row>
    <row r="646" spans="8:8" x14ac:dyDescent="0.2">
      <c r="H646" s="2"/>
    </row>
    <row r="647" spans="8:8" x14ac:dyDescent="0.2">
      <c r="H647" s="2"/>
    </row>
    <row r="648" spans="8:8" x14ac:dyDescent="0.2">
      <c r="H648" s="2"/>
    </row>
    <row r="649" spans="8:8" x14ac:dyDescent="0.2">
      <c r="H649" s="2"/>
    </row>
    <row r="650" spans="8:8" x14ac:dyDescent="0.2">
      <c r="H650" s="2"/>
    </row>
    <row r="651" spans="8:8" x14ac:dyDescent="0.2">
      <c r="H651" s="2"/>
    </row>
    <row r="652" spans="8:8" x14ac:dyDescent="0.2">
      <c r="H652" s="2"/>
    </row>
    <row r="653" spans="8:8" x14ac:dyDescent="0.2">
      <c r="H653" s="2"/>
    </row>
    <row r="654" spans="8:8" x14ac:dyDescent="0.2">
      <c r="H654" s="2"/>
    </row>
    <row r="655" spans="8:8" x14ac:dyDescent="0.2">
      <c r="H655" s="2"/>
    </row>
    <row r="656" spans="8:8" x14ac:dyDescent="0.2">
      <c r="H656" s="2"/>
    </row>
    <row r="657" spans="8:8" x14ac:dyDescent="0.2">
      <c r="H657" s="2"/>
    </row>
    <row r="658" spans="8:8" x14ac:dyDescent="0.2">
      <c r="H658" s="2"/>
    </row>
    <row r="659" spans="8:8" x14ac:dyDescent="0.2">
      <c r="H659" s="2"/>
    </row>
    <row r="660" spans="8:8" x14ac:dyDescent="0.2">
      <c r="H660" s="2"/>
    </row>
    <row r="661" spans="8:8" x14ac:dyDescent="0.2">
      <c r="H661" s="2"/>
    </row>
    <row r="662" spans="8:8" x14ac:dyDescent="0.2">
      <c r="H662" s="2"/>
    </row>
    <row r="663" spans="8:8" x14ac:dyDescent="0.2">
      <c r="H663" s="2"/>
    </row>
    <row r="664" spans="8:8" x14ac:dyDescent="0.2">
      <c r="H664" s="2"/>
    </row>
    <row r="665" spans="8:8" x14ac:dyDescent="0.2">
      <c r="H665" s="2"/>
    </row>
    <row r="666" spans="8:8" x14ac:dyDescent="0.2">
      <c r="H666" s="2"/>
    </row>
    <row r="667" spans="8:8" x14ac:dyDescent="0.2">
      <c r="H667" s="2"/>
    </row>
    <row r="668" spans="8:8" x14ac:dyDescent="0.2">
      <c r="H668" s="2"/>
    </row>
    <row r="669" spans="8:8" x14ac:dyDescent="0.2">
      <c r="H669" s="2"/>
    </row>
    <row r="670" spans="8:8" x14ac:dyDescent="0.2">
      <c r="H670" s="2"/>
    </row>
    <row r="671" spans="8:8" x14ac:dyDescent="0.2">
      <c r="H671" s="2"/>
    </row>
    <row r="672" spans="8:8" x14ac:dyDescent="0.2">
      <c r="H672" s="2"/>
    </row>
    <row r="673" spans="8:8" x14ac:dyDescent="0.2">
      <c r="H673" s="2"/>
    </row>
    <row r="674" spans="8:8" x14ac:dyDescent="0.2">
      <c r="H674" s="2"/>
    </row>
    <row r="675" spans="8:8" x14ac:dyDescent="0.2">
      <c r="H675" s="2"/>
    </row>
    <row r="676" spans="8:8" x14ac:dyDescent="0.2">
      <c r="H676" s="2"/>
    </row>
    <row r="677" spans="8:8" x14ac:dyDescent="0.2">
      <c r="H677" s="2"/>
    </row>
    <row r="678" spans="8:8" x14ac:dyDescent="0.2">
      <c r="H678" s="2"/>
    </row>
    <row r="679" spans="8:8" x14ac:dyDescent="0.2">
      <c r="H679" s="2"/>
    </row>
    <row r="680" spans="8:8" x14ac:dyDescent="0.2">
      <c r="H680" s="2"/>
    </row>
    <row r="681" spans="8:8" x14ac:dyDescent="0.2">
      <c r="H681" s="2"/>
    </row>
    <row r="682" spans="8:8" x14ac:dyDescent="0.2">
      <c r="H682" s="2"/>
    </row>
    <row r="683" spans="8:8" x14ac:dyDescent="0.2">
      <c r="H683" s="2"/>
    </row>
    <row r="684" spans="8:8" x14ac:dyDescent="0.2">
      <c r="H684" s="2"/>
    </row>
    <row r="685" spans="8:8" x14ac:dyDescent="0.2">
      <c r="H685" s="2"/>
    </row>
    <row r="686" spans="8:8" x14ac:dyDescent="0.2">
      <c r="H686" s="2"/>
    </row>
    <row r="687" spans="8:8" x14ac:dyDescent="0.2">
      <c r="H687" s="2"/>
    </row>
    <row r="688" spans="8:8" x14ac:dyDescent="0.2">
      <c r="H688" s="2"/>
    </row>
    <row r="689" spans="8:8" x14ac:dyDescent="0.2">
      <c r="H689" s="2"/>
    </row>
    <row r="690" spans="8:8" x14ac:dyDescent="0.2">
      <c r="H690" s="2"/>
    </row>
    <row r="691" spans="8:8" x14ac:dyDescent="0.2">
      <c r="H691" s="2"/>
    </row>
    <row r="692" spans="8:8" x14ac:dyDescent="0.2">
      <c r="H692" s="2"/>
    </row>
    <row r="693" spans="8:8" x14ac:dyDescent="0.2">
      <c r="H693" s="2"/>
    </row>
    <row r="694" spans="8:8" x14ac:dyDescent="0.2">
      <c r="H694" s="2"/>
    </row>
    <row r="695" spans="8:8" x14ac:dyDescent="0.2">
      <c r="H695" s="2"/>
    </row>
    <row r="696" spans="8:8" x14ac:dyDescent="0.2">
      <c r="H696" s="2"/>
    </row>
    <row r="697" spans="8:8" x14ac:dyDescent="0.2">
      <c r="H697" s="2"/>
    </row>
    <row r="698" spans="8:8" x14ac:dyDescent="0.2">
      <c r="H698" s="2"/>
    </row>
    <row r="699" spans="8:8" x14ac:dyDescent="0.2">
      <c r="H699" s="2"/>
    </row>
    <row r="700" spans="8:8" x14ac:dyDescent="0.2">
      <c r="H700" s="2"/>
    </row>
    <row r="701" spans="8:8" x14ac:dyDescent="0.2">
      <c r="H701" s="2"/>
    </row>
    <row r="702" spans="8:8" x14ac:dyDescent="0.2">
      <c r="H702" s="2"/>
    </row>
    <row r="703" spans="8:8" x14ac:dyDescent="0.2">
      <c r="H703" s="2"/>
    </row>
    <row r="704" spans="8:8" x14ac:dyDescent="0.2">
      <c r="H704" s="2"/>
    </row>
    <row r="705" spans="8:8" x14ac:dyDescent="0.2">
      <c r="H705" s="2"/>
    </row>
    <row r="706" spans="8:8" x14ac:dyDescent="0.2">
      <c r="H706" s="2"/>
    </row>
    <row r="707" spans="8:8" x14ac:dyDescent="0.2">
      <c r="H707" s="2"/>
    </row>
    <row r="708" spans="8:8" x14ac:dyDescent="0.2">
      <c r="H708" s="2"/>
    </row>
    <row r="709" spans="8:8" x14ac:dyDescent="0.2">
      <c r="H709" s="2"/>
    </row>
    <row r="710" spans="8:8" x14ac:dyDescent="0.2">
      <c r="H710" s="2"/>
    </row>
    <row r="711" spans="8:8" x14ac:dyDescent="0.2">
      <c r="H711" s="2"/>
    </row>
    <row r="712" spans="8:8" x14ac:dyDescent="0.2">
      <c r="H712" s="2"/>
    </row>
    <row r="713" spans="8:8" x14ac:dyDescent="0.2">
      <c r="H713" s="2"/>
    </row>
    <row r="714" spans="8:8" x14ac:dyDescent="0.2">
      <c r="H714" s="2"/>
    </row>
    <row r="715" spans="8:8" x14ac:dyDescent="0.2">
      <c r="H715" s="2"/>
    </row>
    <row r="716" spans="8:8" x14ac:dyDescent="0.2">
      <c r="H716" s="2"/>
    </row>
    <row r="717" spans="8:8" x14ac:dyDescent="0.2">
      <c r="H717" s="2"/>
    </row>
    <row r="718" spans="8:8" x14ac:dyDescent="0.2">
      <c r="H718" s="2"/>
    </row>
    <row r="719" spans="8:8" x14ac:dyDescent="0.2">
      <c r="H719" s="2"/>
    </row>
    <row r="720" spans="8:8" x14ac:dyDescent="0.2">
      <c r="H720" s="2"/>
    </row>
    <row r="721" spans="8:8" x14ac:dyDescent="0.2">
      <c r="H721" s="2"/>
    </row>
    <row r="722" spans="8:8" x14ac:dyDescent="0.2">
      <c r="H722" s="2"/>
    </row>
    <row r="723" spans="8:8" x14ac:dyDescent="0.2">
      <c r="H723" s="2"/>
    </row>
    <row r="724" spans="8:8" x14ac:dyDescent="0.2">
      <c r="H724" s="2"/>
    </row>
    <row r="725" spans="8:8" x14ac:dyDescent="0.2">
      <c r="H725" s="2"/>
    </row>
    <row r="726" spans="8:8" x14ac:dyDescent="0.2">
      <c r="H726" s="2"/>
    </row>
    <row r="727" spans="8:8" x14ac:dyDescent="0.2">
      <c r="H727" s="2"/>
    </row>
    <row r="728" spans="8:8" x14ac:dyDescent="0.2">
      <c r="H728" s="2"/>
    </row>
    <row r="729" spans="8:8" x14ac:dyDescent="0.2">
      <c r="H729" s="2"/>
    </row>
    <row r="730" spans="8:8" x14ac:dyDescent="0.2">
      <c r="H730" s="2"/>
    </row>
    <row r="731" spans="8:8" x14ac:dyDescent="0.2">
      <c r="H731" s="2"/>
    </row>
    <row r="732" spans="8:8" x14ac:dyDescent="0.2">
      <c r="H732" s="2"/>
    </row>
    <row r="733" spans="8:8" x14ac:dyDescent="0.2">
      <c r="H733" s="2"/>
    </row>
    <row r="734" spans="8:8" x14ac:dyDescent="0.2">
      <c r="H734" s="2"/>
    </row>
    <row r="735" spans="8:8" x14ac:dyDescent="0.2">
      <c r="H735" s="2"/>
    </row>
    <row r="736" spans="8:8" x14ac:dyDescent="0.2">
      <c r="H736" s="2"/>
    </row>
    <row r="737" spans="8:8" x14ac:dyDescent="0.2">
      <c r="H737" s="2"/>
    </row>
    <row r="738" spans="8:8" x14ac:dyDescent="0.2">
      <c r="H738" s="2"/>
    </row>
    <row r="739" spans="8:8" x14ac:dyDescent="0.2">
      <c r="H739" s="2"/>
    </row>
    <row r="740" spans="8:8" x14ac:dyDescent="0.2">
      <c r="H740" s="2"/>
    </row>
    <row r="741" spans="8:8" x14ac:dyDescent="0.2">
      <c r="H741" s="2"/>
    </row>
    <row r="742" spans="8:8" x14ac:dyDescent="0.2">
      <c r="H742" s="2"/>
    </row>
    <row r="743" spans="8:8" x14ac:dyDescent="0.2">
      <c r="H743" s="2"/>
    </row>
    <row r="744" spans="8:8" x14ac:dyDescent="0.2">
      <c r="H744" s="2"/>
    </row>
    <row r="745" spans="8:8" x14ac:dyDescent="0.2">
      <c r="H745" s="2"/>
    </row>
    <row r="746" spans="8:8" x14ac:dyDescent="0.2">
      <c r="H746" s="2"/>
    </row>
    <row r="747" spans="8:8" x14ac:dyDescent="0.2">
      <c r="H747" s="2"/>
    </row>
    <row r="748" spans="8:8" x14ac:dyDescent="0.2">
      <c r="H748" s="2"/>
    </row>
    <row r="749" spans="8:8" x14ac:dyDescent="0.2">
      <c r="H749" s="2"/>
    </row>
    <row r="750" spans="8:8" x14ac:dyDescent="0.2">
      <c r="H750" s="2"/>
    </row>
    <row r="751" spans="8:8" x14ac:dyDescent="0.2">
      <c r="H751" s="2"/>
    </row>
    <row r="752" spans="8:8" x14ac:dyDescent="0.2">
      <c r="H752" s="2"/>
    </row>
    <row r="753" spans="8:8" x14ac:dyDescent="0.2">
      <c r="H753" s="2"/>
    </row>
    <row r="754" spans="8:8" x14ac:dyDescent="0.2">
      <c r="H754" s="2"/>
    </row>
    <row r="755" spans="8:8" x14ac:dyDescent="0.2">
      <c r="H755" s="2"/>
    </row>
    <row r="756" spans="8:8" x14ac:dyDescent="0.2">
      <c r="H756" s="2"/>
    </row>
    <row r="757" spans="8:8" x14ac:dyDescent="0.2">
      <c r="H757" s="2"/>
    </row>
    <row r="758" spans="8:8" x14ac:dyDescent="0.2">
      <c r="H758" s="2"/>
    </row>
    <row r="759" spans="8:8" x14ac:dyDescent="0.2">
      <c r="H759" s="2"/>
    </row>
    <row r="760" spans="8:8" x14ac:dyDescent="0.2">
      <c r="H760" s="2"/>
    </row>
    <row r="761" spans="8:8" x14ac:dyDescent="0.2">
      <c r="H761" s="2"/>
    </row>
    <row r="762" spans="8:8" x14ac:dyDescent="0.2">
      <c r="H762" s="2"/>
    </row>
    <row r="763" spans="8:8" x14ac:dyDescent="0.2">
      <c r="H763" s="2"/>
    </row>
    <row r="764" spans="8:8" x14ac:dyDescent="0.2">
      <c r="H764" s="2"/>
    </row>
    <row r="765" spans="8:8" x14ac:dyDescent="0.2">
      <c r="H765" s="2"/>
    </row>
    <row r="766" spans="8:8" x14ac:dyDescent="0.2">
      <c r="H766" s="2"/>
    </row>
    <row r="767" spans="8:8" x14ac:dyDescent="0.2">
      <c r="H767" s="2"/>
    </row>
    <row r="768" spans="8:8" x14ac:dyDescent="0.2">
      <c r="H768" s="2"/>
    </row>
    <row r="769" spans="8:8" x14ac:dyDescent="0.2">
      <c r="H769" s="2"/>
    </row>
    <row r="770" spans="8:8" x14ac:dyDescent="0.2">
      <c r="H770" s="2"/>
    </row>
    <row r="771" spans="8:8" x14ac:dyDescent="0.2">
      <c r="H771" s="2"/>
    </row>
    <row r="772" spans="8:8" x14ac:dyDescent="0.2">
      <c r="H772" s="2"/>
    </row>
    <row r="773" spans="8:8" x14ac:dyDescent="0.2">
      <c r="H773" s="2"/>
    </row>
    <row r="774" spans="8:8" x14ac:dyDescent="0.2">
      <c r="H774" s="2"/>
    </row>
    <row r="775" spans="8:8" x14ac:dyDescent="0.2">
      <c r="H775" s="2"/>
    </row>
    <row r="776" spans="8:8" x14ac:dyDescent="0.2">
      <c r="H776" s="2"/>
    </row>
    <row r="777" spans="8:8" x14ac:dyDescent="0.2">
      <c r="H777" s="2"/>
    </row>
    <row r="778" spans="8:8" x14ac:dyDescent="0.2">
      <c r="H778" s="2"/>
    </row>
    <row r="779" spans="8:8" x14ac:dyDescent="0.2">
      <c r="H779" s="2"/>
    </row>
    <row r="780" spans="8:8" x14ac:dyDescent="0.2">
      <c r="H780" s="2"/>
    </row>
    <row r="781" spans="8:8" x14ac:dyDescent="0.2">
      <c r="H781" s="2"/>
    </row>
    <row r="782" spans="8:8" x14ac:dyDescent="0.2">
      <c r="H782" s="2"/>
    </row>
    <row r="783" spans="8:8" x14ac:dyDescent="0.2">
      <c r="H783" s="2"/>
    </row>
    <row r="784" spans="8:8" x14ac:dyDescent="0.2">
      <c r="H784" s="2"/>
    </row>
    <row r="785" spans="8:8" x14ac:dyDescent="0.2">
      <c r="H785" s="2"/>
    </row>
    <row r="786" spans="8:8" x14ac:dyDescent="0.2">
      <c r="H786" s="2"/>
    </row>
    <row r="787" spans="8:8" x14ac:dyDescent="0.2">
      <c r="H787" s="2"/>
    </row>
    <row r="788" spans="8:8" x14ac:dyDescent="0.2">
      <c r="H788" s="2"/>
    </row>
    <row r="789" spans="8:8" x14ac:dyDescent="0.2">
      <c r="H789" s="2"/>
    </row>
    <row r="790" spans="8:8" x14ac:dyDescent="0.2">
      <c r="H790" s="2"/>
    </row>
    <row r="791" spans="8:8" x14ac:dyDescent="0.2">
      <c r="H791" s="2"/>
    </row>
    <row r="792" spans="8:8" x14ac:dyDescent="0.2">
      <c r="H792" s="2"/>
    </row>
    <row r="793" spans="8:8" x14ac:dyDescent="0.2">
      <c r="H793" s="2"/>
    </row>
    <row r="794" spans="8:8" x14ac:dyDescent="0.2">
      <c r="H794" s="2"/>
    </row>
    <row r="795" spans="8:8" x14ac:dyDescent="0.2">
      <c r="H795" s="2"/>
    </row>
    <row r="796" spans="8:8" x14ac:dyDescent="0.2">
      <c r="H796" s="2"/>
    </row>
    <row r="797" spans="8:8" x14ac:dyDescent="0.2">
      <c r="H797" s="2"/>
    </row>
    <row r="798" spans="8:8" x14ac:dyDescent="0.2">
      <c r="H798" s="2"/>
    </row>
    <row r="799" spans="8:8" x14ac:dyDescent="0.2">
      <c r="H799" s="2"/>
    </row>
    <row r="800" spans="8:8" x14ac:dyDescent="0.2">
      <c r="H800" s="2"/>
    </row>
  </sheetData>
  <mergeCells count="3">
    <mergeCell ref="L15:Q19"/>
    <mergeCell ref="L22:S31"/>
    <mergeCell ref="B3:F20"/>
  </mergeCells>
  <pageMargins left="0.7" right="0.7" top="0.75" bottom="0.75" header="0.3" footer="0.3"/>
  <pageSetup orientation="portrait"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3:P29"/>
  <sheetViews>
    <sheetView zoomScaleNormal="100" workbookViewId="0">
      <selection activeCell="S34" sqref="S34"/>
    </sheetView>
  </sheetViews>
  <sheetFormatPr defaultColWidth="9.140625" defaultRowHeight="14.25" x14ac:dyDescent="0.2"/>
  <cols>
    <col min="1" max="1" width="7" style="1" customWidth="1"/>
    <col min="2" max="9" width="9.140625" style="1"/>
    <col min="10" max="10" width="6.140625" style="43" bestFit="1" customWidth="1"/>
    <col min="11" max="11" width="8.85546875" style="43" bestFit="1" customWidth="1"/>
    <col min="12" max="12" width="9.5703125" style="43" bestFit="1" customWidth="1"/>
    <col min="13" max="13" width="12.5703125" style="43" bestFit="1" customWidth="1"/>
    <col min="14" max="14" width="10.42578125" style="43" bestFit="1" customWidth="1"/>
    <col min="15" max="15" width="9.42578125" style="43" bestFit="1" customWidth="1"/>
    <col min="16" max="16" width="13.85546875" style="43" customWidth="1"/>
    <col min="17" max="16384" width="9.140625" style="1"/>
  </cols>
  <sheetData>
    <row r="3" spans="2:16" ht="15.75" thickBot="1" x14ac:dyDescent="0.3">
      <c r="B3" s="47" t="s">
        <v>112</v>
      </c>
      <c r="J3" s="125" t="s">
        <v>51</v>
      </c>
      <c r="K3" s="125" t="s">
        <v>98</v>
      </c>
      <c r="L3" s="125"/>
      <c r="M3" s="125"/>
      <c r="N3" s="125"/>
      <c r="O3" s="156" t="s">
        <v>99</v>
      </c>
      <c r="P3" s="126" t="s">
        <v>104</v>
      </c>
    </row>
    <row r="4" spans="2:16" ht="15.75" customHeight="1" x14ac:dyDescent="0.25">
      <c r="B4" s="100" t="s">
        <v>105</v>
      </c>
      <c r="C4" s="101"/>
      <c r="D4" s="101"/>
      <c r="E4" s="101"/>
      <c r="F4" s="101"/>
      <c r="G4" s="101"/>
      <c r="H4" s="102"/>
      <c r="J4" s="125"/>
      <c r="K4" s="75" t="s">
        <v>18</v>
      </c>
      <c r="L4" s="75" t="s">
        <v>19</v>
      </c>
      <c r="M4" s="75" t="s">
        <v>20</v>
      </c>
      <c r="N4" s="75" t="s">
        <v>21</v>
      </c>
      <c r="O4" s="156"/>
      <c r="P4" s="125"/>
    </row>
    <row r="5" spans="2:16" ht="15" customHeight="1" x14ac:dyDescent="0.2">
      <c r="B5" s="103"/>
      <c r="C5" s="104"/>
      <c r="D5" s="104"/>
      <c r="E5" s="104"/>
      <c r="F5" s="104"/>
      <c r="G5" s="104"/>
      <c r="H5" s="105"/>
      <c r="J5" s="4">
        <v>0</v>
      </c>
      <c r="K5" s="4"/>
      <c r="L5" s="4">
        <v>5</v>
      </c>
      <c r="M5" s="4">
        <v>4</v>
      </c>
      <c r="N5" s="4">
        <v>3</v>
      </c>
      <c r="O5" s="76">
        <f>AVERAGE(K5:N5)</f>
        <v>4</v>
      </c>
      <c r="P5" s="77">
        <f>O5/$O$29</f>
        <v>5.3872053872053875E-3</v>
      </c>
    </row>
    <row r="6" spans="2:16" ht="15" customHeight="1" x14ac:dyDescent="0.2">
      <c r="B6" s="103"/>
      <c r="C6" s="104"/>
      <c r="D6" s="104"/>
      <c r="E6" s="104"/>
      <c r="F6" s="104"/>
      <c r="G6" s="104"/>
      <c r="H6" s="105"/>
      <c r="J6" s="4">
        <v>1</v>
      </c>
      <c r="K6" s="4"/>
      <c r="L6" s="4">
        <v>4</v>
      </c>
      <c r="M6" s="4">
        <v>6</v>
      </c>
      <c r="N6" s="4">
        <v>1</v>
      </c>
      <c r="O6" s="76">
        <f t="shared" ref="O6:O28" si="0">AVERAGE(K6:N6)</f>
        <v>3.6666666666666665</v>
      </c>
      <c r="P6" s="77">
        <f t="shared" ref="P6:P28" si="1">O6/$O$29</f>
        <v>4.9382716049382715E-3</v>
      </c>
    </row>
    <row r="7" spans="2:16" ht="15" customHeight="1" x14ac:dyDescent="0.2">
      <c r="B7" s="103"/>
      <c r="C7" s="104"/>
      <c r="D7" s="104"/>
      <c r="E7" s="104"/>
      <c r="F7" s="104"/>
      <c r="G7" s="104"/>
      <c r="H7" s="105"/>
      <c r="J7" s="4">
        <v>2</v>
      </c>
      <c r="K7" s="4"/>
      <c r="L7" s="4">
        <v>4</v>
      </c>
      <c r="M7" s="4">
        <v>7</v>
      </c>
      <c r="N7" s="4">
        <v>8</v>
      </c>
      <c r="O7" s="76">
        <f t="shared" si="0"/>
        <v>6.333333333333333</v>
      </c>
      <c r="P7" s="77">
        <f t="shared" si="1"/>
        <v>8.5297418630751968E-3</v>
      </c>
    </row>
    <row r="8" spans="2:16" ht="15" customHeight="1" x14ac:dyDescent="0.2">
      <c r="B8" s="103"/>
      <c r="C8" s="104"/>
      <c r="D8" s="104"/>
      <c r="E8" s="104"/>
      <c r="F8" s="104"/>
      <c r="G8" s="104"/>
      <c r="H8" s="105"/>
      <c r="J8" s="4">
        <v>3</v>
      </c>
      <c r="K8" s="4"/>
      <c r="L8" s="4">
        <v>6</v>
      </c>
      <c r="M8" s="4">
        <v>5</v>
      </c>
      <c r="N8" s="4">
        <v>4</v>
      </c>
      <c r="O8" s="76">
        <f t="shared" si="0"/>
        <v>5</v>
      </c>
      <c r="P8" s="77">
        <f t="shared" si="1"/>
        <v>6.7340067340067337E-3</v>
      </c>
    </row>
    <row r="9" spans="2:16" ht="15" customHeight="1" x14ac:dyDescent="0.2">
      <c r="B9" s="103"/>
      <c r="C9" s="104"/>
      <c r="D9" s="104"/>
      <c r="E9" s="104"/>
      <c r="F9" s="104"/>
      <c r="G9" s="104"/>
      <c r="H9" s="105"/>
      <c r="J9" s="4">
        <v>4</v>
      </c>
      <c r="K9" s="4"/>
      <c r="L9" s="4">
        <v>3</v>
      </c>
      <c r="M9" s="4">
        <v>4</v>
      </c>
      <c r="N9" s="4">
        <v>5</v>
      </c>
      <c r="O9" s="76">
        <f t="shared" si="0"/>
        <v>4</v>
      </c>
      <c r="P9" s="77">
        <f t="shared" si="1"/>
        <v>5.3872053872053875E-3</v>
      </c>
    </row>
    <row r="10" spans="2:16" ht="15" customHeight="1" x14ac:dyDescent="0.2">
      <c r="B10" s="103"/>
      <c r="C10" s="104"/>
      <c r="D10" s="104"/>
      <c r="E10" s="104"/>
      <c r="F10" s="104"/>
      <c r="G10" s="104"/>
      <c r="H10" s="105"/>
      <c r="J10" s="4">
        <v>5</v>
      </c>
      <c r="K10" s="4"/>
      <c r="L10" s="4">
        <v>5</v>
      </c>
      <c r="M10" s="4">
        <v>9</v>
      </c>
      <c r="N10" s="4">
        <v>7</v>
      </c>
      <c r="O10" s="76">
        <f t="shared" si="0"/>
        <v>7</v>
      </c>
      <c r="P10" s="77">
        <f t="shared" si="1"/>
        <v>9.427609427609427E-3</v>
      </c>
    </row>
    <row r="11" spans="2:16" ht="15" customHeight="1" x14ac:dyDescent="0.2">
      <c r="B11" s="103"/>
      <c r="C11" s="104"/>
      <c r="D11" s="104"/>
      <c r="E11" s="104"/>
      <c r="F11" s="104"/>
      <c r="G11" s="104"/>
      <c r="H11" s="105"/>
      <c r="J11" s="4">
        <v>6</v>
      </c>
      <c r="K11" s="4"/>
      <c r="L11" s="4">
        <v>18</v>
      </c>
      <c r="M11" s="4">
        <v>19</v>
      </c>
      <c r="N11" s="4">
        <v>14</v>
      </c>
      <c r="O11" s="76">
        <f t="shared" si="0"/>
        <v>17</v>
      </c>
      <c r="P11" s="77">
        <f t="shared" si="1"/>
        <v>2.2895622895622896E-2</v>
      </c>
    </row>
    <row r="12" spans="2:16" ht="15" customHeight="1" thickBot="1" x14ac:dyDescent="0.25">
      <c r="B12" s="106"/>
      <c r="C12" s="107"/>
      <c r="D12" s="107"/>
      <c r="E12" s="107"/>
      <c r="F12" s="107"/>
      <c r="G12" s="107"/>
      <c r="H12" s="108"/>
      <c r="J12" s="4">
        <v>7</v>
      </c>
      <c r="K12" s="4"/>
      <c r="L12" s="4">
        <v>31</v>
      </c>
      <c r="M12" s="4">
        <v>29</v>
      </c>
      <c r="N12" s="4"/>
      <c r="O12" s="76">
        <f t="shared" si="0"/>
        <v>30</v>
      </c>
      <c r="P12" s="77">
        <f t="shared" si="1"/>
        <v>4.0404040404040407E-2</v>
      </c>
    </row>
    <row r="13" spans="2:16" x14ac:dyDescent="0.2">
      <c r="J13" s="4">
        <v>8</v>
      </c>
      <c r="K13" s="4"/>
      <c r="L13" s="4">
        <v>40</v>
      </c>
      <c r="M13" s="4">
        <v>43</v>
      </c>
      <c r="N13" s="4"/>
      <c r="O13" s="76">
        <f t="shared" si="0"/>
        <v>41.5</v>
      </c>
      <c r="P13" s="77">
        <f t="shared" si="1"/>
        <v>5.5892255892255889E-2</v>
      </c>
    </row>
    <row r="14" spans="2:16" x14ac:dyDescent="0.2">
      <c r="J14" s="4">
        <v>9</v>
      </c>
      <c r="K14" s="4"/>
      <c r="L14" s="4">
        <v>59</v>
      </c>
      <c r="M14" s="4">
        <v>58</v>
      </c>
      <c r="N14" s="4"/>
      <c r="O14" s="76">
        <f t="shared" si="0"/>
        <v>58.5</v>
      </c>
      <c r="P14" s="77">
        <f t="shared" si="1"/>
        <v>7.8787878787878782E-2</v>
      </c>
    </row>
    <row r="15" spans="2:16" x14ac:dyDescent="0.2">
      <c r="J15" s="4">
        <v>10</v>
      </c>
      <c r="K15" s="4"/>
      <c r="L15" s="4">
        <v>65</v>
      </c>
      <c r="M15" s="4">
        <v>65</v>
      </c>
      <c r="N15" s="4"/>
      <c r="O15" s="76">
        <f t="shared" si="0"/>
        <v>65</v>
      </c>
      <c r="P15" s="77">
        <f t="shared" si="1"/>
        <v>8.7542087542087546E-2</v>
      </c>
    </row>
    <row r="16" spans="2:16" x14ac:dyDescent="0.2">
      <c r="J16" s="4">
        <v>11</v>
      </c>
      <c r="K16" s="4"/>
      <c r="L16" s="4">
        <v>70</v>
      </c>
      <c r="M16" s="4">
        <v>71</v>
      </c>
      <c r="N16" s="4"/>
      <c r="O16" s="76">
        <f t="shared" si="0"/>
        <v>70.5</v>
      </c>
      <c r="P16" s="77">
        <f t="shared" si="1"/>
        <v>9.494949494949495E-2</v>
      </c>
    </row>
    <row r="17" spans="10:16" x14ac:dyDescent="0.2">
      <c r="J17" s="4">
        <v>12</v>
      </c>
      <c r="K17" s="4"/>
      <c r="L17" s="4">
        <v>74</v>
      </c>
      <c r="M17" s="4">
        <v>75</v>
      </c>
      <c r="N17" s="4"/>
      <c r="O17" s="76">
        <f t="shared" si="0"/>
        <v>74.5</v>
      </c>
      <c r="P17" s="77">
        <f t="shared" si="1"/>
        <v>0.10033670033670034</v>
      </c>
    </row>
    <row r="18" spans="10:16" x14ac:dyDescent="0.2">
      <c r="J18" s="4">
        <v>13</v>
      </c>
      <c r="K18" s="4"/>
      <c r="L18" s="4">
        <v>65</v>
      </c>
      <c r="M18" s="4">
        <v>66</v>
      </c>
      <c r="N18" s="4"/>
      <c r="O18" s="76">
        <f t="shared" si="0"/>
        <v>65.5</v>
      </c>
      <c r="P18" s="77">
        <f t="shared" si="1"/>
        <v>8.8215488215488219E-2</v>
      </c>
    </row>
    <row r="19" spans="10:16" x14ac:dyDescent="0.2">
      <c r="J19" s="4">
        <v>14</v>
      </c>
      <c r="K19" s="4">
        <v>60</v>
      </c>
      <c r="L19" s="4">
        <v>62</v>
      </c>
      <c r="M19" s="4">
        <v>61</v>
      </c>
      <c r="N19" s="4"/>
      <c r="O19" s="76">
        <f t="shared" si="0"/>
        <v>61</v>
      </c>
      <c r="P19" s="77">
        <f t="shared" si="1"/>
        <v>8.2154882154882161E-2</v>
      </c>
    </row>
    <row r="20" spans="10:16" x14ac:dyDescent="0.2">
      <c r="J20" s="4">
        <v>15</v>
      </c>
      <c r="K20" s="4">
        <v>55</v>
      </c>
      <c r="L20" s="4">
        <v>53</v>
      </c>
      <c r="M20" s="4">
        <v>54</v>
      </c>
      <c r="N20" s="4"/>
      <c r="O20" s="76">
        <f t="shared" si="0"/>
        <v>54</v>
      </c>
      <c r="P20" s="77">
        <f t="shared" si="1"/>
        <v>7.2727272727272724E-2</v>
      </c>
    </row>
    <row r="21" spans="10:16" x14ac:dyDescent="0.2">
      <c r="J21" s="4">
        <v>16</v>
      </c>
      <c r="K21" s="4">
        <v>52</v>
      </c>
      <c r="L21" s="4">
        <v>52</v>
      </c>
      <c r="M21" s="4">
        <v>52</v>
      </c>
      <c r="N21" s="4"/>
      <c r="O21" s="76">
        <f t="shared" si="0"/>
        <v>52</v>
      </c>
      <c r="P21" s="77">
        <f t="shared" si="1"/>
        <v>7.0033670033670031E-2</v>
      </c>
    </row>
    <row r="22" spans="10:16" x14ac:dyDescent="0.2">
      <c r="J22" s="4">
        <v>17</v>
      </c>
      <c r="K22" s="4">
        <v>40</v>
      </c>
      <c r="L22" s="4">
        <v>42</v>
      </c>
      <c r="M22" s="4">
        <v>41</v>
      </c>
      <c r="N22" s="4"/>
      <c r="O22" s="76">
        <f t="shared" si="0"/>
        <v>41</v>
      </c>
      <c r="P22" s="77">
        <f t="shared" si="1"/>
        <v>5.5218855218855216E-2</v>
      </c>
    </row>
    <row r="23" spans="10:16" x14ac:dyDescent="0.2">
      <c r="J23" s="4">
        <v>18</v>
      </c>
      <c r="K23" s="4">
        <v>29</v>
      </c>
      <c r="L23" s="4">
        <v>27</v>
      </c>
      <c r="M23" s="4">
        <v>25</v>
      </c>
      <c r="N23" s="4"/>
      <c r="O23" s="76">
        <f t="shared" si="0"/>
        <v>27</v>
      </c>
      <c r="P23" s="77">
        <f t="shared" si="1"/>
        <v>3.6363636363636362E-2</v>
      </c>
    </row>
    <row r="24" spans="10:16" x14ac:dyDescent="0.2">
      <c r="J24" s="4">
        <v>19</v>
      </c>
      <c r="K24" s="4">
        <v>19</v>
      </c>
      <c r="L24" s="4">
        <v>17</v>
      </c>
      <c r="M24" s="4">
        <v>18</v>
      </c>
      <c r="N24" s="4"/>
      <c r="O24" s="76">
        <f t="shared" si="0"/>
        <v>18</v>
      </c>
      <c r="P24" s="77">
        <f t="shared" si="1"/>
        <v>2.4242424242424242E-2</v>
      </c>
    </row>
    <row r="25" spans="10:16" x14ac:dyDescent="0.2">
      <c r="J25" s="4">
        <v>20</v>
      </c>
      <c r="K25" s="4">
        <v>14</v>
      </c>
      <c r="L25" s="4">
        <v>16</v>
      </c>
      <c r="M25" s="4">
        <v>18</v>
      </c>
      <c r="N25" s="4"/>
      <c r="O25" s="76">
        <f t="shared" si="0"/>
        <v>16</v>
      </c>
      <c r="P25" s="77">
        <f t="shared" si="1"/>
        <v>2.154882154882155E-2</v>
      </c>
    </row>
    <row r="26" spans="10:16" x14ac:dyDescent="0.2">
      <c r="J26" s="4">
        <v>21</v>
      </c>
      <c r="K26" s="4">
        <v>11</v>
      </c>
      <c r="L26" s="4">
        <v>8</v>
      </c>
      <c r="M26" s="4">
        <v>14</v>
      </c>
      <c r="N26" s="4"/>
      <c r="O26" s="76">
        <f t="shared" si="0"/>
        <v>11</v>
      </c>
      <c r="P26" s="77">
        <f t="shared" si="1"/>
        <v>1.4814814814814815E-2</v>
      </c>
    </row>
    <row r="27" spans="10:16" x14ac:dyDescent="0.2">
      <c r="J27" s="4">
        <v>22</v>
      </c>
      <c r="K27" s="4">
        <v>7</v>
      </c>
      <c r="L27" s="4">
        <v>5</v>
      </c>
      <c r="M27" s="4">
        <v>3</v>
      </c>
      <c r="N27" s="4"/>
      <c r="O27" s="76">
        <f t="shared" si="0"/>
        <v>5</v>
      </c>
      <c r="P27" s="77">
        <f t="shared" si="1"/>
        <v>6.7340067340067337E-3</v>
      </c>
    </row>
    <row r="28" spans="10:16" x14ac:dyDescent="0.2">
      <c r="J28" s="4">
        <v>23</v>
      </c>
      <c r="K28" s="4">
        <v>5</v>
      </c>
      <c r="L28" s="4">
        <v>5</v>
      </c>
      <c r="M28" s="4">
        <v>5</v>
      </c>
      <c r="N28" s="4"/>
      <c r="O28" s="76">
        <f t="shared" si="0"/>
        <v>5</v>
      </c>
      <c r="P28" s="77">
        <f t="shared" si="1"/>
        <v>6.7340067340067337E-3</v>
      </c>
    </row>
    <row r="29" spans="10:16" ht="15" x14ac:dyDescent="0.25">
      <c r="J29" s="78" t="s">
        <v>100</v>
      </c>
      <c r="K29" s="78"/>
      <c r="L29" s="78">
        <f>SUM(L5:L28)</f>
        <v>736</v>
      </c>
      <c r="M29" s="78">
        <f>SUM(M5:M28)</f>
        <v>752</v>
      </c>
      <c r="N29" s="78"/>
      <c r="O29" s="79">
        <f>SUM(O5:O28)</f>
        <v>742.5</v>
      </c>
      <c r="P29" s="97">
        <f>SUM(P5:P28)</f>
        <v>1</v>
      </c>
    </row>
  </sheetData>
  <mergeCells count="5">
    <mergeCell ref="J3:J4"/>
    <mergeCell ref="K3:N3"/>
    <mergeCell ref="O3:O4"/>
    <mergeCell ref="P3:P4"/>
    <mergeCell ref="B4:H1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C82B93-0A52-4F58-9519-CD7C257A79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6286E51-E001-460E-9FA1-BF3F4D09FBEE}">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7BE59AD-D8B1-44FC-A72F-43FA6878CE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K-FACTOR</vt:lpstr>
      <vt:lpstr>Critical Speed</vt:lpstr>
      <vt:lpstr>85th Percentile Speed</vt:lpstr>
      <vt:lpstr>ESAL</vt:lpstr>
      <vt:lpstr>Load Spectra</vt:lpstr>
      <vt:lpstr>AADT MADT FACTORS SIMPLE AVERAG</vt:lpstr>
      <vt:lpstr>AADT MADT FACTORS AASHTO METHOD</vt:lpstr>
      <vt:lpstr>SU Truck and Bus AADT</vt:lpstr>
      <vt:lpstr>Time of Day Factors For Trucks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Habtemichael, Filmon</dc:creator>
  <cp:lastModifiedBy>Troell, Cheryl CTR (FHWA)</cp:lastModifiedBy>
  <dcterms:created xsi:type="dcterms:W3CDTF">2017-07-21T14:01:26Z</dcterms:created>
  <dcterms:modified xsi:type="dcterms:W3CDTF">2018-11-01T15:01:13Z</dcterms:modified>
</cp:coreProperties>
</file>